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33235628-2A8B-4459-B4FB-AB5DDBADC5AD}" xr6:coauthVersionLast="47" xr6:coauthVersionMax="47" xr10:uidLastSave="{00000000-0000-0000-0000-000000000000}"/>
  <bookViews>
    <workbookView xWindow="-120" yWindow="-120" windowWidth="29040" windowHeight="15840" xr2:uid="{207B0FBE-39BC-4B4C-B57A-2BD7897C86C7}"/>
  </bookViews>
  <sheets>
    <sheet name="2021-22 Title I, Pt D 2nd - LEA" sheetId="1" r:id="rId1"/>
    <sheet name="2021-22 Title I, Pt D 2nd - Cty" sheetId="2" r:id="rId2"/>
  </sheets>
  <definedNames>
    <definedName name="_xlnm._FilterDatabase" localSheetId="0" hidden="1">'2021-22 Title I, Pt D 2nd - LEA'!#REF!</definedName>
    <definedName name="_xlnm.Print_Titles" localSheetId="1">'2021-22 Title I, Pt D 2nd - Cty'!$1:$5</definedName>
    <definedName name="_xlnm.Print_Titles" localSheetId="0">'2021-22 Title I, Pt D 2nd - LEA'!$1:$6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D27" i="2"/>
  <c r="L28" i="1" l="1"/>
  <c r="I22" i="1"/>
  <c r="I23" i="1"/>
  <c r="I7" i="1"/>
  <c r="I27" i="1" l="1"/>
  <c r="I12" i="1"/>
  <c r="I11" i="1" l="1"/>
  <c r="I9" i="1"/>
  <c r="I10" i="1"/>
  <c r="I15" i="1"/>
  <c r="I8" i="1"/>
  <c r="I24" i="1" l="1"/>
  <c r="I20" i="1"/>
  <c r="I18" i="1"/>
  <c r="I26" i="1" l="1"/>
  <c r="I25" i="1"/>
  <c r="I16" i="1"/>
  <c r="I14" i="1" l="1"/>
  <c r="I17" i="1"/>
  <c r="I21" i="1" l="1"/>
  <c r="I19" i="1" l="1"/>
  <c r="I13" i="1" l="1"/>
</calcChain>
</file>

<file path=xl/sharedStrings.xml><?xml version="1.0" encoding="utf-8"?>
<sst xmlns="http://schemas.openxmlformats.org/spreadsheetml/2006/main" count="265" uniqueCount="156">
  <si>
    <t>Prevention and Intervention Programs for Children and Youth Who Are Neglected, Delinquent, or At-Risk</t>
  </si>
  <si>
    <t>Every Student Succeeds Act</t>
  </si>
  <si>
    <t>FI$Cal
Supplier
ID</t>
  </si>
  <si>
    <t>FI$Cal
Address
Sequence
ID</t>
  </si>
  <si>
    <t>County
Code</t>
  </si>
  <si>
    <t>District
Code</t>
  </si>
  <si>
    <t>School
Code</t>
  </si>
  <si>
    <t>Direct
Funded
Charter School
Number</t>
  </si>
  <si>
    <t>Service
Location
Field</t>
  </si>
  <si>
    <t>Local Educational Agency</t>
  </si>
  <si>
    <t>0000000</t>
  </si>
  <si>
    <t>N/A</t>
  </si>
  <si>
    <t>Nevada</t>
  </si>
  <si>
    <t>0000011835</t>
  </si>
  <si>
    <t>29</t>
  </si>
  <si>
    <t>10298</t>
  </si>
  <si>
    <t>Nevada County Office of Education</t>
  </si>
  <si>
    <t>Statewide Total</t>
  </si>
  <si>
    <t>California Department of Education</t>
  </si>
  <si>
    <t>School Fiscal Services Division</t>
  </si>
  <si>
    <t>County
Treasurer</t>
  </si>
  <si>
    <t>Invoice Number</t>
  </si>
  <si>
    <t>County
Total</t>
  </si>
  <si>
    <t>16</t>
  </si>
  <si>
    <t>10165</t>
  </si>
  <si>
    <t>Kings</t>
  </si>
  <si>
    <t>Kings County Office of Education</t>
  </si>
  <si>
    <t>0000012471</t>
  </si>
  <si>
    <t>Monterey County Office of Education</t>
  </si>
  <si>
    <t>27</t>
  </si>
  <si>
    <t>10272</t>
  </si>
  <si>
    <t>Monterey</t>
  </si>
  <si>
    <t>0000008322</t>
  </si>
  <si>
    <t>Imperial County Office of Education</t>
  </si>
  <si>
    <t>13</t>
  </si>
  <si>
    <t>10132</t>
  </si>
  <si>
    <t>24</t>
  </si>
  <si>
    <t>10249</t>
  </si>
  <si>
    <t>Merced County Office of Education</t>
  </si>
  <si>
    <t>Imperial</t>
  </si>
  <si>
    <t>Merced</t>
  </si>
  <si>
    <t>0000011814</t>
  </si>
  <si>
    <t>0000011831</t>
  </si>
  <si>
    <t>Full CDS Code</t>
  </si>
  <si>
    <t>Orange</t>
  </si>
  <si>
    <t>0000012840</t>
  </si>
  <si>
    <t>30</t>
  </si>
  <si>
    <t>10306</t>
  </si>
  <si>
    <t>Orange County Department of Education</t>
  </si>
  <si>
    <t>13101320000000</t>
  </si>
  <si>
    <t>16101650000000</t>
  </si>
  <si>
    <t>24102490000000</t>
  </si>
  <si>
    <t>27102720000000</t>
  </si>
  <si>
    <t>29102980000000</t>
  </si>
  <si>
    <t>30103060000000</t>
  </si>
  <si>
    <t>Madera</t>
  </si>
  <si>
    <t>20102070000000</t>
  </si>
  <si>
    <t>Madera County Superintendent of Schools</t>
  </si>
  <si>
    <t>Napa</t>
  </si>
  <si>
    <t>28102800000000</t>
  </si>
  <si>
    <t>28</t>
  </si>
  <si>
    <t>10280</t>
  </si>
  <si>
    <t>20</t>
  </si>
  <si>
    <t>10207</t>
  </si>
  <si>
    <t>Napa County Office of Education</t>
  </si>
  <si>
    <t>Riverside</t>
  </si>
  <si>
    <t>33103300000000</t>
  </si>
  <si>
    <t>33</t>
  </si>
  <si>
    <t>10330</t>
  </si>
  <si>
    <t>Riverside County Office of Education</t>
  </si>
  <si>
    <t>San Benito</t>
  </si>
  <si>
    <t>35103550000000</t>
  </si>
  <si>
    <t>35</t>
  </si>
  <si>
    <t>10355</t>
  </si>
  <si>
    <t>San Benito County Office of Education</t>
  </si>
  <si>
    <t>Tulare</t>
  </si>
  <si>
    <t>54105460000000</t>
  </si>
  <si>
    <t>54</t>
  </si>
  <si>
    <t>10546</t>
  </si>
  <si>
    <t>Tulare County Office of Education</t>
  </si>
  <si>
    <t>0000011826</t>
  </si>
  <si>
    <t>0000011834</t>
  </si>
  <si>
    <t>0000011837</t>
  </si>
  <si>
    <t>0000011838</t>
  </si>
  <si>
    <t>0000011859</t>
  </si>
  <si>
    <t>07100740000000</t>
  </si>
  <si>
    <t>07</t>
  </si>
  <si>
    <t>10074</t>
  </si>
  <si>
    <t>08100820000000</t>
  </si>
  <si>
    <t>08</t>
  </si>
  <si>
    <t>10082</t>
  </si>
  <si>
    <t>12101240000000</t>
  </si>
  <si>
    <t>12</t>
  </si>
  <si>
    <t>10124</t>
  </si>
  <si>
    <t>41104130000000</t>
  </si>
  <si>
    <t>41</t>
  </si>
  <si>
    <t>10413</t>
  </si>
  <si>
    <t>44104470000000</t>
  </si>
  <si>
    <t>44</t>
  </si>
  <si>
    <t>10447</t>
  </si>
  <si>
    <t>Fiscal Year 2021-22</t>
  </si>
  <si>
    <t>Contra Costa</t>
  </si>
  <si>
    <t>Contra Costa County Office of Education</t>
  </si>
  <si>
    <t>Del Norte County Office of Education</t>
  </si>
  <si>
    <t>Humboldt County Office of Education</t>
  </si>
  <si>
    <t>San Mateo County Office of Education</t>
  </si>
  <si>
    <t>Santa Cruz County Office of Education</t>
  </si>
  <si>
    <t>Del Norte</t>
  </si>
  <si>
    <t>Humboldt</t>
  </si>
  <si>
    <t>San Mateo</t>
  </si>
  <si>
    <t>Santa Cruz</t>
  </si>
  <si>
    <t>0000009047</t>
  </si>
  <si>
    <t>0000011789</t>
  </si>
  <si>
    <t>0000011813</t>
  </si>
  <si>
    <t>0000011843</t>
  </si>
  <si>
    <t>0000011781</t>
  </si>
  <si>
    <t>County Name</t>
  </si>
  <si>
    <t>Schedule of the Second Apportionment for Title I, Part D, Subpart 2</t>
  </si>
  <si>
    <t>County Summary of the Second Apportionment for Title I, Part D, Subpart 2</t>
  </si>
  <si>
    <t>Butte</t>
  </si>
  <si>
    <t>San Bernardino</t>
  </si>
  <si>
    <t>San Francisco</t>
  </si>
  <si>
    <t>San Joaquin</t>
  </si>
  <si>
    <t>Yuba</t>
  </si>
  <si>
    <t>04</t>
  </si>
  <si>
    <t>10041</t>
  </si>
  <si>
    <t>04100410000000</t>
  </si>
  <si>
    <t>36103630000000</t>
  </si>
  <si>
    <t>36</t>
  </si>
  <si>
    <t>10363</t>
  </si>
  <si>
    <t>38103890000000</t>
  </si>
  <si>
    <t>38</t>
  </si>
  <si>
    <t>10389</t>
  </si>
  <si>
    <t>39103970000000</t>
  </si>
  <si>
    <t>39</t>
  </si>
  <si>
    <t>10397</t>
  </si>
  <si>
    <t>Butte County Office of Education</t>
  </si>
  <si>
    <t>San Bernardino County Office of Education</t>
  </si>
  <si>
    <t>San Francisco County Office of Education</t>
  </si>
  <si>
    <t>San Joaquin County Office of Education</t>
  </si>
  <si>
    <t>Yuba County Office of Education</t>
  </si>
  <si>
    <t>58105870000000</t>
  </si>
  <si>
    <t>58</t>
  </si>
  <si>
    <t>10587</t>
  </si>
  <si>
    <t>0000004172</t>
  </si>
  <si>
    <t>0000011839</t>
  </si>
  <si>
    <t>0000011840</t>
  </si>
  <si>
    <t>0000011841</t>
  </si>
  <si>
    <t>0000011783</t>
  </si>
  <si>
    <t>2nd
Apportionment</t>
  </si>
  <si>
    <t xml:space="preserve">
2021-22
Revised
Allocation
Amount</t>
  </si>
  <si>
    <t>January 2022</t>
  </si>
  <si>
    <t>21-14357 12-28-2021</t>
  </si>
  <si>
    <t>Voucher Number</t>
  </si>
  <si>
    <t xml:space="preserve">Prevention and Intervention Programs for Children and Youth Who Are Neglected, Delinquent, or At-Risk 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</si>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</sst>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19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Alignment="0" applyProtection="0"/>
    <xf numFmtId="0" fontId="21" fillId="0" borderId="1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</cellStyleXfs>
  <cellXfs count="55">
    <xf numFmtId="0" fontId="0" fillId="0" borderId="0" xfId="0"/>
    <xf numFmtId="0" fontId="18" fillId="0" borderId="0" xfId="47" applyFill="1" applyAlignment="1">
      <alignment horizontal="centerContinuous" vertical="center" wrapText="1"/>
    </xf>
    <xf numFmtId="0" fontId="19" fillId="0" borderId="0" xfId="0" applyFont="1" applyAlignment="1">
      <alignment horizontal="centerContinuous" vertical="center" wrapText="1"/>
    </xf>
    <xf numFmtId="0" fontId="20" fillId="0" borderId="0" xfId="0" applyFont="1"/>
    <xf numFmtId="49" fontId="22" fillId="0" borderId="0" xfId="0" applyNumberFormat="1" applyFont="1" applyAlignment="1">
      <alignment horizontal="left"/>
    </xf>
    <xf numFmtId="49" fontId="20" fillId="0" borderId="0" xfId="0" quotePrefix="1" applyNumberFormat="1" applyFont="1" applyAlignment="1">
      <alignment horizontal="left"/>
    </xf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left"/>
    </xf>
    <xf numFmtId="49" fontId="20" fillId="0" borderId="0" xfId="0" applyNumberFormat="1" applyFont="1"/>
    <xf numFmtId="6" fontId="20" fillId="0" borderId="0" xfId="0" applyNumberFormat="1" applyFont="1"/>
    <xf numFmtId="0" fontId="22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19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164" fontId="21" fillId="0" borderId="10" xfId="22" applyNumberFormat="1"/>
    <xf numFmtId="0" fontId="21" fillId="0" borderId="10" xfId="22" applyAlignment="1">
      <alignment horizontal="left"/>
    </xf>
    <xf numFmtId="0" fontId="1" fillId="0" borderId="0" xfId="0" applyFont="1" applyAlignment="1">
      <alignment horizontal="center"/>
    </xf>
    <xf numFmtId="49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164" fontId="20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6" fontId="24" fillId="0" borderId="0" xfId="0" applyNumberFormat="1" applyFont="1"/>
    <xf numFmtId="0" fontId="24" fillId="0" borderId="0" xfId="0" applyFont="1"/>
    <xf numFmtId="0" fontId="23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0" fontId="25" fillId="0" borderId="0" xfId="0" applyFont="1" applyAlignment="1">
      <alignment horizontal="center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19" fillId="0" borderId="0" xfId="51" applyAlignment="1">
      <alignment horizontal="left"/>
    </xf>
    <xf numFmtId="0" fontId="21" fillId="0" borderId="0" xfId="0" applyFont="1" applyAlignment="1">
      <alignment horizontal="left"/>
    </xf>
    <xf numFmtId="0" fontId="19" fillId="0" borderId="0" xfId="51" applyAlignment="1"/>
    <xf numFmtId="0" fontId="27" fillId="0" borderId="0" xfId="49" applyFont="1" applyAlignment="1"/>
    <xf numFmtId="0" fontId="27" fillId="0" borderId="0" xfId="49" applyFont="1" applyAlignment="1">
      <alignment horizontal="left"/>
    </xf>
    <xf numFmtId="0" fontId="20" fillId="0" borderId="11" xfId="0" applyFont="1" applyBorder="1" applyAlignment="1">
      <alignment horizontal="center"/>
    </xf>
    <xf numFmtId="0" fontId="26" fillId="0" borderId="11" xfId="0" applyFont="1" applyBorder="1"/>
    <xf numFmtId="49" fontId="28" fillId="33" borderId="9" xfId="0" applyNumberFormat="1" applyFont="1" applyFill="1" applyBorder="1" applyAlignment="1">
      <alignment horizontal="center" wrapText="1"/>
    </xf>
    <xf numFmtId="0" fontId="28" fillId="33" borderId="9" xfId="0" applyFont="1" applyFill="1" applyBorder="1" applyAlignment="1">
      <alignment horizontal="center" wrapText="1"/>
    </xf>
    <xf numFmtId="164" fontId="28" fillId="33" borderId="9" xfId="0" applyNumberFormat="1" applyFont="1" applyFill="1" applyBorder="1" applyAlignment="1">
      <alignment horizontal="center" wrapText="1"/>
    </xf>
    <xf numFmtId="0" fontId="28" fillId="33" borderId="11" xfId="0" applyFont="1" applyFill="1" applyBorder="1" applyAlignment="1">
      <alignment horizontal="center" wrapText="1"/>
    </xf>
    <xf numFmtId="164" fontId="28" fillId="33" borderId="11" xfId="0" applyNumberFormat="1" applyFont="1" applyFill="1" applyBorder="1" applyAlignment="1">
      <alignment horizontal="center" wrapText="1"/>
    </xf>
    <xf numFmtId="0" fontId="21" fillId="0" borderId="10" xfId="22"/>
    <xf numFmtId="0" fontId="18" fillId="0" borderId="0" xfId="50" applyFont="1" applyFill="1" applyAlignment="1">
      <alignment horizontal="left" vertical="center"/>
    </xf>
    <xf numFmtId="0" fontId="18" fillId="0" borderId="0" xfId="50" applyFont="1" applyAlignment="1"/>
    <xf numFmtId="0" fontId="21" fillId="0" borderId="0" xfId="0" applyFont="1"/>
    <xf numFmtId="0" fontId="21" fillId="0" borderId="10" xfId="22" applyFill="1" applyAlignment="1">
      <alignment horizontal="left"/>
    </xf>
    <xf numFmtId="0" fontId="21" fillId="0" borderId="10" xfId="22" applyFill="1" applyAlignment="1">
      <alignment horizontal="center"/>
    </xf>
    <xf numFmtId="0" fontId="21" fillId="0" borderId="10" xfId="22" applyAlignment="1">
      <alignment horizontal="center"/>
    </xf>
    <xf numFmtId="6" fontId="21" fillId="0" borderId="10" xfId="22" applyNumberFormat="1" applyAlignment="1"/>
    <xf numFmtId="0" fontId="0" fillId="0" borderId="0" xfId="0" applyFont="1"/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/>
    <cellStyle name="Heading 1 3" xfId="47" xr:uid="{00000000-0005-0000-0000-000022000000}"/>
    <cellStyle name="Heading 2" xfId="8" builtinId="17" hidden="1"/>
    <cellStyle name="Heading 2" xfId="50" builtinId="17"/>
    <cellStyle name="Heading 3" xfId="9" builtinId="18" hidden="1"/>
    <cellStyle name="Heading 3" xfId="51" builtinId="18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2F000000}"/>
    <cellStyle name="Warning Text" xfId="19" builtinId="11" hidden="1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000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6:L28" totalsRowCount="1" headerRowDxfId="34" dataDxfId="32" headerRowBorderDxfId="33" tableBorderDxfId="31" totalsRowCellStyle="Total">
  <autoFilter ref="A6:L2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dataDxfId="30" totalsRowDxfId="29" totalsRowCellStyle="Total"/>
    <tableColumn id="13" xr3:uid="{00000000-0010-0000-0000-00000D000000}" name="FI$Cal_x000a_Supplier_x000a_ID" dataDxfId="28" totalsRowDxfId="27" totalsRowCellStyle="Total"/>
    <tableColumn id="12" xr3:uid="{00000000-0010-0000-0000-00000C000000}" name="FI$Cal_x000a_Address_x000a_Sequence_x000a_ID" dataDxfId="26" totalsRowDxfId="25" totalsRowCellStyle="Total"/>
    <tableColumn id="2" xr3:uid="{550CE540-74B1-4BF5-99F8-A7467AE3B86D}" name="Full CDS Code" dataDxfId="24" totalsRowDxfId="23" totalsRowCellStyle="Total">
      <calculatedColumnFormula>Table26[[#This Row],[County
Code]]&amp;Table26[[#This Row],[District
Code]]&amp;Table26[[#This Row],[School
Code]]</calculatedColumnFormula>
    </tableColumn>
    <tableColumn id="3" xr3:uid="{00000000-0010-0000-0000-000003000000}" name="County_x000a_Code" dataDxfId="22" totalsRowDxfId="21" totalsRowCellStyle="Total"/>
    <tableColumn id="4" xr3:uid="{00000000-0010-0000-0000-000004000000}" name="District_x000a_Code" dataDxfId="20" totalsRowDxfId="19" totalsRowCellStyle="Total"/>
    <tableColumn id="5" xr3:uid="{00000000-0010-0000-0000-000005000000}" name="School_x000a_Code" dataDxfId="18" totalsRowDxfId="17" totalsRowCellStyle="Total"/>
    <tableColumn id="10" xr3:uid="{00000000-0010-0000-0000-00000A000000}" name="Direct_x000a_Funded_x000a_Charter School_x000a_Number" dataDxfId="16" totalsRowDxfId="15" totalsRowCellStyle="Total"/>
    <tableColumn id="14" xr3:uid="{00000000-0010-0000-0000-00000E000000}" name="Service_x000a_Location_x000a_Field" dataDxfId="14" totalsRowDxfId="13" totalsRowCellStyle="Total">
      <calculatedColumnFormula>Table26[[#This Row],[District
Code]]</calculatedColumnFormula>
    </tableColumn>
    <tableColumn id="7" xr3:uid="{00000000-0010-0000-0000-000007000000}" name="Local Educational Agency" dataDxfId="12" totalsRowCellStyle="Total"/>
    <tableColumn id="9" xr3:uid="{00000000-0010-0000-0000-000009000000}" name="_x000a_2021-22_x000a_Revised_x000a_Allocation_x000a_Amount" totalsRowFunction="sum" dataDxfId="11" totalsRowDxfId="10" totalsRowCellStyle="Total"/>
    <tableColumn id="11" xr3:uid="{00000000-0010-0000-0000-00000B000000}" name="2nd_x000a_Apportionment" totalsRowFunction="sum" dataDxfId="9" totalsRowDxfId="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Title I, Part D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7" displayName="Table7" ref="A5:E27" totalsRowCount="1" headerRowDxfId="7" headerRowBorderDxfId="6" tableBorderDxfId="5" totalsRowCellStyle="Total">
  <tableColumns count="5">
    <tableColumn id="1" xr3:uid="{00000000-0010-0000-0100-000001000000}" name="County_x000a_Code" totalsRowLabel="Statewide Total" dataDxfId="4" totalsRowDxfId="3" totalsRowCellStyle="Total"/>
    <tableColumn id="2" xr3:uid="{00000000-0010-0000-0100-000002000000}" name="County_x000a_Treasurer" totalsRowCellStyle="Total"/>
    <tableColumn id="3" xr3:uid="{00000000-0010-0000-0100-000003000000}" name="Invoice Number" dataDxfId="2" totalsRowCellStyle="Total"/>
    <tableColumn id="4" xr3:uid="{00000000-0010-0000-0100-000004000000}" name="County_x000a_Total" totalsRowFunction="sum" dataDxfId="1" totalsRowCellStyle="Total"/>
    <tableColumn id="5" xr3:uid="{4BFB08FB-7611-47B8-B408-99E69E5CDCAB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itle I, Part D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workbookViewId="0">
      <pane ySplit="6" topLeftCell="A7" activePane="bottomLeft" state="frozen"/>
      <selection pane="bottomLeft"/>
    </sheetView>
  </sheetViews>
  <sheetFormatPr defaultColWidth="9.21875" defaultRowHeight="15" x14ac:dyDescent="0.2"/>
  <cols>
    <col min="1" max="1" width="16.44140625" style="7" customWidth="1"/>
    <col min="2" max="2" width="12.6640625" style="7" bestFit="1" customWidth="1"/>
    <col min="3" max="3" width="12.33203125" style="7" customWidth="1"/>
    <col min="4" max="4" width="16.5546875" style="7" bestFit="1" customWidth="1"/>
    <col min="5" max="8" width="10.5546875" style="6" customWidth="1"/>
    <col min="9" max="9" width="13.109375" style="6" bestFit="1" customWidth="1"/>
    <col min="10" max="10" width="38.77734375" style="9" bestFit="1" customWidth="1"/>
    <col min="11" max="11" width="13.5546875" style="10" customWidth="1"/>
    <col min="12" max="12" width="19" style="3" bestFit="1" customWidth="1"/>
    <col min="13" max="16384" width="9.21875" style="3"/>
  </cols>
  <sheetData>
    <row r="1" spans="1:12" ht="20.25" x14ac:dyDescent="0.3">
      <c r="A1" s="37" t="s">
        <v>117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2" ht="18" x14ac:dyDescent="0.25">
      <c r="A2" s="48" t="s">
        <v>0</v>
      </c>
      <c r="B2" s="1"/>
      <c r="C2" s="1"/>
      <c r="D2" s="1"/>
      <c r="E2" s="2"/>
      <c r="F2" s="2"/>
      <c r="G2" s="2"/>
      <c r="H2" s="2"/>
      <c r="I2" s="2"/>
      <c r="J2" s="2"/>
      <c r="K2" s="2"/>
    </row>
    <row r="3" spans="1:12" ht="18" x14ac:dyDescent="0.25">
      <c r="A3" s="36" t="s">
        <v>1</v>
      </c>
      <c r="B3" s="1"/>
      <c r="C3" s="1"/>
      <c r="D3" s="1"/>
      <c r="E3" s="2"/>
      <c r="F3" s="2"/>
      <c r="G3" s="2"/>
      <c r="H3" s="2"/>
      <c r="I3" s="2"/>
      <c r="J3" s="2"/>
      <c r="K3" s="2"/>
    </row>
    <row r="4" spans="1:12" ht="18" x14ac:dyDescent="0.25">
      <c r="A4" s="49" t="s">
        <v>100</v>
      </c>
      <c r="B4" s="1"/>
      <c r="C4" s="1"/>
      <c r="D4" s="1"/>
      <c r="E4" s="2"/>
      <c r="F4" s="2"/>
      <c r="G4" s="2"/>
      <c r="H4" s="2"/>
      <c r="I4" s="2"/>
      <c r="J4" s="2"/>
      <c r="K4" s="2"/>
    </row>
    <row r="5" spans="1:12" ht="18" x14ac:dyDescent="0.2">
      <c r="A5" s="54" t="s">
        <v>155</v>
      </c>
      <c r="B5" s="1"/>
      <c r="C5" s="1"/>
      <c r="D5" s="1"/>
      <c r="E5" s="2"/>
      <c r="F5" s="2"/>
      <c r="G5" s="2"/>
      <c r="H5" s="2"/>
      <c r="I5" s="2"/>
      <c r="J5" s="2"/>
      <c r="K5" s="2"/>
    </row>
    <row r="6" spans="1:12" ht="79.5" thickBot="1" x14ac:dyDescent="0.3">
      <c r="A6" s="41" t="s">
        <v>116</v>
      </c>
      <c r="B6" s="42" t="s">
        <v>2</v>
      </c>
      <c r="C6" s="42" t="s">
        <v>3</v>
      </c>
      <c r="D6" s="42" t="s">
        <v>43</v>
      </c>
      <c r="E6" s="41" t="s">
        <v>4</v>
      </c>
      <c r="F6" s="41" t="s">
        <v>5</v>
      </c>
      <c r="G6" s="41" t="s">
        <v>6</v>
      </c>
      <c r="H6" s="41" t="s">
        <v>7</v>
      </c>
      <c r="I6" s="42" t="s">
        <v>8</v>
      </c>
      <c r="J6" s="41" t="s">
        <v>9</v>
      </c>
      <c r="K6" s="43" t="s">
        <v>150</v>
      </c>
      <c r="L6" s="42" t="s">
        <v>149</v>
      </c>
    </row>
    <row r="7" spans="1:12" ht="15.75" thickTop="1" x14ac:dyDescent="0.2">
      <c r="A7" s="4" t="s">
        <v>119</v>
      </c>
      <c r="B7" s="11" t="s">
        <v>144</v>
      </c>
      <c r="C7" s="11">
        <v>5</v>
      </c>
      <c r="D7" s="3" t="s">
        <v>126</v>
      </c>
      <c r="E7" s="6" t="s">
        <v>124</v>
      </c>
      <c r="F7" s="6" t="s">
        <v>125</v>
      </c>
      <c r="G7" s="6" t="s">
        <v>10</v>
      </c>
      <c r="H7" s="6" t="s">
        <v>11</v>
      </c>
      <c r="I7" s="7" t="str">
        <f>Table26[[#This Row],[District
Code]]</f>
        <v>10041</v>
      </c>
      <c r="J7" s="21" t="s">
        <v>136</v>
      </c>
      <c r="K7" s="10">
        <v>97876</v>
      </c>
      <c r="L7" s="10">
        <v>56812</v>
      </c>
    </row>
    <row r="8" spans="1:12" x14ac:dyDescent="0.2">
      <c r="A8" s="4" t="s">
        <v>101</v>
      </c>
      <c r="B8" s="11" t="s">
        <v>111</v>
      </c>
      <c r="C8" s="11">
        <v>50</v>
      </c>
      <c r="D8" s="3" t="s">
        <v>85</v>
      </c>
      <c r="E8" s="6" t="s">
        <v>86</v>
      </c>
      <c r="F8" s="6" t="s">
        <v>87</v>
      </c>
      <c r="G8" s="6" t="s">
        <v>10</v>
      </c>
      <c r="H8" s="6" t="s">
        <v>11</v>
      </c>
      <c r="I8" s="7" t="str">
        <f>Table26[[#This Row],[District
Code]]</f>
        <v>10074</v>
      </c>
      <c r="J8" s="21" t="s">
        <v>102</v>
      </c>
      <c r="K8" s="10">
        <v>758542</v>
      </c>
      <c r="L8" s="10">
        <v>263942</v>
      </c>
    </row>
    <row r="9" spans="1:12" x14ac:dyDescent="0.2">
      <c r="A9" s="4" t="s">
        <v>107</v>
      </c>
      <c r="B9" s="11" t="s">
        <v>112</v>
      </c>
      <c r="C9" s="11">
        <v>1</v>
      </c>
      <c r="D9" s="3" t="s">
        <v>88</v>
      </c>
      <c r="E9" s="6" t="s">
        <v>89</v>
      </c>
      <c r="F9" s="6" t="s">
        <v>90</v>
      </c>
      <c r="G9" s="6" t="s">
        <v>10</v>
      </c>
      <c r="H9" s="6" t="s">
        <v>11</v>
      </c>
      <c r="I9" s="7" t="str">
        <f>Table26[[#This Row],[District
Code]]</f>
        <v>10082</v>
      </c>
      <c r="J9" s="21" t="s">
        <v>103</v>
      </c>
      <c r="K9" s="10">
        <v>55055</v>
      </c>
      <c r="L9" s="10">
        <v>4915</v>
      </c>
    </row>
    <row r="10" spans="1:12" x14ac:dyDescent="0.2">
      <c r="A10" s="4" t="s">
        <v>108</v>
      </c>
      <c r="B10" s="11" t="s">
        <v>113</v>
      </c>
      <c r="C10" s="11">
        <v>1</v>
      </c>
      <c r="D10" s="27" t="s">
        <v>91</v>
      </c>
      <c r="E10" s="23" t="s">
        <v>92</v>
      </c>
      <c r="F10" s="23" t="s">
        <v>93</v>
      </c>
      <c r="G10" s="23" t="s">
        <v>10</v>
      </c>
      <c r="H10" s="6" t="s">
        <v>11</v>
      </c>
      <c r="I10" s="7" t="str">
        <f>Table26[[#This Row],[District
Code]]</f>
        <v>10124</v>
      </c>
      <c r="J10" s="26" t="s">
        <v>104</v>
      </c>
      <c r="K10" s="25">
        <v>85642</v>
      </c>
      <c r="L10" s="10">
        <v>33343</v>
      </c>
    </row>
    <row r="11" spans="1:12" x14ac:dyDescent="0.2">
      <c r="A11" s="4" t="s">
        <v>39</v>
      </c>
      <c r="B11" s="11" t="s">
        <v>41</v>
      </c>
      <c r="C11" s="11">
        <v>1</v>
      </c>
      <c r="D11" s="27" t="s">
        <v>49</v>
      </c>
      <c r="E11" s="23" t="s">
        <v>34</v>
      </c>
      <c r="F11" s="23" t="s">
        <v>35</v>
      </c>
      <c r="G11" s="23" t="s">
        <v>10</v>
      </c>
      <c r="H11" s="6" t="s">
        <v>11</v>
      </c>
      <c r="I11" s="7" t="str">
        <f>Table26[[#This Row],[District
Code]]</f>
        <v>10132</v>
      </c>
      <c r="J11" s="26" t="s">
        <v>33</v>
      </c>
      <c r="K11" s="25">
        <v>42821</v>
      </c>
      <c r="L11" s="10">
        <v>24681</v>
      </c>
    </row>
    <row r="12" spans="1:12" x14ac:dyDescent="0.2">
      <c r="A12" s="4" t="s">
        <v>25</v>
      </c>
      <c r="B12" s="11" t="s">
        <v>27</v>
      </c>
      <c r="C12" s="11">
        <v>22</v>
      </c>
      <c r="D12" s="11" t="s">
        <v>50</v>
      </c>
      <c r="E12" s="6" t="s">
        <v>23</v>
      </c>
      <c r="F12" s="6" t="s">
        <v>24</v>
      </c>
      <c r="G12" s="6" t="s">
        <v>10</v>
      </c>
      <c r="H12" s="6" t="s">
        <v>11</v>
      </c>
      <c r="I12" s="7" t="str">
        <f>Table26[[#This Row],[District
Code]]</f>
        <v>10165</v>
      </c>
      <c r="J12" s="3" t="s">
        <v>26</v>
      </c>
      <c r="K12" s="10">
        <v>140697</v>
      </c>
      <c r="L12" s="10">
        <v>77143</v>
      </c>
    </row>
    <row r="13" spans="1:12" x14ac:dyDescent="0.2">
      <c r="A13" s="29" t="s">
        <v>55</v>
      </c>
      <c r="B13" s="11" t="s">
        <v>80</v>
      </c>
      <c r="C13" s="11">
        <v>1</v>
      </c>
      <c r="D13" s="11" t="s">
        <v>56</v>
      </c>
      <c r="E13" s="6" t="s">
        <v>62</v>
      </c>
      <c r="F13" s="6" t="s">
        <v>63</v>
      </c>
      <c r="G13" s="6" t="s">
        <v>10</v>
      </c>
      <c r="H13" s="6" t="s">
        <v>11</v>
      </c>
      <c r="I13" s="7" t="str">
        <f>Table26[[#This Row],[District
Code]]</f>
        <v>10207</v>
      </c>
      <c r="J13" s="3" t="s">
        <v>57</v>
      </c>
      <c r="K13" s="25">
        <v>171284</v>
      </c>
      <c r="L13" s="10">
        <v>130320</v>
      </c>
    </row>
    <row r="14" spans="1:12" x14ac:dyDescent="0.2">
      <c r="A14" s="4" t="s">
        <v>40</v>
      </c>
      <c r="B14" s="11" t="s">
        <v>42</v>
      </c>
      <c r="C14" s="11">
        <v>1</v>
      </c>
      <c r="D14" s="27" t="s">
        <v>51</v>
      </c>
      <c r="E14" s="23" t="s">
        <v>36</v>
      </c>
      <c r="F14" s="23" t="s">
        <v>37</v>
      </c>
      <c r="G14" s="6" t="s">
        <v>10</v>
      </c>
      <c r="H14" s="6" t="s">
        <v>11</v>
      </c>
      <c r="I14" s="24" t="str">
        <f>Table26[[#This Row],[District
Code]]</f>
        <v>10249</v>
      </c>
      <c r="J14" s="26" t="s">
        <v>38</v>
      </c>
      <c r="K14" s="25">
        <v>201870</v>
      </c>
      <c r="L14" s="10">
        <v>9105</v>
      </c>
    </row>
    <row r="15" spans="1:12" x14ac:dyDescent="0.2">
      <c r="A15" s="4" t="s">
        <v>31</v>
      </c>
      <c r="B15" s="11" t="s">
        <v>32</v>
      </c>
      <c r="C15" s="11">
        <v>2</v>
      </c>
      <c r="D15" s="11" t="s">
        <v>52</v>
      </c>
      <c r="E15" s="6" t="s">
        <v>29</v>
      </c>
      <c r="F15" s="6" t="s">
        <v>30</v>
      </c>
      <c r="G15" s="6" t="s">
        <v>10</v>
      </c>
      <c r="H15" s="6" t="s">
        <v>11</v>
      </c>
      <c r="I15" s="7" t="str">
        <f>Table26[[#This Row],[District
Code]]</f>
        <v>10272</v>
      </c>
      <c r="J15" s="3" t="s">
        <v>28</v>
      </c>
      <c r="K15" s="10">
        <v>428209</v>
      </c>
      <c r="L15" s="10">
        <v>230394</v>
      </c>
    </row>
    <row r="16" spans="1:12" x14ac:dyDescent="0.2">
      <c r="A16" s="4" t="s">
        <v>58</v>
      </c>
      <c r="B16" s="11" t="s">
        <v>81</v>
      </c>
      <c r="C16" s="11">
        <v>1</v>
      </c>
      <c r="D16" s="27" t="s">
        <v>59</v>
      </c>
      <c r="E16" s="23" t="s">
        <v>60</v>
      </c>
      <c r="F16" s="23" t="s">
        <v>61</v>
      </c>
      <c r="G16" s="23" t="s">
        <v>10</v>
      </c>
      <c r="H16" s="6" t="s">
        <v>11</v>
      </c>
      <c r="I16" s="24" t="str">
        <f>Table26[[#This Row],[District
Code]]</f>
        <v>10280</v>
      </c>
      <c r="J16" s="26" t="s">
        <v>64</v>
      </c>
      <c r="K16" s="25">
        <v>85642</v>
      </c>
      <c r="L16" s="10">
        <v>55739</v>
      </c>
    </row>
    <row r="17" spans="1:12" x14ac:dyDescent="0.2">
      <c r="A17" s="4" t="s">
        <v>12</v>
      </c>
      <c r="B17" s="11" t="s">
        <v>13</v>
      </c>
      <c r="C17" s="11">
        <v>1</v>
      </c>
      <c r="D17" s="27" t="s">
        <v>53</v>
      </c>
      <c r="E17" s="23" t="s">
        <v>14</v>
      </c>
      <c r="F17" s="6" t="s">
        <v>15</v>
      </c>
      <c r="G17" s="6" t="s">
        <v>10</v>
      </c>
      <c r="H17" s="6" t="s">
        <v>11</v>
      </c>
      <c r="I17" s="7" t="str">
        <f>Table26[[#This Row],[District
Code]]</f>
        <v>10298</v>
      </c>
      <c r="J17" s="3" t="s">
        <v>16</v>
      </c>
      <c r="K17" s="25">
        <v>18352</v>
      </c>
      <c r="L17" s="10">
        <v>4588</v>
      </c>
    </row>
    <row r="18" spans="1:12" x14ac:dyDescent="0.2">
      <c r="A18" s="4" t="s">
        <v>44</v>
      </c>
      <c r="B18" s="11" t="s">
        <v>45</v>
      </c>
      <c r="C18" s="11">
        <v>4</v>
      </c>
      <c r="D18" s="30" t="s">
        <v>54</v>
      </c>
      <c r="E18" s="23" t="s">
        <v>46</v>
      </c>
      <c r="F18" s="6" t="s">
        <v>47</v>
      </c>
      <c r="G18" s="6" t="s">
        <v>10</v>
      </c>
      <c r="H18" s="6" t="s">
        <v>11</v>
      </c>
      <c r="I18" s="32" t="str">
        <f>Table26[[#This Row],[District
Code]]</f>
        <v>10306</v>
      </c>
      <c r="J18" s="33" t="s">
        <v>48</v>
      </c>
      <c r="K18" s="25">
        <v>1205103</v>
      </c>
      <c r="L18" s="10">
        <v>691849</v>
      </c>
    </row>
    <row r="19" spans="1:12" x14ac:dyDescent="0.2">
      <c r="A19" s="4" t="s">
        <v>65</v>
      </c>
      <c r="B19" s="11" t="s">
        <v>82</v>
      </c>
      <c r="C19" s="11">
        <v>11</v>
      </c>
      <c r="D19" s="11" t="s">
        <v>66</v>
      </c>
      <c r="E19" s="6" t="s">
        <v>67</v>
      </c>
      <c r="F19" s="6" t="s">
        <v>68</v>
      </c>
      <c r="G19" s="6" t="s">
        <v>10</v>
      </c>
      <c r="H19" s="6" t="s">
        <v>11</v>
      </c>
      <c r="I19" s="7" t="str">
        <f>Table26[[#This Row],[District
Code]]</f>
        <v>10330</v>
      </c>
      <c r="J19" s="3" t="s">
        <v>69</v>
      </c>
      <c r="K19" s="25">
        <v>783011</v>
      </c>
      <c r="L19" s="10">
        <v>313186</v>
      </c>
    </row>
    <row r="20" spans="1:12" x14ac:dyDescent="0.2">
      <c r="A20" s="4" t="s">
        <v>70</v>
      </c>
      <c r="B20" s="11" t="s">
        <v>83</v>
      </c>
      <c r="C20" s="11">
        <v>1</v>
      </c>
      <c r="D20" s="30" t="s">
        <v>71</v>
      </c>
      <c r="E20" s="31" t="s">
        <v>72</v>
      </c>
      <c r="F20" s="31" t="s">
        <v>73</v>
      </c>
      <c r="G20" s="31" t="s">
        <v>10</v>
      </c>
      <c r="H20" s="6" t="s">
        <v>11</v>
      </c>
      <c r="I20" s="32" t="str">
        <f>Table26[[#This Row],[District
Code]]</f>
        <v>10355</v>
      </c>
      <c r="J20" s="33" t="s">
        <v>74</v>
      </c>
      <c r="K20" s="25">
        <v>30586</v>
      </c>
      <c r="L20" s="10">
        <v>17325</v>
      </c>
    </row>
    <row r="21" spans="1:12" x14ac:dyDescent="0.2">
      <c r="A21" s="4" t="s">
        <v>120</v>
      </c>
      <c r="B21" s="11" t="s">
        <v>145</v>
      </c>
      <c r="C21" s="11">
        <v>4</v>
      </c>
      <c r="D21" s="11" t="s">
        <v>127</v>
      </c>
      <c r="E21" s="23" t="s">
        <v>128</v>
      </c>
      <c r="F21" s="23" t="s">
        <v>129</v>
      </c>
      <c r="G21" s="23" t="s">
        <v>10</v>
      </c>
      <c r="H21" s="6" t="s">
        <v>11</v>
      </c>
      <c r="I21" s="24" t="str">
        <f>Table26[[#This Row],[District
Code]]</f>
        <v>10363</v>
      </c>
      <c r="J21" s="3" t="s">
        <v>137</v>
      </c>
      <c r="K21" s="25">
        <v>2006466</v>
      </c>
      <c r="L21" s="10">
        <v>284601</v>
      </c>
    </row>
    <row r="22" spans="1:12" x14ac:dyDescent="0.2">
      <c r="A22" s="4" t="s">
        <v>121</v>
      </c>
      <c r="B22" s="11" t="s">
        <v>146</v>
      </c>
      <c r="C22" s="11">
        <v>1</v>
      </c>
      <c r="D22" s="11" t="s">
        <v>130</v>
      </c>
      <c r="E22" s="6" t="s">
        <v>131</v>
      </c>
      <c r="F22" s="6" t="s">
        <v>132</v>
      </c>
      <c r="G22" s="6" t="s">
        <v>10</v>
      </c>
      <c r="H22" s="6" t="s">
        <v>11</v>
      </c>
      <c r="I22" s="7" t="str">
        <f>Table26[[#This Row],[District
Code]]</f>
        <v>10389</v>
      </c>
      <c r="J22" s="3" t="s">
        <v>138</v>
      </c>
      <c r="K22" s="10">
        <v>232456</v>
      </c>
      <c r="L22" s="10">
        <v>40738</v>
      </c>
    </row>
    <row r="23" spans="1:12" x14ac:dyDescent="0.2">
      <c r="A23" s="4" t="s">
        <v>122</v>
      </c>
      <c r="B23" s="11" t="s">
        <v>147</v>
      </c>
      <c r="C23" s="11">
        <v>1</v>
      </c>
      <c r="D23" s="11" t="s">
        <v>133</v>
      </c>
      <c r="E23" s="6" t="s">
        <v>134</v>
      </c>
      <c r="F23" s="6" t="s">
        <v>135</v>
      </c>
      <c r="G23" s="6" t="s">
        <v>10</v>
      </c>
      <c r="H23" s="6" t="s">
        <v>11</v>
      </c>
      <c r="I23" s="7" t="str">
        <f>Table26[[#This Row],[District
Code]]</f>
        <v>10397</v>
      </c>
      <c r="J23" s="3" t="s">
        <v>139</v>
      </c>
      <c r="K23" s="10">
        <v>287512</v>
      </c>
      <c r="L23" s="10">
        <v>111387</v>
      </c>
    </row>
    <row r="24" spans="1:12" x14ac:dyDescent="0.2">
      <c r="A24" s="4" t="s">
        <v>109</v>
      </c>
      <c r="B24" s="11" t="s">
        <v>114</v>
      </c>
      <c r="C24" s="11">
        <v>1</v>
      </c>
      <c r="D24" s="30" t="s">
        <v>94</v>
      </c>
      <c r="E24" s="31" t="s">
        <v>95</v>
      </c>
      <c r="F24" s="31" t="s">
        <v>96</v>
      </c>
      <c r="G24" s="31" t="s">
        <v>10</v>
      </c>
      <c r="H24" s="6" t="s">
        <v>11</v>
      </c>
      <c r="I24" s="32" t="str">
        <f>Table26[[#This Row],[District
Code]]</f>
        <v>10413</v>
      </c>
      <c r="J24" s="33" t="s">
        <v>105</v>
      </c>
      <c r="K24" s="25">
        <v>159049</v>
      </c>
      <c r="L24" s="10">
        <v>36553</v>
      </c>
    </row>
    <row r="25" spans="1:12" x14ac:dyDescent="0.2">
      <c r="A25" s="4" t="s">
        <v>110</v>
      </c>
      <c r="B25" s="11" t="s">
        <v>115</v>
      </c>
      <c r="C25" s="11">
        <v>1</v>
      </c>
      <c r="D25" s="27" t="s">
        <v>97</v>
      </c>
      <c r="E25" s="23" t="s">
        <v>98</v>
      </c>
      <c r="F25" s="23" t="s">
        <v>99</v>
      </c>
      <c r="G25" s="23" t="s">
        <v>10</v>
      </c>
      <c r="H25" s="6" t="s">
        <v>11</v>
      </c>
      <c r="I25" s="24" t="str">
        <f>Table26[[#This Row],[District
Code]]</f>
        <v>10447</v>
      </c>
      <c r="J25" s="26" t="s">
        <v>106</v>
      </c>
      <c r="K25" s="25">
        <v>110111</v>
      </c>
      <c r="L25" s="10">
        <v>56812</v>
      </c>
    </row>
    <row r="26" spans="1:12" x14ac:dyDescent="0.2">
      <c r="A26" s="4" t="s">
        <v>75</v>
      </c>
      <c r="B26" s="11" t="s">
        <v>84</v>
      </c>
      <c r="C26" s="11">
        <v>1</v>
      </c>
      <c r="D26" s="27" t="s">
        <v>76</v>
      </c>
      <c r="E26" s="23" t="s">
        <v>77</v>
      </c>
      <c r="F26" s="23" t="s">
        <v>78</v>
      </c>
      <c r="G26" s="23" t="s">
        <v>10</v>
      </c>
      <c r="H26" s="6" t="s">
        <v>11</v>
      </c>
      <c r="I26" s="24" t="str">
        <f>Table26[[#This Row],[District
Code]]</f>
        <v>10546</v>
      </c>
      <c r="J26" s="26" t="s">
        <v>79</v>
      </c>
      <c r="K26" s="25">
        <v>385388</v>
      </c>
      <c r="L26" s="10">
        <v>118869</v>
      </c>
    </row>
    <row r="27" spans="1:12" x14ac:dyDescent="0.2">
      <c r="A27" s="4" t="s">
        <v>123</v>
      </c>
      <c r="B27" s="11" t="s">
        <v>148</v>
      </c>
      <c r="C27" s="11">
        <v>2</v>
      </c>
      <c r="D27" s="11" t="s">
        <v>141</v>
      </c>
      <c r="E27" s="6" t="s">
        <v>142</v>
      </c>
      <c r="F27" s="6" t="s">
        <v>143</v>
      </c>
      <c r="G27" s="6" t="s">
        <v>10</v>
      </c>
      <c r="H27" s="6" t="s">
        <v>11</v>
      </c>
      <c r="I27" s="39" t="str">
        <f>Table26[[#This Row],[District
Code]]</f>
        <v>10587</v>
      </c>
      <c r="J27" s="40" t="s">
        <v>140</v>
      </c>
      <c r="K27" s="10">
        <v>122345</v>
      </c>
      <c r="L27" s="10">
        <v>64779</v>
      </c>
    </row>
    <row r="28" spans="1:12" ht="15.75" x14ac:dyDescent="0.25">
      <c r="A28" s="50" t="s">
        <v>17</v>
      </c>
      <c r="B28" s="50"/>
      <c r="C28" s="50"/>
      <c r="D28" s="51"/>
      <c r="E28" s="52"/>
      <c r="F28" s="52"/>
      <c r="G28" s="52"/>
      <c r="H28" s="52"/>
      <c r="I28" s="52"/>
      <c r="J28" s="46"/>
      <c r="K28" s="53">
        <f>SUBTOTAL(109,Table26[
2021-22
Revised
Allocation
Amount])</f>
        <v>7408017</v>
      </c>
      <c r="L28" s="53">
        <f>SUBTOTAL(109,Table26[2nd
Apportionment])</f>
        <v>2627081</v>
      </c>
    </row>
    <row r="29" spans="1:12" x14ac:dyDescent="0.2">
      <c r="A29" s="8" t="s">
        <v>18</v>
      </c>
      <c r="B29" s="8"/>
      <c r="C29" s="8"/>
      <c r="D29" s="8"/>
    </row>
    <row r="30" spans="1:12" x14ac:dyDescent="0.2">
      <c r="A30" s="8" t="s">
        <v>19</v>
      </c>
      <c r="B30" s="8"/>
      <c r="C30" s="8"/>
      <c r="D30" s="8"/>
    </row>
    <row r="31" spans="1:12" x14ac:dyDescent="0.2">
      <c r="A31" s="5" t="s">
        <v>151</v>
      </c>
      <c r="B31" s="5"/>
      <c r="C31" s="5"/>
      <c r="D31" s="5"/>
    </row>
  </sheetData>
  <pageMargins left="0.7" right="0.7" top="0.75" bottom="0.75" header="0.3" footer="0.3"/>
  <pageSetup scale="62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0"/>
  <sheetViews>
    <sheetView workbookViewId="0"/>
  </sheetViews>
  <sheetFormatPr defaultRowHeight="15" x14ac:dyDescent="0.2"/>
  <cols>
    <col min="1" max="1" width="11.44140625" style="16" customWidth="1"/>
    <col min="2" max="2" width="19.88671875" customWidth="1"/>
    <col min="3" max="3" width="30.88671875" customWidth="1"/>
    <col min="4" max="4" width="14.5546875" style="15" customWidth="1"/>
    <col min="5" max="5" width="10.77734375" bestFit="1" customWidth="1"/>
  </cols>
  <sheetData>
    <row r="1" spans="1:5" ht="20.25" x14ac:dyDescent="0.3">
      <c r="A1" s="38" t="s">
        <v>118</v>
      </c>
      <c r="B1" s="12"/>
      <c r="C1" s="12"/>
      <c r="D1" s="13"/>
    </row>
    <row r="2" spans="1:5" ht="18" x14ac:dyDescent="0.2">
      <c r="A2" s="47" t="s">
        <v>154</v>
      </c>
      <c r="B2" s="12"/>
      <c r="C2" s="12"/>
      <c r="D2" s="13"/>
    </row>
    <row r="3" spans="1:5" ht="15.75" x14ac:dyDescent="0.25">
      <c r="A3" s="34" t="s">
        <v>1</v>
      </c>
      <c r="B3" s="12"/>
      <c r="C3" s="12"/>
      <c r="D3" s="13"/>
    </row>
    <row r="4" spans="1:5" ht="15.75" x14ac:dyDescent="0.25">
      <c r="A4" s="35" t="s">
        <v>100</v>
      </c>
      <c r="B4" s="12"/>
      <c r="C4" s="12"/>
      <c r="D4" s="13"/>
    </row>
    <row r="5" spans="1:5" s="14" customFormat="1" ht="31.5" x14ac:dyDescent="0.25">
      <c r="A5" s="44" t="s">
        <v>4</v>
      </c>
      <c r="B5" s="44" t="s">
        <v>20</v>
      </c>
      <c r="C5" s="44" t="s">
        <v>21</v>
      </c>
      <c r="D5" s="45" t="s">
        <v>22</v>
      </c>
      <c r="E5" s="44" t="s">
        <v>153</v>
      </c>
    </row>
    <row r="6" spans="1:5" x14ac:dyDescent="0.2">
      <c r="A6" s="20" t="s">
        <v>124</v>
      </c>
      <c r="B6" s="21" t="s">
        <v>119</v>
      </c>
      <c r="C6" s="19" t="s">
        <v>152</v>
      </c>
      <c r="D6" s="22">
        <v>56812</v>
      </c>
      <c r="E6">
        <v>294894</v>
      </c>
    </row>
    <row r="7" spans="1:5" x14ac:dyDescent="0.2">
      <c r="A7" s="20" t="s">
        <v>86</v>
      </c>
      <c r="B7" s="21" t="s">
        <v>101</v>
      </c>
      <c r="C7" s="19" t="s">
        <v>152</v>
      </c>
      <c r="D7" s="22">
        <v>263942</v>
      </c>
      <c r="E7">
        <v>294895</v>
      </c>
    </row>
    <row r="8" spans="1:5" x14ac:dyDescent="0.2">
      <c r="A8" s="20" t="s">
        <v>89</v>
      </c>
      <c r="B8" s="21" t="s">
        <v>107</v>
      </c>
      <c r="C8" s="19" t="s">
        <v>152</v>
      </c>
      <c r="D8" s="22">
        <v>4915</v>
      </c>
      <c r="E8">
        <v>294896</v>
      </c>
    </row>
    <row r="9" spans="1:5" x14ac:dyDescent="0.2">
      <c r="A9" s="20" t="s">
        <v>92</v>
      </c>
      <c r="B9" s="21" t="s">
        <v>108</v>
      </c>
      <c r="C9" s="19" t="s">
        <v>152</v>
      </c>
      <c r="D9" s="22">
        <v>33343</v>
      </c>
      <c r="E9">
        <v>294897</v>
      </c>
    </row>
    <row r="10" spans="1:5" x14ac:dyDescent="0.2">
      <c r="A10" s="20" t="s">
        <v>34</v>
      </c>
      <c r="B10" s="21" t="s">
        <v>39</v>
      </c>
      <c r="C10" s="19" t="s">
        <v>152</v>
      </c>
      <c r="D10" s="22">
        <v>24681</v>
      </c>
      <c r="E10">
        <v>294898</v>
      </c>
    </row>
    <row r="11" spans="1:5" x14ac:dyDescent="0.2">
      <c r="A11" s="20" t="s">
        <v>23</v>
      </c>
      <c r="B11" s="21" t="s">
        <v>25</v>
      </c>
      <c r="C11" s="19" t="s">
        <v>152</v>
      </c>
      <c r="D11" s="22">
        <v>77143</v>
      </c>
      <c r="E11">
        <v>294899</v>
      </c>
    </row>
    <row r="12" spans="1:5" x14ac:dyDescent="0.2">
      <c r="A12" s="20" t="s">
        <v>62</v>
      </c>
      <c r="B12" s="21" t="s">
        <v>55</v>
      </c>
      <c r="C12" s="19" t="s">
        <v>152</v>
      </c>
      <c r="D12" s="22">
        <v>130320</v>
      </c>
      <c r="E12">
        <v>294900</v>
      </c>
    </row>
    <row r="13" spans="1:5" x14ac:dyDescent="0.2">
      <c r="A13" s="20" t="s">
        <v>36</v>
      </c>
      <c r="B13" s="21" t="s">
        <v>40</v>
      </c>
      <c r="C13" s="19" t="s">
        <v>152</v>
      </c>
      <c r="D13" s="22">
        <v>9105</v>
      </c>
      <c r="E13">
        <v>294901</v>
      </c>
    </row>
    <row r="14" spans="1:5" x14ac:dyDescent="0.2">
      <c r="A14" s="20" t="s">
        <v>29</v>
      </c>
      <c r="B14" s="21" t="s">
        <v>31</v>
      </c>
      <c r="C14" s="19" t="s">
        <v>152</v>
      </c>
      <c r="D14" s="22">
        <v>230394</v>
      </c>
      <c r="E14">
        <v>294902</v>
      </c>
    </row>
    <row r="15" spans="1:5" x14ac:dyDescent="0.2">
      <c r="A15" s="20" t="s">
        <v>60</v>
      </c>
      <c r="B15" s="21" t="s">
        <v>58</v>
      </c>
      <c r="C15" s="19" t="s">
        <v>152</v>
      </c>
      <c r="D15" s="22">
        <v>55739</v>
      </c>
      <c r="E15">
        <v>294903</v>
      </c>
    </row>
    <row r="16" spans="1:5" x14ac:dyDescent="0.2">
      <c r="A16" s="20" t="s">
        <v>14</v>
      </c>
      <c r="B16" s="21" t="s">
        <v>12</v>
      </c>
      <c r="C16" s="19" t="s">
        <v>152</v>
      </c>
      <c r="D16" s="22">
        <v>4588</v>
      </c>
      <c r="E16">
        <v>294904</v>
      </c>
    </row>
    <row r="17" spans="1:5" x14ac:dyDescent="0.2">
      <c r="A17" s="20" t="s">
        <v>46</v>
      </c>
      <c r="B17" s="21" t="s">
        <v>44</v>
      </c>
      <c r="C17" s="19" t="s">
        <v>152</v>
      </c>
      <c r="D17" s="22">
        <v>691849</v>
      </c>
      <c r="E17">
        <v>294905</v>
      </c>
    </row>
    <row r="18" spans="1:5" x14ac:dyDescent="0.2">
      <c r="A18" s="20" t="s">
        <v>67</v>
      </c>
      <c r="B18" s="21" t="s">
        <v>65</v>
      </c>
      <c r="C18" s="19" t="s">
        <v>152</v>
      </c>
      <c r="D18" s="22">
        <v>313186</v>
      </c>
      <c r="E18">
        <v>294906</v>
      </c>
    </row>
    <row r="19" spans="1:5" x14ac:dyDescent="0.2">
      <c r="A19" s="20" t="s">
        <v>72</v>
      </c>
      <c r="B19" s="21" t="s">
        <v>70</v>
      </c>
      <c r="C19" s="19" t="s">
        <v>152</v>
      </c>
      <c r="D19" s="22">
        <v>17325</v>
      </c>
      <c r="E19">
        <v>294907</v>
      </c>
    </row>
    <row r="20" spans="1:5" x14ac:dyDescent="0.2">
      <c r="A20" s="20" t="s">
        <v>128</v>
      </c>
      <c r="B20" s="21" t="s">
        <v>120</v>
      </c>
      <c r="C20" s="19" t="s">
        <v>152</v>
      </c>
      <c r="D20" s="22">
        <v>284601</v>
      </c>
      <c r="E20">
        <v>294908</v>
      </c>
    </row>
    <row r="21" spans="1:5" x14ac:dyDescent="0.2">
      <c r="A21" s="20" t="s">
        <v>131</v>
      </c>
      <c r="B21" s="21" t="s">
        <v>121</v>
      </c>
      <c r="C21" s="19" t="s">
        <v>152</v>
      </c>
      <c r="D21" s="22">
        <v>40738</v>
      </c>
      <c r="E21">
        <v>294909</v>
      </c>
    </row>
    <row r="22" spans="1:5" x14ac:dyDescent="0.2">
      <c r="A22" s="20" t="s">
        <v>134</v>
      </c>
      <c r="B22" s="21" t="s">
        <v>122</v>
      </c>
      <c r="C22" s="19" t="s">
        <v>152</v>
      </c>
      <c r="D22" s="22">
        <v>111387</v>
      </c>
      <c r="E22">
        <v>294910</v>
      </c>
    </row>
    <row r="23" spans="1:5" x14ac:dyDescent="0.2">
      <c r="A23" s="20" t="s">
        <v>95</v>
      </c>
      <c r="B23" s="21" t="s">
        <v>109</v>
      </c>
      <c r="C23" s="19" t="s">
        <v>152</v>
      </c>
      <c r="D23" s="22">
        <v>36553</v>
      </c>
      <c r="E23">
        <v>294911</v>
      </c>
    </row>
    <row r="24" spans="1:5" x14ac:dyDescent="0.2">
      <c r="A24" s="20" t="s">
        <v>98</v>
      </c>
      <c r="B24" s="21" t="s">
        <v>110</v>
      </c>
      <c r="C24" s="19" t="s">
        <v>152</v>
      </c>
      <c r="D24" s="22">
        <v>56812</v>
      </c>
      <c r="E24">
        <v>294912</v>
      </c>
    </row>
    <row r="25" spans="1:5" x14ac:dyDescent="0.2">
      <c r="A25" s="20" t="s">
        <v>77</v>
      </c>
      <c r="B25" s="21" t="s">
        <v>75</v>
      </c>
      <c r="C25" s="19" t="s">
        <v>152</v>
      </c>
      <c r="D25" s="22">
        <v>118869</v>
      </c>
      <c r="E25">
        <v>294913</v>
      </c>
    </row>
    <row r="26" spans="1:5" x14ac:dyDescent="0.2">
      <c r="A26" s="20" t="s">
        <v>142</v>
      </c>
      <c r="B26" s="21" t="s">
        <v>123</v>
      </c>
      <c r="C26" s="19" t="s">
        <v>152</v>
      </c>
      <c r="D26" s="22">
        <v>64779</v>
      </c>
      <c r="E26">
        <v>294914</v>
      </c>
    </row>
    <row r="27" spans="1:5" ht="15.75" x14ac:dyDescent="0.25">
      <c r="A27" s="18" t="s">
        <v>17</v>
      </c>
      <c r="B27" s="46"/>
      <c r="C27" s="46"/>
      <c r="D27" s="17">
        <f>SUBTOTAL(109,Table7[County
Total])</f>
        <v>2627081</v>
      </c>
      <c r="E27" s="46"/>
    </row>
    <row r="28" spans="1:5" x14ac:dyDescent="0.2">
      <c r="A28" s="28" t="s">
        <v>18</v>
      </c>
    </row>
    <row r="29" spans="1:5" x14ac:dyDescent="0.2">
      <c r="A29" s="28" t="s">
        <v>19</v>
      </c>
    </row>
    <row r="30" spans="1:5" x14ac:dyDescent="0.2">
      <c r="A30" s="5" t="s">
        <v>151</v>
      </c>
    </row>
  </sheetData>
  <printOptions horizontalCentered="1"/>
  <pageMargins left="0.7" right="0.7" top="0.75" bottom="0.75" header="0.3" footer="0.3"/>
  <pageSetup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Title I, Pt D 2nd - LEA</vt:lpstr>
      <vt:lpstr>2021-22 Title I, Pt D 2nd - Cty</vt:lpstr>
      <vt:lpstr>'2021-22 Title I, Pt D 2nd - Cty'!Print_Titles</vt:lpstr>
      <vt:lpstr>'2021-22 Title I, Pt D 2nd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Recip2-21: Title I, Part D (CA Dept of Education)</dc:title>
  <dc:subject>Title I, Part D, Subpart 2 program second apportionment schedule for fiscal year 2021-22.</dc:subject>
  <dc:creator/>
  <cp:keywords/>
  <dc:description/>
  <cp:lastModifiedBy/>
  <cp:revision>1</cp:revision>
  <dcterms:created xsi:type="dcterms:W3CDTF">2025-02-18T17:30:42Z</dcterms:created>
  <dcterms:modified xsi:type="dcterms:W3CDTF">2025-02-18T17:30:51Z</dcterms:modified>
  <cp:category/>
  <cp:contentStatus/>
</cp:coreProperties>
</file>