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filterPrivacy="1"/>
  <xr:revisionPtr revIDLastSave="0" documentId="13_ncr:1_{8D0A8438-27E4-455C-ACB1-02287D4653E9}" xr6:coauthVersionLast="47" xr6:coauthVersionMax="47" xr10:uidLastSave="{00000000-0000-0000-0000-000000000000}"/>
  <bookViews>
    <workbookView xWindow="-120" yWindow="-120" windowWidth="29040" windowHeight="15840" xr2:uid="{4B072DD6-CDFA-49E9-BEF6-806B8447A0CF}"/>
  </bookViews>
  <sheets>
    <sheet name="2021-22 Title I, Pt D 6th - LEA" sheetId="1" r:id="rId1"/>
    <sheet name="2021-22 Title I, Pt D 6th - Cty" sheetId="2" r:id="rId2"/>
  </sheets>
  <definedNames>
    <definedName name="_xlnm._FilterDatabase" localSheetId="0" hidden="1">'2021-22 Title I, Pt D 6th - LEA'!#REF!</definedName>
    <definedName name="_xlnm.Print_Titles" localSheetId="1">'2021-22 Title I, Pt D 6th - Cty'!$1:$5</definedName>
    <definedName name="_xlnm.Print_Titles" localSheetId="0">'2021-22 Title I, Pt D 6th - LEA'!$1:$6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" i="1" l="1"/>
  <c r="L20" i="1"/>
  <c r="D19" i="2"/>
  <c r="I7" i="1"/>
  <c r="I14" i="1"/>
  <c r="I15" i="1"/>
  <c r="I9" i="1"/>
  <c r="I19" i="1"/>
  <c r="I16" i="1"/>
  <c r="I17" i="1"/>
  <c r="I18" i="1"/>
  <c r="I13" i="1"/>
  <c r="I8" i="1"/>
  <c r="I12" i="1"/>
  <c r="I11" i="1"/>
  <c r="I10" i="1"/>
</calcChain>
</file>

<file path=xl/sharedStrings.xml><?xml version="1.0" encoding="utf-8"?>
<sst xmlns="http://schemas.openxmlformats.org/spreadsheetml/2006/main" count="190" uniqueCount="121">
  <si>
    <t>Prevention and Intervention Programs for Children and Youth Who Are Neglected, Delinquent, or At-Risk</t>
  </si>
  <si>
    <t>Every Student Succeeds Act</t>
  </si>
  <si>
    <t>FI$Cal
Supplier
ID</t>
  </si>
  <si>
    <t>FI$Cal
Address
Sequence
ID</t>
  </si>
  <si>
    <t>County
Code</t>
  </si>
  <si>
    <t>District
Code</t>
  </si>
  <si>
    <t>School
Code</t>
  </si>
  <si>
    <t>Direct
Funded
Charter School
Number</t>
  </si>
  <si>
    <t>Service
Location
Field</t>
  </si>
  <si>
    <t>Local Educational Agency</t>
  </si>
  <si>
    <t>0000000</t>
  </si>
  <si>
    <t>N/A</t>
  </si>
  <si>
    <t>Statewide Total</t>
  </si>
  <si>
    <t>California Department of Education</t>
  </si>
  <si>
    <t>School Fiscal Services Division</t>
  </si>
  <si>
    <t>County
Treasurer</t>
  </si>
  <si>
    <t>Invoice Number</t>
  </si>
  <si>
    <t>County
Total</t>
  </si>
  <si>
    <t>Full CDS Code</t>
  </si>
  <si>
    <t>Fiscal Year 2021-22</t>
  </si>
  <si>
    <t>County Name</t>
  </si>
  <si>
    <t>San Francisco</t>
  </si>
  <si>
    <t>38103890000000</t>
  </si>
  <si>
    <t>38</t>
  </si>
  <si>
    <t>10389</t>
  </si>
  <si>
    <t>San Francisco County Office of Education</t>
  </si>
  <si>
    <t>0000011840</t>
  </si>
  <si>
    <t>Los Angeles</t>
  </si>
  <si>
    <t>Mendocino</t>
  </si>
  <si>
    <t>San Luis Obispo</t>
  </si>
  <si>
    <t>Solano</t>
  </si>
  <si>
    <t>Tehama</t>
  </si>
  <si>
    <t>48104880000000</t>
  </si>
  <si>
    <t>48</t>
  </si>
  <si>
    <t>10488</t>
  </si>
  <si>
    <t>52105200000000</t>
  </si>
  <si>
    <t>52</t>
  </si>
  <si>
    <t>10520</t>
  </si>
  <si>
    <t>40104050000000</t>
  </si>
  <si>
    <t>40</t>
  </si>
  <si>
    <t>10405</t>
  </si>
  <si>
    <t>19101990000000</t>
  </si>
  <si>
    <t>19</t>
  </si>
  <si>
    <t>10199</t>
  </si>
  <si>
    <t>23102310000000</t>
  </si>
  <si>
    <t>23</t>
  </si>
  <si>
    <t>10231</t>
  </si>
  <si>
    <t>0000044132</t>
  </si>
  <si>
    <t>0000004364</t>
  </si>
  <si>
    <t>0000011842</t>
  </si>
  <si>
    <t>0000011854</t>
  </si>
  <si>
    <t>0000011857</t>
  </si>
  <si>
    <t>Los Angeles County Office of Education</t>
  </si>
  <si>
    <t>Mendocino County Office of Education</t>
  </si>
  <si>
    <t>San Luis Obispo County Office of Education</t>
  </si>
  <si>
    <t>Solano County Office of Education</t>
  </si>
  <si>
    <t>Tehama County Department of Education</t>
  </si>
  <si>
    <t>Marin</t>
  </si>
  <si>
    <t>21102150000000</t>
  </si>
  <si>
    <t>Marin County Office of Education</t>
  </si>
  <si>
    <t>Santa Clara</t>
  </si>
  <si>
    <t>Shasta</t>
  </si>
  <si>
    <t>43104390000000</t>
  </si>
  <si>
    <t>45104540000000</t>
  </si>
  <si>
    <t>Santa Clara County Office of Education</t>
  </si>
  <si>
    <t>Shasta County Office of Education</t>
  </si>
  <si>
    <t xml:space="preserve">
2021-22
Final
Allocation
Amount</t>
  </si>
  <si>
    <t>0000004508</t>
  </si>
  <si>
    <t>0000011846</t>
  </si>
  <si>
    <t>0000011849</t>
  </si>
  <si>
    <t>21</t>
  </si>
  <si>
    <t>10215</t>
  </si>
  <si>
    <t>43</t>
  </si>
  <si>
    <t>10439</t>
  </si>
  <si>
    <t>45</t>
  </si>
  <si>
    <t>10454</t>
  </si>
  <si>
    <t>Alameda</t>
  </si>
  <si>
    <t>01100170000000</t>
  </si>
  <si>
    <t>01</t>
  </si>
  <si>
    <t>10017</t>
  </si>
  <si>
    <t>Alameda County Office of Education</t>
  </si>
  <si>
    <t>Placer</t>
  </si>
  <si>
    <t>31103140000000</t>
  </si>
  <si>
    <t>31</t>
  </si>
  <si>
    <t>10314</t>
  </si>
  <si>
    <t>Placer County Office of Education</t>
  </si>
  <si>
    <t>49104960000000</t>
  </si>
  <si>
    <t>Sonoma</t>
  </si>
  <si>
    <t>49</t>
  </si>
  <si>
    <t>10496</t>
  </si>
  <si>
    <t>Sonoma County Office of Education</t>
  </si>
  <si>
    <t>Ventura</t>
  </si>
  <si>
    <t>56105610000000</t>
  </si>
  <si>
    <t>56</t>
  </si>
  <si>
    <t>10561</t>
  </si>
  <si>
    <t>Ventura County Office of Education</t>
  </si>
  <si>
    <t>January 2023</t>
  </si>
  <si>
    <t>0000011784</t>
  </si>
  <si>
    <t>0000012839</t>
  </si>
  <si>
    <t>0000011855</t>
  </si>
  <si>
    <t>0000001357</t>
  </si>
  <si>
    <t>Schedule of the Sixth Apportionment for Title I, Part D, Subpart 2</t>
  </si>
  <si>
    <t>6th
Apportionment</t>
  </si>
  <si>
    <t>County Summary of the Sixth Apportionment for Title I, Part D, Subpart 2</t>
  </si>
  <si>
    <t>21-14357 12-12-2022</t>
  </si>
  <si>
    <t>Voucher Number</t>
  </si>
  <si>
    <t>00340523</t>
  </si>
  <si>
    <t>00340524</t>
  </si>
  <si>
    <t>00340525</t>
  </si>
  <si>
    <t>00340526</t>
  </si>
  <si>
    <t>00340527</t>
  </si>
  <si>
    <t>00340528</t>
  </si>
  <si>
    <t>00340529</t>
  </si>
  <si>
    <t>00340530</t>
  </si>
  <si>
    <t>00340531</t>
  </si>
  <si>
    <t>00340532</t>
  </si>
  <si>
    <t>00340533</t>
  </si>
  <si>
    <t>00340534</t>
  </si>
  <si>
    <t>00340535</t>
  </si>
  <si>
    <t xml:space="preserve">Prevention and Intervention Programs for Children and Youth Who Are Neglected, Delinquent, or At-Risk </t>
  </si>
  <si>
    <t>CDS: County District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</si>
</sst>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36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indexed="8"/>
      <name val="Arial"/>
      <family val="2"/>
    </font>
    <font>
      <b/>
      <sz val="16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2"/>
      <color indexed="8"/>
      <name val="Arial"/>
      <family val="2"/>
    </font>
    <font>
      <sz val="14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80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2">
    <xf numFmtId="0" fontId="0" fillId="0" borderId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20" fillId="0" borderId="0" applyNumberFormat="0" applyFill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18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8" fillId="32" borderId="0" applyNumberFormat="0" applyBorder="0" applyAlignment="0" applyProtection="0"/>
    <xf numFmtId="0" fontId="19" fillId="0" borderId="0" applyNumberFormat="0" applyFill="0" applyAlignment="0" applyProtection="0"/>
    <xf numFmtId="0" fontId="22" fillId="0" borderId="10" applyNumberFormat="0" applyFill="0" applyAlignment="0" applyProtection="0"/>
    <xf numFmtId="0" fontId="20" fillId="0" borderId="0" applyNumberFormat="0" applyFill="0" applyAlignment="0" applyProtection="0"/>
    <xf numFmtId="0" fontId="20" fillId="0" borderId="0" applyNumberFormat="0" applyFill="0" applyAlignment="0" applyProtection="0"/>
    <xf numFmtId="0" fontId="20" fillId="0" borderId="0" applyNumberFormat="0" applyFill="0" applyAlignment="0" applyProtection="0"/>
  </cellStyleXfs>
  <cellXfs count="65">
    <xf numFmtId="0" fontId="0" fillId="0" borderId="0" xfId="0"/>
    <xf numFmtId="0" fontId="19" fillId="0" borderId="0" xfId="47" applyFill="1" applyAlignment="1">
      <alignment horizontal="centerContinuous" vertical="center" wrapText="1"/>
    </xf>
    <xf numFmtId="0" fontId="20" fillId="0" borderId="0" xfId="0" applyFont="1" applyAlignment="1">
      <alignment horizontal="centerContinuous" vertical="center" wrapText="1"/>
    </xf>
    <xf numFmtId="0" fontId="21" fillId="0" borderId="0" xfId="0" applyFont="1"/>
    <xf numFmtId="49" fontId="23" fillId="0" borderId="0" xfId="0" applyNumberFormat="1" applyFont="1" applyAlignment="1">
      <alignment horizontal="left"/>
    </xf>
    <xf numFmtId="49" fontId="21" fillId="0" borderId="0" xfId="0" quotePrefix="1" applyNumberFormat="1" applyFont="1" applyAlignment="1">
      <alignment horizontal="left"/>
    </xf>
    <xf numFmtId="49" fontId="21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  <xf numFmtId="49" fontId="21" fillId="0" borderId="0" xfId="0" applyNumberFormat="1" applyFont="1" applyAlignment="1">
      <alignment horizontal="left"/>
    </xf>
    <xf numFmtId="49" fontId="21" fillId="0" borderId="0" xfId="0" applyNumberFormat="1" applyFont="1"/>
    <xf numFmtId="6" fontId="21" fillId="0" borderId="0" xfId="0" applyNumberFormat="1" applyFont="1"/>
    <xf numFmtId="6" fontId="22" fillId="0" borderId="10" xfId="22" applyNumberFormat="1" applyAlignment="1"/>
    <xf numFmtId="0" fontId="22" fillId="0" borderId="10" xfId="22" applyAlignment="1">
      <alignment horizontal="center"/>
    </xf>
    <xf numFmtId="0" fontId="23" fillId="0" borderId="0" xfId="0" applyFont="1" applyAlignment="1">
      <alignment horizontal="center"/>
    </xf>
    <xf numFmtId="0" fontId="0" fillId="0" borderId="0" xfId="0" applyAlignment="1">
      <alignment horizontal="centerContinuous"/>
    </xf>
    <xf numFmtId="164" fontId="0" fillId="0" borderId="0" xfId="0" applyNumberFormat="1" applyAlignment="1">
      <alignment horizontal="centerContinuous"/>
    </xf>
    <xf numFmtId="0" fontId="20" fillId="0" borderId="0" xfId="0" applyFont="1" applyAlignment="1">
      <alignment horizontal="center"/>
    </xf>
    <xf numFmtId="164" fontId="0" fillId="0" borderId="0" xfId="0" applyNumberFormat="1"/>
    <xf numFmtId="49" fontId="0" fillId="0" borderId="0" xfId="0" applyNumberFormat="1" applyAlignment="1">
      <alignment horizontal="center"/>
    </xf>
    <xf numFmtId="164" fontId="22" fillId="0" borderId="10" xfId="22" applyNumberFormat="1"/>
    <xf numFmtId="49" fontId="21" fillId="0" borderId="0" xfId="0" applyNumberFormat="1" applyFont="1" applyAlignment="1">
      <alignment horizontal="center" wrapText="1"/>
    </xf>
    <xf numFmtId="0" fontId="21" fillId="0" borderId="0" xfId="0" applyFont="1" applyAlignment="1">
      <alignment wrapText="1"/>
    </xf>
    <xf numFmtId="164" fontId="21" fillId="0" borderId="0" xfId="0" applyNumberFormat="1" applyFont="1" applyAlignment="1">
      <alignment wrapText="1"/>
    </xf>
    <xf numFmtId="49" fontId="2" fillId="0" borderId="0" xfId="0" applyNumberFormat="1" applyFont="1" applyAlignment="1">
      <alignment horizontal="left"/>
    </xf>
    <xf numFmtId="0" fontId="22" fillId="0" borderId="0" xfId="0" applyFont="1" applyAlignment="1">
      <alignment horizontal="left"/>
    </xf>
    <xf numFmtId="0" fontId="20" fillId="0" borderId="0" xfId="51" applyAlignment="1"/>
    <xf numFmtId="0" fontId="24" fillId="0" borderId="0" xfId="49" applyFont="1" applyAlignment="1"/>
    <xf numFmtId="49" fontId="25" fillId="33" borderId="9" xfId="0" applyNumberFormat="1" applyFont="1" applyFill="1" applyBorder="1" applyAlignment="1">
      <alignment horizontal="center" wrapText="1"/>
    </xf>
    <xf numFmtId="0" fontId="25" fillId="33" borderId="9" xfId="0" applyFont="1" applyFill="1" applyBorder="1" applyAlignment="1">
      <alignment horizontal="center" wrapText="1"/>
    </xf>
    <xf numFmtId="164" fontId="25" fillId="33" borderId="9" xfId="0" applyNumberFormat="1" applyFont="1" applyFill="1" applyBorder="1" applyAlignment="1">
      <alignment horizontal="center" wrapText="1"/>
    </xf>
    <xf numFmtId="0" fontId="25" fillId="33" borderId="11" xfId="0" applyFont="1" applyFill="1" applyBorder="1" applyAlignment="1">
      <alignment horizontal="center" wrapText="1"/>
    </xf>
    <xf numFmtId="164" fontId="25" fillId="33" borderId="11" xfId="0" applyNumberFormat="1" applyFont="1" applyFill="1" applyBorder="1" applyAlignment="1">
      <alignment horizontal="center" wrapText="1"/>
    </xf>
    <xf numFmtId="49" fontId="27" fillId="0" borderId="0" xfId="0" applyNumberFormat="1" applyFont="1" applyAlignment="1">
      <alignment horizontal="left"/>
    </xf>
    <xf numFmtId="0" fontId="26" fillId="0" borderId="0" xfId="0" applyFont="1"/>
    <xf numFmtId="49" fontId="28" fillId="0" borderId="0" xfId="0" applyNumberFormat="1" applyFont="1" applyAlignment="1">
      <alignment horizontal="left"/>
    </xf>
    <xf numFmtId="0" fontId="2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9" fillId="0" borderId="0" xfId="50" applyFont="1" applyAlignment="1"/>
    <xf numFmtId="0" fontId="19" fillId="0" borderId="0" xfId="0" applyFont="1" applyAlignment="1">
      <alignment horizontal="centerContinuous" vertical="center" wrapText="1"/>
    </xf>
    <xf numFmtId="0" fontId="29" fillId="0" borderId="0" xfId="0" applyFont="1"/>
    <xf numFmtId="0" fontId="24" fillId="0" borderId="0" xfId="47" applyFont="1" applyFill="1" applyAlignment="1">
      <alignment horizontal="centerContinuous" vertical="center" wrapText="1"/>
    </xf>
    <xf numFmtId="0" fontId="24" fillId="0" borderId="0" xfId="0" applyFont="1" applyAlignment="1">
      <alignment horizontal="centerContinuous" vertical="center" wrapText="1"/>
    </xf>
    <xf numFmtId="0" fontId="30" fillId="0" borderId="0" xfId="0" applyFont="1"/>
    <xf numFmtId="0" fontId="31" fillId="0" borderId="0" xfId="47" applyFont="1" applyFill="1" applyAlignment="1">
      <alignment horizontal="centerContinuous" vertical="center" wrapText="1"/>
    </xf>
    <xf numFmtId="0" fontId="31" fillId="0" borderId="0" xfId="0" applyFont="1" applyAlignment="1">
      <alignment horizontal="centerContinuous" vertical="center" wrapText="1"/>
    </xf>
    <xf numFmtId="0" fontId="32" fillId="0" borderId="0" xfId="0" applyFont="1"/>
    <xf numFmtId="0" fontId="23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20" fillId="0" borderId="0" xfId="51" applyAlignment="1">
      <alignment horizontal="left"/>
    </xf>
    <xf numFmtId="0" fontId="33" fillId="0" borderId="0" xfId="0" applyFont="1" applyAlignment="1">
      <alignment horizontal="centerContinuous"/>
    </xf>
    <xf numFmtId="164" fontId="33" fillId="0" borderId="0" xfId="0" applyNumberFormat="1" applyFont="1" applyAlignment="1">
      <alignment horizontal="centerContinuous"/>
    </xf>
    <xf numFmtId="0" fontId="33" fillId="0" borderId="0" xfId="0" applyFont="1"/>
    <xf numFmtId="0" fontId="34" fillId="0" borderId="0" xfId="0" applyFont="1" applyAlignment="1">
      <alignment horizontal="centerContinuous"/>
    </xf>
    <xf numFmtId="164" fontId="34" fillId="0" borderId="0" xfId="0" applyNumberFormat="1" applyFont="1" applyAlignment="1">
      <alignment horizontal="centerContinuous"/>
    </xf>
    <xf numFmtId="0" fontId="34" fillId="0" borderId="0" xfId="0" applyFont="1"/>
    <xf numFmtId="0" fontId="35" fillId="0" borderId="0" xfId="0" applyFont="1"/>
    <xf numFmtId="0" fontId="0" fillId="0" borderId="0" xfId="0" applyAlignment="1">
      <alignment wrapText="1"/>
    </xf>
    <xf numFmtId="0" fontId="24" fillId="0" borderId="0" xfId="49" applyFont="1" applyAlignment="1">
      <alignment horizontal="left"/>
    </xf>
    <xf numFmtId="0" fontId="19" fillId="0" borderId="0" xfId="50" applyFont="1" applyFill="1" applyAlignment="1">
      <alignment horizontal="left" vertical="center"/>
    </xf>
    <xf numFmtId="0" fontId="22" fillId="0" borderId="10" xfId="22"/>
    <xf numFmtId="0" fontId="22" fillId="0" borderId="0" xfId="0" applyFont="1"/>
    <xf numFmtId="0" fontId="22" fillId="0" borderId="10" xfId="22" applyFill="1" applyAlignment="1">
      <alignment horizontal="left"/>
    </xf>
    <xf numFmtId="0" fontId="22" fillId="0" borderId="10" xfId="22" applyFill="1" applyAlignment="1">
      <alignment horizontal="center"/>
    </xf>
    <xf numFmtId="0" fontId="0" fillId="0" borderId="0" xfId="0" applyAlignment="1">
      <alignment horizontal="right"/>
    </xf>
  </cellXfs>
  <cellStyles count="52">
    <cellStyle name="20% - Accent1" xfId="24" builtinId="30" hidden="1"/>
    <cellStyle name="20% - Accent2" xfId="28" builtinId="34" hidden="1"/>
    <cellStyle name="20% - Accent3" xfId="32" builtinId="38" hidden="1"/>
    <cellStyle name="20% - Accent4" xfId="36" builtinId="42" hidden="1"/>
    <cellStyle name="20% - Accent5" xfId="40" builtinId="46" hidden="1"/>
    <cellStyle name="20% - Accent6" xfId="44" builtinId="50" hidden="1"/>
    <cellStyle name="40% - Accent1" xfId="25" builtinId="31" hidden="1"/>
    <cellStyle name="40% - Accent2" xfId="29" builtinId="35" hidden="1"/>
    <cellStyle name="40% - Accent3" xfId="33" builtinId="39" hidden="1"/>
    <cellStyle name="40% - Accent4" xfId="37" builtinId="43" hidden="1"/>
    <cellStyle name="40% - Accent5" xfId="41" builtinId="47" hidden="1"/>
    <cellStyle name="40% - Accent6" xfId="45" builtinId="51" hidden="1"/>
    <cellStyle name="60% - Accent1" xfId="26" builtinId="32" hidden="1"/>
    <cellStyle name="60% - Accent2" xfId="30" builtinId="36" hidden="1"/>
    <cellStyle name="60% - Accent3" xfId="34" builtinId="40" hidden="1"/>
    <cellStyle name="60% - Accent4" xfId="38" builtinId="44" hidden="1"/>
    <cellStyle name="60% - Accent5" xfId="42" builtinId="48" hidden="1"/>
    <cellStyle name="60% - Accent6" xfId="46" builtinId="52" hidden="1"/>
    <cellStyle name="Accent1" xfId="23" builtinId="29" hidden="1"/>
    <cellStyle name="Accent2" xfId="27" builtinId="33" hidden="1"/>
    <cellStyle name="Accent3" xfId="31" builtinId="37" hidden="1"/>
    <cellStyle name="Accent4" xfId="35" builtinId="41" hidden="1"/>
    <cellStyle name="Accent5" xfId="39" builtinId="45" hidden="1"/>
    <cellStyle name="Accent6" xfId="43" builtinId="49" hidden="1"/>
    <cellStyle name="Bad" xfId="12" builtinId="27" hidden="1"/>
    <cellStyle name="Calculation" xfId="16" builtinId="22" hidden="1"/>
    <cellStyle name="Check Cell" xfId="18" builtinId="23" hidden="1"/>
    <cellStyle name="Comma" xfId="1" builtinId="3" hidden="1"/>
    <cellStyle name="Comma [0]" xfId="2" builtinId="6" hidden="1"/>
    <cellStyle name="Currency" xfId="3" builtinId="4" hidden="1"/>
    <cellStyle name="Currency [0]" xfId="4" builtinId="7" hidden="1"/>
    <cellStyle name="Explanatory Text" xfId="21" builtinId="53" hidden="1"/>
    <cellStyle name="Good" xfId="11" builtinId="26" hidden="1"/>
    <cellStyle name="Heading 1" xfId="7" builtinId="16" hidden="1"/>
    <cellStyle name="Heading 1" xfId="49" builtinId="16"/>
    <cellStyle name="Heading 1 3" xfId="47" xr:uid="{00000000-0005-0000-0000-000022000000}"/>
    <cellStyle name="Heading 2" xfId="8" builtinId="17" hidden="1"/>
    <cellStyle name="Heading 2" xfId="50" builtinId="17"/>
    <cellStyle name="Heading 3" xfId="9" builtinId="18" hidden="1"/>
    <cellStyle name="Heading 3" xfId="51" builtinId="18"/>
    <cellStyle name="Heading 4" xfId="10" builtinId="19" customBuiltin="1"/>
    <cellStyle name="Input" xfId="14" builtinId="20" hidden="1"/>
    <cellStyle name="Linked Cell" xfId="17" builtinId="24" hidden="1"/>
    <cellStyle name="Neutral" xfId="13" builtinId="28" hidden="1"/>
    <cellStyle name="Normal" xfId="0" builtinId="0" customBuiltin="1"/>
    <cellStyle name="Note" xfId="20" builtinId="10" hidden="1"/>
    <cellStyle name="Output" xfId="15" builtinId="21" hidden="1"/>
    <cellStyle name="Percent" xfId="5" builtinId="5" hidden="1"/>
    <cellStyle name="Title" xfId="6" builtinId="15" hidden="1"/>
    <cellStyle name="Total" xfId="22" builtinId="25" customBuiltin="1"/>
    <cellStyle name="Total 2" xfId="48" xr:uid="{00000000-0005-0000-0000-00002F000000}"/>
    <cellStyle name="Warning Text" xfId="19" builtinId="11" hidden="1"/>
  </cellStyles>
  <dxfs count="35"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</dxf>
    <dxf>
      <numFmt numFmtId="10" formatCode="&quot;$&quot;#,##0_);[Red]\(&quot;$&quot;#,##0\)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0" formatCode="&quot;$&quot;#,##0_);[Red]\(&quot;$&quot;#,##0\)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double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164" formatCode="&quot;$&quot;#,##0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26" displayName="Table26" ref="A6:L20" totalsRowCount="1" headerRowDxfId="34" dataDxfId="32" headerRowBorderDxfId="33" tableBorderDxfId="31" totalsRowCellStyle="Total">
  <autoFilter ref="A6:L19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00000000-0010-0000-0000-000001000000}" name="County Name" totalsRowLabel="Statewide Total" dataDxfId="30" totalsRowDxfId="29" totalsRowCellStyle="Total"/>
    <tableColumn id="13" xr3:uid="{00000000-0010-0000-0000-00000D000000}" name="FI$Cal_x000a_Supplier_x000a_ID" dataDxfId="28" totalsRowDxfId="27" totalsRowCellStyle="Total"/>
    <tableColumn id="12" xr3:uid="{00000000-0010-0000-0000-00000C000000}" name="FI$Cal_x000a_Address_x000a_Sequence_x000a_ID" dataDxfId="26" totalsRowDxfId="25" totalsRowCellStyle="Total"/>
    <tableColumn id="2" xr3:uid="{550CE540-74B1-4BF5-99F8-A7467AE3B86D}" name="Full CDS Code" dataDxfId="24" totalsRowDxfId="23" totalsRowCellStyle="Total">
      <calculatedColumnFormula>Table26[[#This Row],[County
Code]]&amp;Table26[[#This Row],[District
Code]]&amp;Table26[[#This Row],[School
Code]]</calculatedColumnFormula>
    </tableColumn>
    <tableColumn id="3" xr3:uid="{00000000-0010-0000-0000-000003000000}" name="County_x000a_Code" dataDxfId="22" totalsRowDxfId="21" totalsRowCellStyle="Total"/>
    <tableColumn id="4" xr3:uid="{00000000-0010-0000-0000-000004000000}" name="District_x000a_Code" dataDxfId="20" totalsRowDxfId="19" totalsRowCellStyle="Total"/>
    <tableColumn id="5" xr3:uid="{00000000-0010-0000-0000-000005000000}" name="School_x000a_Code" dataDxfId="18" totalsRowDxfId="17" totalsRowCellStyle="Total"/>
    <tableColumn id="10" xr3:uid="{00000000-0010-0000-0000-00000A000000}" name="Direct_x000a_Funded_x000a_Charter School_x000a_Number" dataDxfId="16" totalsRowDxfId="15" totalsRowCellStyle="Total"/>
    <tableColumn id="14" xr3:uid="{00000000-0010-0000-0000-00000E000000}" name="Service_x000a_Location_x000a_Field" dataDxfId="14" totalsRowDxfId="13" totalsRowCellStyle="Total">
      <calculatedColumnFormula>Table26[[#This Row],[District
Code]]</calculatedColumnFormula>
    </tableColumn>
    <tableColumn id="7" xr3:uid="{00000000-0010-0000-0000-000007000000}" name="Local Educational Agency" dataDxfId="12" totalsRowCellStyle="Total"/>
    <tableColumn id="9" xr3:uid="{00000000-0010-0000-0000-000009000000}" name="_x000a_2021-22_x000a_Final_x000a_Allocation_x000a_Amount" totalsRowFunction="sum" dataDxfId="11" totalsRowDxfId="10" totalsRowCellStyle="Total"/>
    <tableColumn id="11" xr3:uid="{00000000-0010-0000-0000-00000B000000}" name="6th_x000a_Apportionment" totalsRowFunction="sum" dataDxfId="9" totalsRowDxfId="8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Sixth Apportionment for Title I, Part D, Subpart 2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7" displayName="Table7" ref="A5:E19" totalsRowCount="1" headerRowDxfId="7" headerRowBorderDxfId="6" tableBorderDxfId="5" totalsRowCellStyle="Total">
  <tableColumns count="5">
    <tableColumn id="1" xr3:uid="{00000000-0010-0000-0100-000001000000}" name="County_x000a_Code" totalsRowLabel="Statewide Total" dataDxfId="4" totalsRowDxfId="3" totalsRowCellStyle="Total"/>
    <tableColumn id="2" xr3:uid="{00000000-0010-0000-0100-000002000000}" name="County_x000a_Treasurer" totalsRowCellStyle="Total"/>
    <tableColumn id="3" xr3:uid="{00000000-0010-0000-0100-000003000000}" name="Invoice Number" dataDxfId="2" totalsRowCellStyle="Total"/>
    <tableColumn id="4" xr3:uid="{00000000-0010-0000-0100-000004000000}" name="County_x000a_Total" totalsRowFunction="sum" dataDxfId="1" totalsRowCellStyle="Total"/>
    <tableColumn id="5" xr3:uid="{902EA20F-C379-475F-A806-1C73C4E62A7B}" name="Voucher Number" data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Sixth Apportionment for Title I, Part D, Subpart 2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3"/>
  <sheetViews>
    <sheetView tabSelected="1" workbookViewId="0"/>
  </sheetViews>
  <sheetFormatPr defaultColWidth="9.21875" defaultRowHeight="15" x14ac:dyDescent="0.2"/>
  <cols>
    <col min="1" max="1" width="19.5546875" style="7" customWidth="1"/>
    <col min="2" max="2" width="15.109375" style="7" customWidth="1"/>
    <col min="3" max="3" width="14.6640625" style="7" customWidth="1"/>
    <col min="4" max="4" width="19.6640625" style="7" customWidth="1"/>
    <col min="5" max="5" width="7.44140625" style="6" bestFit="1" customWidth="1"/>
    <col min="6" max="6" width="7.21875" style="6" bestFit="1" customWidth="1"/>
    <col min="7" max="7" width="8.33203125" style="6" bestFit="1" customWidth="1"/>
    <col min="8" max="8" width="12.5546875" style="6" customWidth="1"/>
    <col min="9" max="9" width="8.77734375" style="6" bestFit="1" customWidth="1"/>
    <col min="10" max="10" width="40.77734375" style="9" customWidth="1"/>
    <col min="11" max="11" width="16.109375" style="10" customWidth="1"/>
    <col min="12" max="12" width="22.5546875" style="3" customWidth="1"/>
    <col min="13" max="16384" width="9.21875" style="3"/>
  </cols>
  <sheetData>
    <row r="1" spans="1:12" s="45" customFormat="1" ht="23.25" x14ac:dyDescent="0.35">
      <c r="A1" s="26" t="s">
        <v>101</v>
      </c>
      <c r="B1" s="43"/>
      <c r="C1" s="43"/>
      <c r="D1" s="43"/>
      <c r="E1" s="44"/>
      <c r="F1" s="44"/>
      <c r="G1" s="44"/>
      <c r="H1" s="44"/>
      <c r="I1" s="44"/>
      <c r="J1" s="44"/>
      <c r="K1" s="44"/>
    </row>
    <row r="2" spans="1:12" s="42" customFormat="1" ht="20.25" x14ac:dyDescent="0.3">
      <c r="A2" s="37" t="s">
        <v>0</v>
      </c>
      <c r="B2" s="40"/>
      <c r="C2" s="40"/>
      <c r="D2" s="40"/>
      <c r="E2" s="41"/>
      <c r="F2" s="41"/>
      <c r="G2" s="41"/>
      <c r="H2" s="41"/>
      <c r="I2" s="41"/>
      <c r="J2" s="41"/>
      <c r="K2" s="41"/>
    </row>
    <row r="3" spans="1:12" s="39" customFormat="1" ht="18" x14ac:dyDescent="0.25">
      <c r="A3" s="25" t="s">
        <v>1</v>
      </c>
      <c r="B3" s="1"/>
      <c r="C3" s="1"/>
      <c r="D3" s="1"/>
      <c r="E3" s="38"/>
      <c r="F3" s="38"/>
      <c r="G3" s="38"/>
      <c r="H3" s="38"/>
      <c r="I3" s="38"/>
      <c r="J3" s="38"/>
      <c r="K3" s="38"/>
    </row>
    <row r="4" spans="1:12" ht="18" x14ac:dyDescent="0.25">
      <c r="A4" s="61" t="s">
        <v>19</v>
      </c>
      <c r="B4" s="1"/>
      <c r="C4" s="1"/>
      <c r="D4" s="1"/>
      <c r="E4" s="2"/>
      <c r="F4" s="2"/>
      <c r="G4" s="2"/>
      <c r="H4" s="2"/>
      <c r="I4" s="2"/>
      <c r="J4" s="2"/>
      <c r="K4" s="2"/>
    </row>
    <row r="5" spans="1:12" ht="18" x14ac:dyDescent="0.2">
      <c r="A5" t="s">
        <v>120</v>
      </c>
      <c r="B5" s="1"/>
      <c r="C5" s="1"/>
      <c r="D5" s="1"/>
      <c r="E5" s="2"/>
      <c r="F5" s="2"/>
      <c r="G5" s="2"/>
      <c r="H5" s="2"/>
      <c r="I5" s="2"/>
      <c r="J5" s="2"/>
      <c r="K5" s="2"/>
    </row>
    <row r="6" spans="1:12" ht="79.5" thickBot="1" x14ac:dyDescent="0.3">
      <c r="A6" s="27" t="s">
        <v>20</v>
      </c>
      <c r="B6" s="28" t="s">
        <v>2</v>
      </c>
      <c r="C6" s="28" t="s">
        <v>3</v>
      </c>
      <c r="D6" s="28" t="s">
        <v>18</v>
      </c>
      <c r="E6" s="27" t="s">
        <v>4</v>
      </c>
      <c r="F6" s="27" t="s">
        <v>5</v>
      </c>
      <c r="G6" s="27" t="s">
        <v>6</v>
      </c>
      <c r="H6" s="27" t="s">
        <v>7</v>
      </c>
      <c r="I6" s="28" t="s">
        <v>8</v>
      </c>
      <c r="J6" s="27" t="s">
        <v>9</v>
      </c>
      <c r="K6" s="29" t="s">
        <v>66</v>
      </c>
      <c r="L6" s="28" t="s">
        <v>102</v>
      </c>
    </row>
    <row r="7" spans="1:12" ht="15.75" thickTop="1" x14ac:dyDescent="0.2">
      <c r="A7" s="34" t="s">
        <v>76</v>
      </c>
      <c r="B7" s="35" t="s">
        <v>97</v>
      </c>
      <c r="C7" s="35">
        <v>1</v>
      </c>
      <c r="D7" s="47" t="s">
        <v>77</v>
      </c>
      <c r="E7" s="7" t="s">
        <v>78</v>
      </c>
      <c r="F7" s="7" t="s">
        <v>79</v>
      </c>
      <c r="G7" s="7" t="s">
        <v>10</v>
      </c>
      <c r="H7" s="6" t="s">
        <v>11</v>
      </c>
      <c r="I7" s="7" t="str">
        <f>Table26[[#This Row],[District
Code]]</f>
        <v>10017</v>
      </c>
      <c r="J7" s="3" t="s">
        <v>80</v>
      </c>
      <c r="K7" s="10">
        <v>672900</v>
      </c>
      <c r="L7" s="10">
        <v>166629</v>
      </c>
    </row>
    <row r="8" spans="1:12" x14ac:dyDescent="0.2">
      <c r="A8" s="4" t="s">
        <v>27</v>
      </c>
      <c r="B8" s="13" t="s">
        <v>47</v>
      </c>
      <c r="C8" s="13">
        <v>1</v>
      </c>
      <c r="D8" s="46" t="s">
        <v>41</v>
      </c>
      <c r="E8" s="7" t="s">
        <v>42</v>
      </c>
      <c r="F8" s="7" t="s">
        <v>43</v>
      </c>
      <c r="G8" s="6" t="s">
        <v>10</v>
      </c>
      <c r="H8" s="6" t="s">
        <v>11</v>
      </c>
      <c r="I8" s="7" t="str">
        <f>Table26[[#This Row],[District
Code]]</f>
        <v>10199</v>
      </c>
      <c r="J8" s="3" t="s">
        <v>52</v>
      </c>
      <c r="K8" s="10">
        <v>3713189</v>
      </c>
      <c r="L8" s="10">
        <v>1581603</v>
      </c>
    </row>
    <row r="9" spans="1:12" x14ac:dyDescent="0.2">
      <c r="A9" s="32" t="s">
        <v>57</v>
      </c>
      <c r="B9" s="13" t="s">
        <v>67</v>
      </c>
      <c r="C9" s="13">
        <v>53</v>
      </c>
      <c r="D9" s="48" t="s">
        <v>58</v>
      </c>
      <c r="E9" s="7" t="s">
        <v>70</v>
      </c>
      <c r="F9" s="7" t="s">
        <v>71</v>
      </c>
      <c r="G9" s="6" t="s">
        <v>10</v>
      </c>
      <c r="H9" s="6" t="s">
        <v>11</v>
      </c>
      <c r="I9" s="7" t="str">
        <f>Table26[[#This Row],[District
Code]]</f>
        <v>10215</v>
      </c>
      <c r="J9" s="33" t="s">
        <v>59</v>
      </c>
      <c r="K9" s="10">
        <v>159049</v>
      </c>
      <c r="L9" s="10">
        <v>37716</v>
      </c>
    </row>
    <row r="10" spans="1:12" x14ac:dyDescent="0.2">
      <c r="A10" s="4" t="s">
        <v>28</v>
      </c>
      <c r="B10" s="13" t="s">
        <v>48</v>
      </c>
      <c r="C10" s="13">
        <v>31</v>
      </c>
      <c r="D10" s="46" t="s">
        <v>44</v>
      </c>
      <c r="E10" s="7" t="s">
        <v>45</v>
      </c>
      <c r="F10" s="7" t="s">
        <v>46</v>
      </c>
      <c r="G10" s="6" t="s">
        <v>10</v>
      </c>
      <c r="H10" s="6" t="s">
        <v>11</v>
      </c>
      <c r="I10" s="7" t="str">
        <f>Table26[[#This Row],[District
Code]]</f>
        <v>10231</v>
      </c>
      <c r="J10" s="3" t="s">
        <v>53</v>
      </c>
      <c r="K10" s="10">
        <v>67290</v>
      </c>
      <c r="L10" s="10">
        <v>21092</v>
      </c>
    </row>
    <row r="11" spans="1:12" x14ac:dyDescent="0.2">
      <c r="A11" s="4" t="s">
        <v>81</v>
      </c>
      <c r="B11" s="13" t="s">
        <v>98</v>
      </c>
      <c r="C11" s="13">
        <v>4</v>
      </c>
      <c r="D11" s="47" t="s">
        <v>82</v>
      </c>
      <c r="E11" s="7" t="s">
        <v>83</v>
      </c>
      <c r="F11" s="7" t="s">
        <v>84</v>
      </c>
      <c r="G11" s="7" t="s">
        <v>10</v>
      </c>
      <c r="H11" s="6" t="s">
        <v>11</v>
      </c>
      <c r="I11" s="7" t="str">
        <f>Table26[[#This Row],[District
Code]]</f>
        <v>10314</v>
      </c>
      <c r="J11" s="3" t="s">
        <v>85</v>
      </c>
      <c r="K11" s="10">
        <v>159049</v>
      </c>
      <c r="L11" s="10">
        <v>130685</v>
      </c>
    </row>
    <row r="12" spans="1:12" x14ac:dyDescent="0.2">
      <c r="A12" s="4" t="s">
        <v>21</v>
      </c>
      <c r="B12" s="13" t="s">
        <v>26</v>
      </c>
      <c r="C12" s="13">
        <v>1</v>
      </c>
      <c r="D12" s="46" t="s">
        <v>22</v>
      </c>
      <c r="E12" s="7" t="s">
        <v>23</v>
      </c>
      <c r="F12" s="7" t="s">
        <v>24</v>
      </c>
      <c r="G12" s="6" t="s">
        <v>10</v>
      </c>
      <c r="H12" s="6" t="s">
        <v>11</v>
      </c>
      <c r="I12" s="7" t="str">
        <f>Table26[[#This Row],[District
Code]]</f>
        <v>10389</v>
      </c>
      <c r="J12" s="3" t="s">
        <v>25</v>
      </c>
      <c r="K12" s="10">
        <v>232456</v>
      </c>
      <c r="L12" s="10">
        <v>17376</v>
      </c>
    </row>
    <row r="13" spans="1:12" x14ac:dyDescent="0.2">
      <c r="A13" s="4" t="s">
        <v>29</v>
      </c>
      <c r="B13" s="13" t="s">
        <v>49</v>
      </c>
      <c r="C13" s="13">
        <v>1</v>
      </c>
      <c r="D13" s="46" t="s">
        <v>38</v>
      </c>
      <c r="E13" s="7" t="s">
        <v>39</v>
      </c>
      <c r="F13" s="7" t="s">
        <v>40</v>
      </c>
      <c r="G13" s="6" t="s">
        <v>10</v>
      </c>
      <c r="H13" s="6" t="s">
        <v>11</v>
      </c>
      <c r="I13" s="7" t="str">
        <f>Table26[[#This Row],[District
Code]]</f>
        <v>10405</v>
      </c>
      <c r="J13" s="3" t="s">
        <v>54</v>
      </c>
      <c r="K13" s="10">
        <v>122345</v>
      </c>
      <c r="L13" s="10">
        <v>14965</v>
      </c>
    </row>
    <row r="14" spans="1:12" x14ac:dyDescent="0.2">
      <c r="A14" s="4" t="s">
        <v>60</v>
      </c>
      <c r="B14" s="13" t="s">
        <v>68</v>
      </c>
      <c r="C14" s="13">
        <v>3</v>
      </c>
      <c r="D14" s="46" t="s">
        <v>62</v>
      </c>
      <c r="E14" s="7" t="s">
        <v>72</v>
      </c>
      <c r="F14" s="7" t="s">
        <v>73</v>
      </c>
      <c r="G14" s="6" t="s">
        <v>10</v>
      </c>
      <c r="H14" s="6" t="s">
        <v>11</v>
      </c>
      <c r="I14" s="7" t="str">
        <f>Table26[[#This Row],[District
Code]]</f>
        <v>10439</v>
      </c>
      <c r="J14" s="3" t="s">
        <v>64</v>
      </c>
      <c r="K14" s="10">
        <v>587258</v>
      </c>
      <c r="L14" s="10">
        <v>253844</v>
      </c>
    </row>
    <row r="15" spans="1:12" x14ac:dyDescent="0.2">
      <c r="A15" s="4" t="s">
        <v>61</v>
      </c>
      <c r="B15" s="13" t="s">
        <v>69</v>
      </c>
      <c r="C15" s="13">
        <v>1</v>
      </c>
      <c r="D15" s="46" t="s">
        <v>63</v>
      </c>
      <c r="E15" s="7" t="s">
        <v>74</v>
      </c>
      <c r="F15" s="7" t="s">
        <v>75</v>
      </c>
      <c r="G15" s="6" t="s">
        <v>10</v>
      </c>
      <c r="H15" s="6" t="s">
        <v>11</v>
      </c>
      <c r="I15" s="7" t="str">
        <f>Table26[[#This Row],[District
Code]]</f>
        <v>10454</v>
      </c>
      <c r="J15" s="3" t="s">
        <v>65</v>
      </c>
      <c r="K15" s="10">
        <v>85642</v>
      </c>
      <c r="L15" s="10">
        <v>20048</v>
      </c>
    </row>
    <row r="16" spans="1:12" x14ac:dyDescent="0.2">
      <c r="A16" s="4" t="s">
        <v>30</v>
      </c>
      <c r="B16" s="13" t="s">
        <v>50</v>
      </c>
      <c r="C16" s="13">
        <v>3</v>
      </c>
      <c r="D16" s="46" t="s">
        <v>32</v>
      </c>
      <c r="E16" s="7" t="s">
        <v>33</v>
      </c>
      <c r="F16" s="7" t="s">
        <v>34</v>
      </c>
      <c r="G16" s="6" t="s">
        <v>10</v>
      </c>
      <c r="H16" s="6" t="s">
        <v>11</v>
      </c>
      <c r="I16" s="7" t="str">
        <f>Table26[[#This Row],[District
Code]]</f>
        <v>10488</v>
      </c>
      <c r="J16" s="3" t="s">
        <v>55</v>
      </c>
      <c r="K16" s="10">
        <v>171284</v>
      </c>
      <c r="L16" s="10">
        <v>4734</v>
      </c>
    </row>
    <row r="17" spans="1:12" x14ac:dyDescent="0.2">
      <c r="A17" s="4" t="s">
        <v>87</v>
      </c>
      <c r="B17" s="13" t="s">
        <v>99</v>
      </c>
      <c r="C17" s="13">
        <v>6</v>
      </c>
      <c r="D17" s="46" t="s">
        <v>86</v>
      </c>
      <c r="E17" s="7" t="s">
        <v>88</v>
      </c>
      <c r="F17" s="7" t="s">
        <v>89</v>
      </c>
      <c r="G17" s="6" t="s">
        <v>10</v>
      </c>
      <c r="H17" s="6" t="s">
        <v>11</v>
      </c>
      <c r="I17" s="7" t="str">
        <f>Table26[[#This Row],[District
Code]]</f>
        <v>10496</v>
      </c>
      <c r="J17" s="3" t="s">
        <v>90</v>
      </c>
      <c r="K17" s="10">
        <v>152932</v>
      </c>
      <c r="L17" s="10">
        <v>6379</v>
      </c>
    </row>
    <row r="18" spans="1:12" x14ac:dyDescent="0.2">
      <c r="A18" s="4" t="s">
        <v>31</v>
      </c>
      <c r="B18" s="13" t="s">
        <v>51</v>
      </c>
      <c r="C18" s="13">
        <v>1</v>
      </c>
      <c r="D18" s="46" t="s">
        <v>35</v>
      </c>
      <c r="E18" s="7" t="s">
        <v>36</v>
      </c>
      <c r="F18" s="7" t="s">
        <v>37</v>
      </c>
      <c r="G18" s="6" t="s">
        <v>10</v>
      </c>
      <c r="H18" s="6" t="s">
        <v>11</v>
      </c>
      <c r="I18" s="7" t="str">
        <f>Table26[[#This Row],[District
Code]]</f>
        <v>10520</v>
      </c>
      <c r="J18" s="3" t="s">
        <v>56</v>
      </c>
      <c r="K18" s="10">
        <v>97876</v>
      </c>
      <c r="L18" s="10">
        <v>23012</v>
      </c>
    </row>
    <row r="19" spans="1:12" x14ac:dyDescent="0.2">
      <c r="A19" s="4" t="s">
        <v>91</v>
      </c>
      <c r="B19" s="13" t="s">
        <v>100</v>
      </c>
      <c r="C19" s="13">
        <v>58</v>
      </c>
      <c r="D19" s="46" t="s">
        <v>92</v>
      </c>
      <c r="E19" s="7" t="s">
        <v>93</v>
      </c>
      <c r="F19" s="7" t="s">
        <v>94</v>
      </c>
      <c r="G19" s="6" t="s">
        <v>10</v>
      </c>
      <c r="H19" s="6" t="s">
        <v>11</v>
      </c>
      <c r="I19" s="7" t="str">
        <f>Table26[[#This Row],[District
Code]]</f>
        <v>10561</v>
      </c>
      <c r="J19" s="3" t="s">
        <v>95</v>
      </c>
      <c r="K19" s="10">
        <v>477147</v>
      </c>
      <c r="L19" s="10">
        <v>131908</v>
      </c>
    </row>
    <row r="20" spans="1:12" ht="15.75" x14ac:dyDescent="0.25">
      <c r="A20" s="62" t="s">
        <v>12</v>
      </c>
      <c r="B20" s="62"/>
      <c r="C20" s="62"/>
      <c r="D20" s="63"/>
      <c r="E20" s="12"/>
      <c r="F20" s="12"/>
      <c r="G20" s="12"/>
      <c r="H20" s="12"/>
      <c r="I20" s="12"/>
      <c r="J20" s="60"/>
      <c r="K20" s="11">
        <f>SUBTOTAL(109,Table26[
2021-22
Final
Allocation
Amount])</f>
        <v>6698417</v>
      </c>
      <c r="L20" s="11">
        <f>SUBTOTAL(109,Table26[6th
Apportionment])</f>
        <v>2409991</v>
      </c>
    </row>
    <row r="21" spans="1:12" x14ac:dyDescent="0.2">
      <c r="A21" s="8" t="s">
        <v>13</v>
      </c>
      <c r="B21" s="8"/>
      <c r="C21" s="8"/>
      <c r="D21" s="8"/>
    </row>
    <row r="22" spans="1:12" x14ac:dyDescent="0.2">
      <c r="A22" s="8" t="s">
        <v>14</v>
      </c>
      <c r="B22" s="8"/>
      <c r="C22" s="8"/>
      <c r="D22" s="8"/>
    </row>
    <row r="23" spans="1:12" x14ac:dyDescent="0.2">
      <c r="A23" s="5" t="s">
        <v>96</v>
      </c>
      <c r="B23" s="5"/>
      <c r="C23" s="5"/>
      <c r="D23" s="5"/>
    </row>
  </sheetData>
  <pageMargins left="0.7" right="0.7" top="0.75" bottom="0.75" header="0.3" footer="0.3"/>
  <pageSetup scale="62" fitToHeight="0" orientation="landscape" r:id="rId1"/>
  <headerFooter>
    <oddFooter>&amp;C&amp;"Arial,Regular"&amp;12&amp;P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22"/>
  <sheetViews>
    <sheetView zoomScaleNormal="100" workbookViewId="0"/>
  </sheetViews>
  <sheetFormatPr defaultRowHeight="15" x14ac:dyDescent="0.2"/>
  <cols>
    <col min="1" max="1" width="13.6640625" style="18" customWidth="1"/>
    <col min="2" max="2" width="14.88671875" customWidth="1"/>
    <col min="3" max="3" width="36.5546875" customWidth="1"/>
    <col min="4" max="4" width="17.21875" style="17" customWidth="1"/>
    <col min="5" max="5" width="11.6640625" customWidth="1"/>
  </cols>
  <sheetData>
    <row r="1" spans="1:6" s="56" customFormat="1" ht="23.25" x14ac:dyDescent="0.35">
      <c r="A1" s="58" t="s">
        <v>103</v>
      </c>
      <c r="B1" s="57"/>
      <c r="C1" s="57"/>
      <c r="D1" s="57"/>
      <c r="E1" s="57"/>
      <c r="F1" s="57"/>
    </row>
    <row r="2" spans="1:6" s="55" customFormat="1" ht="21" x14ac:dyDescent="0.35">
      <c r="A2" s="59" t="s">
        <v>119</v>
      </c>
      <c r="B2" s="53"/>
      <c r="C2" s="53"/>
      <c r="D2" s="54"/>
    </row>
    <row r="3" spans="1:6" s="52" customFormat="1" ht="15.75" x14ac:dyDescent="0.25">
      <c r="A3" s="49" t="s">
        <v>1</v>
      </c>
      <c r="B3" s="50"/>
      <c r="C3" s="50"/>
      <c r="D3" s="51"/>
    </row>
    <row r="4" spans="1:6" ht="15.75" x14ac:dyDescent="0.25">
      <c r="A4" s="24" t="s">
        <v>19</v>
      </c>
      <c r="B4" s="14"/>
      <c r="C4" s="14"/>
      <c r="D4" s="15"/>
    </row>
    <row r="5" spans="1:6" s="16" customFormat="1" ht="31.5" x14ac:dyDescent="0.25">
      <c r="A5" s="30" t="s">
        <v>4</v>
      </c>
      <c r="B5" s="30" t="s">
        <v>15</v>
      </c>
      <c r="C5" s="30" t="s">
        <v>16</v>
      </c>
      <c r="D5" s="31" t="s">
        <v>17</v>
      </c>
      <c r="E5" s="30" t="s">
        <v>105</v>
      </c>
    </row>
    <row r="6" spans="1:6" x14ac:dyDescent="0.2">
      <c r="A6" s="20" t="s">
        <v>78</v>
      </c>
      <c r="B6" s="21" t="s">
        <v>76</v>
      </c>
      <c r="C6" s="36" t="s">
        <v>104</v>
      </c>
      <c r="D6" s="22">
        <v>166629</v>
      </c>
      <c r="E6" s="64" t="s">
        <v>106</v>
      </c>
    </row>
    <row r="7" spans="1:6" x14ac:dyDescent="0.2">
      <c r="A7" s="20" t="s">
        <v>42</v>
      </c>
      <c r="B7" s="21" t="s">
        <v>27</v>
      </c>
      <c r="C7" s="36" t="s">
        <v>104</v>
      </c>
      <c r="D7" s="22">
        <v>1581603</v>
      </c>
      <c r="E7" s="64" t="s">
        <v>107</v>
      </c>
    </row>
    <row r="8" spans="1:6" x14ac:dyDescent="0.2">
      <c r="A8" s="20" t="s">
        <v>70</v>
      </c>
      <c r="B8" s="21" t="s">
        <v>57</v>
      </c>
      <c r="C8" s="36" t="s">
        <v>104</v>
      </c>
      <c r="D8" s="22">
        <v>37716</v>
      </c>
      <c r="E8" s="64" t="s">
        <v>108</v>
      </c>
    </row>
    <row r="9" spans="1:6" x14ac:dyDescent="0.2">
      <c r="A9" s="20" t="s">
        <v>45</v>
      </c>
      <c r="B9" s="21" t="s">
        <v>28</v>
      </c>
      <c r="C9" s="36" t="s">
        <v>104</v>
      </c>
      <c r="D9" s="22">
        <v>21092</v>
      </c>
      <c r="E9" s="64" t="s">
        <v>109</v>
      </c>
    </row>
    <row r="10" spans="1:6" x14ac:dyDescent="0.2">
      <c r="A10" s="20" t="s">
        <v>83</v>
      </c>
      <c r="B10" s="21" t="s">
        <v>81</v>
      </c>
      <c r="C10" s="36" t="s">
        <v>104</v>
      </c>
      <c r="D10" s="22">
        <v>130685</v>
      </c>
      <c r="E10" s="64" t="s">
        <v>110</v>
      </c>
    </row>
    <row r="11" spans="1:6" x14ac:dyDescent="0.2">
      <c r="A11" s="20" t="s">
        <v>23</v>
      </c>
      <c r="B11" s="21" t="s">
        <v>21</v>
      </c>
      <c r="C11" s="36" t="s">
        <v>104</v>
      </c>
      <c r="D11" s="22">
        <v>17376</v>
      </c>
      <c r="E11" s="64" t="s">
        <v>111</v>
      </c>
    </row>
    <row r="12" spans="1:6" x14ac:dyDescent="0.2">
      <c r="A12" s="20" t="s">
        <v>39</v>
      </c>
      <c r="B12" s="21" t="s">
        <v>29</v>
      </c>
      <c r="C12" s="36" t="s">
        <v>104</v>
      </c>
      <c r="D12" s="22">
        <v>14965</v>
      </c>
      <c r="E12" s="64" t="s">
        <v>112</v>
      </c>
    </row>
    <row r="13" spans="1:6" x14ac:dyDescent="0.2">
      <c r="A13" s="20" t="s">
        <v>72</v>
      </c>
      <c r="B13" s="21" t="s">
        <v>60</v>
      </c>
      <c r="C13" s="36" t="s">
        <v>104</v>
      </c>
      <c r="D13" s="22">
        <v>253844</v>
      </c>
      <c r="E13" s="64" t="s">
        <v>113</v>
      </c>
    </row>
    <row r="14" spans="1:6" x14ac:dyDescent="0.2">
      <c r="A14" s="20" t="s">
        <v>74</v>
      </c>
      <c r="B14" s="21" t="s">
        <v>61</v>
      </c>
      <c r="C14" s="36" t="s">
        <v>104</v>
      </c>
      <c r="D14" s="22">
        <v>20048</v>
      </c>
      <c r="E14" s="64" t="s">
        <v>114</v>
      </c>
    </row>
    <row r="15" spans="1:6" x14ac:dyDescent="0.2">
      <c r="A15" s="20" t="s">
        <v>33</v>
      </c>
      <c r="B15" s="21" t="s">
        <v>30</v>
      </c>
      <c r="C15" s="36" t="s">
        <v>104</v>
      </c>
      <c r="D15" s="22">
        <v>4734</v>
      </c>
      <c r="E15" s="64" t="s">
        <v>115</v>
      </c>
    </row>
    <row r="16" spans="1:6" x14ac:dyDescent="0.2">
      <c r="A16" s="20" t="s">
        <v>88</v>
      </c>
      <c r="B16" s="21" t="s">
        <v>87</v>
      </c>
      <c r="C16" s="36" t="s">
        <v>104</v>
      </c>
      <c r="D16" s="22">
        <v>6379</v>
      </c>
      <c r="E16" s="64" t="s">
        <v>116</v>
      </c>
    </row>
    <row r="17" spans="1:5" x14ac:dyDescent="0.2">
      <c r="A17" s="20" t="s">
        <v>36</v>
      </c>
      <c r="B17" s="21" t="s">
        <v>31</v>
      </c>
      <c r="C17" s="36" t="s">
        <v>104</v>
      </c>
      <c r="D17" s="22">
        <v>23012</v>
      </c>
      <c r="E17" s="64" t="s">
        <v>117</v>
      </c>
    </row>
    <row r="18" spans="1:5" x14ac:dyDescent="0.2">
      <c r="A18" s="20" t="s">
        <v>93</v>
      </c>
      <c r="B18" s="21" t="s">
        <v>91</v>
      </c>
      <c r="C18" s="36" t="s">
        <v>104</v>
      </c>
      <c r="D18" s="22">
        <v>131908</v>
      </c>
      <c r="E18" s="64" t="s">
        <v>118</v>
      </c>
    </row>
    <row r="19" spans="1:5" ht="15.75" x14ac:dyDescent="0.25">
      <c r="A19" s="12" t="s">
        <v>12</v>
      </c>
      <c r="B19" s="60"/>
      <c r="C19" s="60"/>
      <c r="D19" s="19">
        <f>SUBTOTAL(109,Table7[County
Total])</f>
        <v>2409991</v>
      </c>
      <c r="E19" s="60"/>
    </row>
    <row r="20" spans="1:5" x14ac:dyDescent="0.2">
      <c r="A20" s="23" t="s">
        <v>13</v>
      </c>
    </row>
    <row r="21" spans="1:5" x14ac:dyDescent="0.2">
      <c r="A21" s="23" t="s">
        <v>14</v>
      </c>
    </row>
    <row r="22" spans="1:5" x14ac:dyDescent="0.2">
      <c r="A22" s="5" t="s">
        <v>96</v>
      </c>
    </row>
  </sheetData>
  <printOptions horizontalCentered="1"/>
  <pageMargins left="0.7" right="0.7" top="0.75" bottom="0.75" header="0.3" footer="0.3"/>
  <pageSetup scale="83" fitToHeight="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2021-22 Title I, Pt D 6th - LEA</vt:lpstr>
      <vt:lpstr>2021-22 Title I, Pt D 6th - Cty</vt:lpstr>
      <vt:lpstr>'2021-22 Title I, Pt D 6th - Cty'!Print_Titles</vt:lpstr>
      <vt:lpstr>'2021-22 Title I, Pt D 6th - LEA'!Print_Titles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Recip6-21: Title I, Part D (CA Dept of Education)</dc:title>
  <dc:subject>Title I, Part D, Subpart 2 program sixth apportionment schedule for fiscal year 2021-22.</dc:subject>
  <dc:creator/>
  <cp:keywords/>
  <dc:description/>
  <cp:lastModifiedBy/>
  <cp:revision>1</cp:revision>
  <dcterms:created xsi:type="dcterms:W3CDTF">2024-08-06T18:17:38Z</dcterms:created>
  <dcterms:modified xsi:type="dcterms:W3CDTF">2024-08-06T18:17:49Z</dcterms:modified>
  <cp:category/>
  <cp:contentStatus/>
</cp:coreProperties>
</file>