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FE5D5234-8205-4F18-A27D-4C16A912CA0D}" xr6:coauthVersionLast="47" xr6:coauthVersionMax="47" xr10:uidLastSave="{00000000-0000-0000-0000-000000000000}"/>
  <bookViews>
    <workbookView xWindow="2010" yWindow="-15870" windowWidth="25440" windowHeight="15390" xr2:uid="{B96E9118-0F62-49D7-9680-17536F943BBD}"/>
  </bookViews>
  <sheets>
    <sheet name="23-24 Title I Pt D 2nd - LEA" sheetId="1" r:id="rId1"/>
    <sheet name="23-24 Title I Pt D 2nd - Cty" sheetId="3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'23-24 Title I Pt D 2nd - LEA'!$E$6:$K$35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1">'23-24 Title I Pt D 2nd - Cty'!$1:$5</definedName>
    <definedName name="_xlnm.Print_Titles" localSheetId="0">'23-24 Title I Pt D 2nd -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K32" i="1" l="1"/>
  <c r="L32" i="1" l="1"/>
</calcChain>
</file>

<file path=xl/sharedStrings.xml><?xml version="1.0" encoding="utf-8"?>
<sst xmlns="http://schemas.openxmlformats.org/spreadsheetml/2006/main" count="359" uniqueCount="204">
  <si>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</si>
  <si>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</si>
  <si>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</si>
  <si>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</si>
  <si>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</si>
  <si>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</si>
  <si>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</si>
  <si>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</si>
  <si>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</si>
  <si>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</si>
  <si>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</si>
  <si>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</si>
  <si>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</si>
  <si>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</si>
  <si>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</si>
  <si>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</si>
  <si>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FI$Cal
Supplier
ID</t>
  </si>
  <si>
    <t>FI$Cal
Address
Sequence
ID</t>
  </si>
  <si>
    <t>Fiscal Year 2023–24</t>
  </si>
  <si>
    <t>Schedule of the Second Apportionment for Title I, Part D, Subpart 2</t>
  </si>
  <si>
    <t>County Summary of the Second Apportionment for Title I, Part D, Subpart 2</t>
  </si>
  <si>
    <t>Butte</t>
  </si>
  <si>
    <t>0000004172</t>
  </si>
  <si>
    <t>04</t>
  </si>
  <si>
    <t>Contra Costa</t>
  </si>
  <si>
    <t>0000009047</t>
  </si>
  <si>
    <t>07</t>
  </si>
  <si>
    <t>Del Norte</t>
  </si>
  <si>
    <t>0000011789</t>
  </si>
  <si>
    <t>08</t>
  </si>
  <si>
    <t>El Dorado</t>
  </si>
  <si>
    <t>0000011790</t>
  </si>
  <si>
    <t>09</t>
  </si>
  <si>
    <t>Fresno</t>
  </si>
  <si>
    <t>0000006842</t>
  </si>
  <si>
    <t>10</t>
  </si>
  <si>
    <t>Humboldt</t>
  </si>
  <si>
    <t>0000011813</t>
  </si>
  <si>
    <t>12</t>
  </si>
  <si>
    <t>Imperial</t>
  </si>
  <si>
    <t>0000011814</t>
  </si>
  <si>
    <t>13</t>
  </si>
  <si>
    <t>Kern</t>
  </si>
  <si>
    <t>0000040496</t>
  </si>
  <si>
    <t>15</t>
  </si>
  <si>
    <t>Kings</t>
  </si>
  <si>
    <t>0000012471</t>
  </si>
  <si>
    <t>16</t>
  </si>
  <si>
    <t>Los Angeles</t>
  </si>
  <si>
    <t>0000044132</t>
  </si>
  <si>
    <t>19</t>
  </si>
  <si>
    <t>Madera</t>
  </si>
  <si>
    <t>0000011826</t>
  </si>
  <si>
    <t>20</t>
  </si>
  <si>
    <t>Marin</t>
  </si>
  <si>
    <t>0000004508</t>
  </si>
  <si>
    <t>21</t>
  </si>
  <si>
    <t>Mendocino</t>
  </si>
  <si>
    <t>0000004364</t>
  </si>
  <si>
    <t>23</t>
  </si>
  <si>
    <t>Monterey</t>
  </si>
  <si>
    <t>0000008322</t>
  </si>
  <si>
    <t>27</t>
  </si>
  <si>
    <t>Orange</t>
  </si>
  <si>
    <t>0000012840</t>
  </si>
  <si>
    <t>30</t>
  </si>
  <si>
    <t>Sacramento</t>
  </si>
  <si>
    <t>0000004357</t>
  </si>
  <si>
    <t>34</t>
  </si>
  <si>
    <t>San Francisco</t>
  </si>
  <si>
    <t>0000011840</t>
  </si>
  <si>
    <t>38</t>
  </si>
  <si>
    <t>San Joaquin</t>
  </si>
  <si>
    <t>0000011841</t>
  </si>
  <si>
    <t>39</t>
  </si>
  <si>
    <t>San Luis Obispo</t>
  </si>
  <si>
    <t>0000011842</t>
  </si>
  <si>
    <t>40</t>
  </si>
  <si>
    <t>San Mateo</t>
  </si>
  <si>
    <t>0000011843</t>
  </si>
  <si>
    <t>41</t>
  </si>
  <si>
    <t>Sonoma</t>
  </si>
  <si>
    <t>0000011855</t>
  </si>
  <si>
    <t>49</t>
  </si>
  <si>
    <t>Tuolumne</t>
  </si>
  <si>
    <t>0000004851</t>
  </si>
  <si>
    <t>55</t>
  </si>
  <si>
    <t>Ventura</t>
  </si>
  <si>
    <t>0000001357</t>
  </si>
  <si>
    <t>56</t>
  </si>
  <si>
    <t>Yolo</t>
  </si>
  <si>
    <t>0000011865</t>
  </si>
  <si>
    <t>57</t>
  </si>
  <si>
    <t>Yuba</t>
  </si>
  <si>
    <t>0000011783</t>
  </si>
  <si>
    <t>58</t>
  </si>
  <si>
    <t>0000000</t>
  </si>
  <si>
    <t>04100410000000</t>
  </si>
  <si>
    <t>10041</t>
  </si>
  <si>
    <t>Butte County Office of Education</t>
  </si>
  <si>
    <t>07100740000000</t>
  </si>
  <si>
    <t>10074</t>
  </si>
  <si>
    <t>Contra Costa County Office of Education</t>
  </si>
  <si>
    <t>08100820000000</t>
  </si>
  <si>
    <t>10082</t>
  </si>
  <si>
    <t>Del Norte County Office of Education</t>
  </si>
  <si>
    <t>09100900000000</t>
  </si>
  <si>
    <t>10090</t>
  </si>
  <si>
    <t>El Dorado County Office of Education</t>
  </si>
  <si>
    <t>10101080000000</t>
  </si>
  <si>
    <t>10108</t>
  </si>
  <si>
    <t>Fresno County Office of Education</t>
  </si>
  <si>
    <t>12101240000000</t>
  </si>
  <si>
    <t>10124</t>
  </si>
  <si>
    <t>Humboldt County Office of Education</t>
  </si>
  <si>
    <t>13101320000000</t>
  </si>
  <si>
    <t>10132</t>
  </si>
  <si>
    <t>Imperial County Office of Education</t>
  </si>
  <si>
    <t>15101570000000</t>
  </si>
  <si>
    <t>10157</t>
  </si>
  <si>
    <t>Kern County Office of Education</t>
  </si>
  <si>
    <t>16101650000000</t>
  </si>
  <si>
    <t>10165</t>
  </si>
  <si>
    <t>Kings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</si>
  <si>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</si>
  <si>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</si>
  <si>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</si>
  <si>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</si>
  <si>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</si>
  <si>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</si>
  <si>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23102310000000</t>
  </si>
  <si>
    <t>10231</t>
  </si>
  <si>
    <t>Mendocino County Office of Education</t>
  </si>
  <si>
    <t>27102720000000</t>
  </si>
  <si>
    <t>10272</t>
  </si>
  <si>
    <t>Monterey County Office of Education</t>
  </si>
  <si>
    <t>30103060000000</t>
  </si>
  <si>
    <t>10306</t>
  </si>
  <si>
    <t>Orange County Department of Education</t>
  </si>
  <si>
    <t>34103480000000</t>
  </si>
  <si>
    <t>10348</t>
  </si>
  <si>
    <t>Sacramento County Office of Education</t>
  </si>
  <si>
    <t>38103890000000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</si>
  <si>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</si>
  <si>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</si>
  <si>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</si>
  <si>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</si>
  <si>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</si>
  <si>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</si>
  <si>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</si>
  <si>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</si>
  <si>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</si>
  <si>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</si>
  <si>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</si>
  <si>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49104960000000</t>
  </si>
  <si>
    <t>10496</t>
  </si>
  <si>
    <t>Sonoma County Office of Education</t>
  </si>
  <si>
    <t>55105530000000</t>
  </si>
  <si>
    <t>10553</t>
  </si>
  <si>
    <t>Tuolumne County Office of Education</t>
  </si>
  <si>
    <t>56105610000000</t>
  </si>
  <si>
    <t>10561</t>
  </si>
  <si>
    <t>Ventura County Office of Education</t>
  </si>
  <si>
    <t>57105790000000</t>
  </si>
  <si>
    <t>10579</t>
  </si>
  <si>
    <t>Yolo County Office of Education</t>
  </si>
  <si>
    <t>58105870000000</t>
  </si>
  <si>
    <t>10587</t>
  </si>
  <si>
    <t>Yuba County Office of Education</t>
  </si>
  <si>
    <t>19101990000000</t>
  </si>
  <si>
    <t>10199</t>
  </si>
  <si>
    <t>Los Angeles County Office of Education</t>
  </si>
  <si>
    <t>2nd Apportionment</t>
  </si>
  <si>
    <t>N/A</t>
  </si>
  <si>
    <t>2023‒24
Revised
Allocation
Amount</t>
  </si>
  <si>
    <t>February 2024</t>
  </si>
  <si>
    <t>CDS: County District School</t>
  </si>
  <si>
    <t>23-14357 01-12-2024</t>
  </si>
  <si>
    <t>Voucher ID</t>
  </si>
  <si>
    <t>00399048</t>
  </si>
  <si>
    <t>00399049</t>
  </si>
  <si>
    <t>00399050</t>
  </si>
  <si>
    <t>00399051</t>
  </si>
  <si>
    <t>00399052</t>
  </si>
  <si>
    <t>00399053</t>
  </si>
  <si>
    <t>00399054</t>
  </si>
  <si>
    <t>00399055</t>
  </si>
  <si>
    <t>00399056</t>
  </si>
  <si>
    <t>00399057</t>
  </si>
  <si>
    <t>00399058</t>
  </si>
  <si>
    <t>00399059</t>
  </si>
  <si>
    <t>00399060</t>
  </si>
  <si>
    <t>00399061</t>
  </si>
  <si>
    <t>00399062</t>
  </si>
  <si>
    <t>00399063</t>
  </si>
  <si>
    <t>00399064</t>
  </si>
  <si>
    <t>00399065</t>
  </si>
  <si>
    <t>00399066</t>
  </si>
  <si>
    <t>00399067</t>
  </si>
  <si>
    <t>00399068</t>
  </si>
  <si>
    <t>00399069</t>
  </si>
  <si>
    <t>00399070</t>
  </si>
  <si>
    <t>00399071</t>
  </si>
  <si>
    <t>00399072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</si>
</sst>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0" fillId="0" borderId="0" applyNumberFormat="0" applyFill="0" applyAlignment="0" applyProtection="0"/>
    <xf numFmtId="0" fontId="3" fillId="0" borderId="0"/>
    <xf numFmtId="0" fontId="9" fillId="0" borderId="1" applyNumberFormat="0" applyFill="0" applyAlignment="0" applyProtection="0"/>
    <xf numFmtId="0" fontId="12" fillId="0" borderId="0" applyNumberFormat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6" fillId="0" borderId="0"/>
    <xf numFmtId="0" fontId="16" fillId="0" borderId="0"/>
    <xf numFmtId="0" fontId="1" fillId="0" borderId="0"/>
    <xf numFmtId="0" fontId="9" fillId="0" borderId="1" applyNumberFormat="0" applyFill="0" applyAlignment="0" applyProtection="0"/>
  </cellStyleXfs>
  <cellXfs count="63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11" fillId="2" borderId="0" xfId="0" applyFont="1" applyFill="1" applyAlignment="1">
      <alignment horizontal="center" wrapText="1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0" xfId="0" applyFont="1"/>
    <xf numFmtId="0" fontId="14" fillId="0" borderId="0" xfId="10" applyFont="1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10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7" fillId="0" borderId="0" xfId="22" applyFont="1" applyAlignment="1">
      <alignment horizontal="centerContinuous"/>
    </xf>
    <xf numFmtId="164" fontId="17" fillId="0" borderId="0" xfId="22" applyNumberFormat="1" applyFont="1" applyAlignment="1">
      <alignment horizontal="centerContinuous"/>
    </xf>
    <xf numFmtId="0" fontId="17" fillId="0" borderId="0" xfId="22" applyFont="1"/>
    <xf numFmtId="0" fontId="18" fillId="0" borderId="0" xfId="22" applyFont="1" applyAlignment="1">
      <alignment horizontal="centerContinuous"/>
    </xf>
    <xf numFmtId="164" fontId="18" fillId="0" borderId="0" xfId="22" applyNumberFormat="1" applyFont="1" applyAlignment="1">
      <alignment horizontal="centerContinuous"/>
    </xf>
    <xf numFmtId="0" fontId="18" fillId="0" borderId="0" xfId="22" applyFont="1"/>
    <xf numFmtId="0" fontId="19" fillId="0" borderId="0" xfId="22" applyFont="1" applyAlignment="1">
      <alignment horizontal="centerContinuous"/>
    </xf>
    <xf numFmtId="164" fontId="19" fillId="0" borderId="0" xfId="22" applyNumberFormat="1" applyFont="1" applyAlignment="1">
      <alignment horizontal="centerContinuous"/>
    </xf>
    <xf numFmtId="0" fontId="19" fillId="0" borderId="0" xfId="22" applyFont="1"/>
    <xf numFmtId="0" fontId="1" fillId="0" borderId="0" xfId="22" applyAlignment="1">
      <alignment horizontal="centerContinuous"/>
    </xf>
    <xf numFmtId="164" fontId="1" fillId="0" borderId="0" xfId="22" applyNumberFormat="1" applyAlignment="1">
      <alignment horizontal="centerContinuous"/>
    </xf>
    <xf numFmtId="0" fontId="1" fillId="0" borderId="0" xfId="22"/>
    <xf numFmtId="0" fontId="11" fillId="2" borderId="2" xfId="22" applyFont="1" applyFill="1" applyBorder="1" applyAlignment="1">
      <alignment horizontal="center" wrapText="1"/>
    </xf>
    <xf numFmtId="164" fontId="11" fillId="2" borderId="2" xfId="22" applyNumberFormat="1" applyFont="1" applyFill="1" applyBorder="1" applyAlignment="1">
      <alignment horizontal="center" wrapText="1"/>
    </xf>
    <xf numFmtId="0" fontId="5" fillId="0" borderId="0" xfId="22" applyFont="1" applyAlignment="1">
      <alignment horizontal="center"/>
    </xf>
    <xf numFmtId="49" fontId="8" fillId="0" borderId="0" xfId="22" applyNumberFormat="1" applyFont="1" applyAlignment="1">
      <alignment horizontal="left"/>
    </xf>
    <xf numFmtId="0" fontId="8" fillId="0" borderId="0" xfId="22" applyFont="1"/>
    <xf numFmtId="164" fontId="1" fillId="0" borderId="0" xfId="22" applyNumberFormat="1"/>
    <xf numFmtId="49" fontId="1" fillId="0" borderId="0" xfId="22" applyNumberFormat="1" applyAlignment="1">
      <alignment horizontal="center"/>
    </xf>
    <xf numFmtId="0" fontId="0" fillId="0" borderId="0" xfId="22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4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7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7" fillId="0" borderId="0" xfId="6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9" fillId="0" borderId="1" xfId="23" applyAlignment="1">
      <alignment horizontal="left"/>
    </xf>
    <xf numFmtId="164" fontId="9" fillId="0" borderId="1" xfId="23" applyNumberFormat="1" applyAlignment="1">
      <alignment horizontal="right"/>
    </xf>
    <xf numFmtId="0" fontId="5" fillId="0" borderId="0" xfId="3" applyAlignment="1">
      <alignment horizontal="left"/>
    </xf>
    <xf numFmtId="0" fontId="15" fillId="0" borderId="0" xfId="1" applyFont="1" applyAlignment="1">
      <alignment horizontal="left"/>
    </xf>
    <xf numFmtId="0" fontId="10" fillId="0" borderId="0" xfId="2" applyFont="1" applyFill="1" applyAlignment="1">
      <alignment horizontal="left" vertical="center"/>
    </xf>
    <xf numFmtId="0" fontId="10" fillId="0" borderId="0" xfId="2" applyFont="1" applyAlignment="1">
      <alignment horizontal="left"/>
    </xf>
  </cellXfs>
  <cellStyles count="24">
    <cellStyle name="Comma 2" xfId="16" xr:uid="{D0B13AF6-2D58-4880-8587-6E7D052BFFBF}"/>
    <cellStyle name="Currency 2" xfId="17" xr:uid="{50D5A4E9-C497-403F-851D-004D13D9DE6A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4" xfId="21" xr:uid="{1718BE1F-07C1-467D-B4FC-B2757FA52F2D}"/>
    <cellStyle name="Normal 4 2 2" xfId="6" xr:uid="{5B307C6F-05F5-407B-9883-7C64652D4192}"/>
    <cellStyle name="Normal 5" xfId="22" xr:uid="{E4672027-69D9-4330-9ED4-924E6C24A8D1}"/>
    <cellStyle name="Tab Header" xfId="14" xr:uid="{7566EF24-4D91-4D1B-86E4-7B4519C1AB80}"/>
    <cellStyle name="Total" xfId="23" builtinId="25" customBuiltin="1"/>
    <cellStyle name="Total 2" xfId="7" xr:uid="{A266BBA5-FDD4-46F3-8EED-FF3C01F76D4C}"/>
    <cellStyle name="Total 3" xfId="13" xr:uid="{23ADC5B5-2210-4E3F-95A7-6F244A9587DB}"/>
  </cellStyles>
  <dxfs count="30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32" totalsRowCount="1" headerRowDxfId="29" dataDxfId="28" tableBorderDxfId="27" totalsRowBorderDxfId="26" dataCellStyle="Normal 20">
  <autoFilter ref="A6:L31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totalsRowDxfId="25" dataCellStyle="Normal 20"/>
    <tableColumn id="21" xr3:uid="{9C641D92-1D96-4B3A-8757-833D3AFAE434}" name="FI$Cal_x000a_Supplier_x000a_ID" totalsRowDxfId="24" dataCellStyle="Normal 20"/>
    <tableColumn id="20" xr3:uid="{91A72955-9139-4D85-833C-1AEE387E6478}" name="FI$Cal_x000a_Address_x000a_Sequence_x000a_ID" totalsRowDxfId="23" dataCellStyle="Normal 20"/>
    <tableColumn id="2" xr3:uid="{DFD28417-728E-4571-A742-72CADC950917}" name="Full CDS Code" totalsRowDxfId="22"/>
    <tableColumn id="3" xr3:uid="{3DA9497E-B04F-4887-AB04-F3386D5CDAF7}" name="County_x000a_Code" totalsRowDxfId="21"/>
    <tableColumn id="4" xr3:uid="{8F4E0F07-013E-4FE8-A5F1-2986BCE1EA88}" name="District_x000a_Code" totalsRowDxfId="20"/>
    <tableColumn id="5" xr3:uid="{17D7EECD-4BD3-4E71-93B9-5851522D6AB2}" name="School_x000a_Code" totalsRowDxfId="19"/>
    <tableColumn id="6" xr3:uid="{A528A98D-BA2A-4C88-8267-460CA24B49D7}" name="Direct_x000a_Funded_x000a_Charter School_x000a_Number" totalsRowDxfId="18"/>
    <tableColumn id="7" xr3:uid="{FAC6C8EA-4441-4706-B659-CC11FB082094}" name="Service Location Field" totalsRowDxfId="17"/>
    <tableColumn id="8" xr3:uid="{A5900BB3-70ED-40BE-AB35-97BE61DC63FD}" name="Local Educational Agency" totalsRowDxfId="16"/>
    <tableColumn id="11" xr3:uid="{7E3E9488-2D13-4ABE-BD2B-FB365B3256BF}" name="2023‒24_x000a_Revised_x000a_Allocation_x000a_Amount" totalsRowFunction="custom" totalsRowDxfId="15" dataCellStyle="Normal 4 2 2">
      <totalsRowFormula>SUM(Table4[2023‒24
Revised
Allocation
Amount])</totalsRowFormula>
    </tableColumn>
    <tableColumn id="19" xr3:uid="{D9050173-DB75-4160-848F-D3D7A1E6554A}" name="2nd Apportionment" totalsRowFunction="custom" totalsRowDxfId="14" dataCellStyle="Normal 20">
      <totalsRowFormula>SUM(Table4[2nd 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D, Subpart 2 for Fiscal Year 2023-2024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ADACF-311D-4D34-9CDE-45CECB30BBA2}" name="Table43" displayName="Table43" ref="A5:E31" totalsRowCount="1" headerRowDxfId="13" headerRowBorderDxfId="12" tableBorderDxfId="11" totalsRowCellStyle="Total">
  <tableColumns count="5">
    <tableColumn id="1" xr3:uid="{DB300904-BB47-4E48-8909-E3FBD6740A88}" name="County_x000a_Code" totalsRowLabel="Statewide Total" dataDxfId="10" totalsRowDxfId="9" totalsRowCellStyle="Total"/>
    <tableColumn id="2" xr3:uid="{72C9750B-1682-4BC9-BE7D-0BE1330C7580}" name="County_x000a_Treasurer" dataDxfId="8" totalsRowDxfId="7" totalsRowCellStyle="Total"/>
    <tableColumn id="3" xr3:uid="{36BD3806-A43F-4695-AF47-F8A034FF572C}" name="Invoice Number" dataDxfId="6" totalsRowDxfId="5" totalsRowCellStyle="Total"/>
    <tableColumn id="4" xr3:uid="{7C66EFD0-8E47-4889-84C7-DCE99A8E94A0}" name="County_x000a_Total" totalsRowFunction="sum" dataDxfId="4" totalsRowDxfId="3" dataCellStyle="Normal 20" totalsRowCellStyle="Total"/>
    <tableColumn id="5" xr3:uid="{96670DA5-FFC9-4D77-801C-71E2C7318F85}" name="Voucher ID" dataDxfId="2" totalsRowDxfId="1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, Part D, Subpart 2 for fiscal year 2023-24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3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1" width="20.81640625" style="1" customWidth="1"/>
    <col min="2" max="2" width="15.81640625" style="1" customWidth="1"/>
    <col min="3" max="3" width="14.1796875" style="1" bestFit="1" customWidth="1"/>
    <col min="4" max="4" width="15.81640625" style="46" customWidth="1"/>
    <col min="5" max="5" width="11.90625" style="2" bestFit="1" customWidth="1"/>
    <col min="6" max="6" width="11.90625" style="3" bestFit="1" customWidth="1"/>
    <col min="7" max="7" width="11.6328125" style="3" bestFit="1" customWidth="1"/>
    <col min="8" max="8" width="15.81640625" style="3" customWidth="1"/>
    <col min="9" max="9" width="11.453125" style="3" customWidth="1"/>
    <col min="10" max="10" width="40.6328125" style="12" customWidth="1"/>
    <col min="11" max="11" width="15.81640625" customWidth="1"/>
    <col min="12" max="12" width="15.81640625" style="5" customWidth="1"/>
    <col min="13" max="16384" width="8.81640625" style="4"/>
  </cols>
  <sheetData>
    <row r="1" spans="1:12" ht="22.8" x14ac:dyDescent="0.4">
      <c r="A1" s="60" t="s">
        <v>19</v>
      </c>
      <c r="B1" s="18"/>
      <c r="C1" s="18"/>
    </row>
    <row r="2" spans="1:12" customFormat="1" ht="21" x14ac:dyDescent="0.3">
      <c r="A2" s="62" t="s">
        <v>0</v>
      </c>
      <c r="B2" s="19"/>
      <c r="C2" s="19"/>
      <c r="D2" s="45"/>
      <c r="E2" s="2"/>
      <c r="F2" s="2"/>
      <c r="G2" s="2"/>
      <c r="H2" s="2"/>
      <c r="I2" s="2"/>
      <c r="J2" s="13"/>
      <c r="L2" s="6"/>
    </row>
    <row r="3" spans="1:12" customFormat="1" ht="17.399999999999999" x14ac:dyDescent="0.3">
      <c r="A3" s="59" t="s">
        <v>1</v>
      </c>
      <c r="B3" s="20"/>
      <c r="C3" s="20"/>
      <c r="D3" s="45"/>
      <c r="E3" s="2"/>
      <c r="F3" s="2"/>
      <c r="G3" s="2"/>
      <c r="H3" s="2"/>
      <c r="I3" s="2"/>
      <c r="J3" s="13"/>
      <c r="L3" s="6"/>
    </row>
    <row r="4" spans="1:12" customFormat="1" ht="15.6" x14ac:dyDescent="0.3">
      <c r="A4" s="17" t="s">
        <v>18</v>
      </c>
      <c r="B4" s="21"/>
      <c r="C4" s="21"/>
      <c r="D4" s="45"/>
      <c r="E4" s="2"/>
      <c r="F4" s="2"/>
      <c r="G4" s="2"/>
      <c r="H4" s="2"/>
      <c r="I4" s="2"/>
      <c r="J4" s="13"/>
      <c r="L4" s="6"/>
    </row>
    <row r="5" spans="1:12" customFormat="1" ht="15.6" x14ac:dyDescent="0.3">
      <c r="A5" s="49" t="s">
        <v>176</v>
      </c>
      <c r="B5" s="21"/>
      <c r="C5" s="21"/>
      <c r="D5" s="45"/>
      <c r="E5" s="2"/>
      <c r="F5" s="2"/>
      <c r="G5" s="2"/>
      <c r="H5" s="2"/>
      <c r="I5" s="2"/>
      <c r="J5" s="13"/>
      <c r="L5" s="6"/>
    </row>
    <row r="6" spans="1:12" s="1" customFormat="1" ht="62.4" x14ac:dyDescent="0.3">
      <c r="A6" s="11" t="s">
        <v>2</v>
      </c>
      <c r="B6" s="11" t="s">
        <v>16</v>
      </c>
      <c r="C6" s="11" t="s">
        <v>17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174</v>
      </c>
      <c r="L6" s="11" t="s">
        <v>172</v>
      </c>
    </row>
    <row r="7" spans="1:12" s="1" customFormat="1" x14ac:dyDescent="0.25">
      <c r="A7" s="46" t="s">
        <v>21</v>
      </c>
      <c r="B7" s="1" t="s">
        <v>22</v>
      </c>
      <c r="C7" s="1">
        <v>5</v>
      </c>
      <c r="D7" s="45" t="s">
        <v>97</v>
      </c>
      <c r="E7" s="2" t="s">
        <v>23</v>
      </c>
      <c r="F7" s="2" t="s">
        <v>98</v>
      </c>
      <c r="G7" s="2" t="s">
        <v>96</v>
      </c>
      <c r="H7" s="2" t="s">
        <v>173</v>
      </c>
      <c r="I7" s="2" t="s">
        <v>98</v>
      </c>
      <c r="J7" s="50" t="s">
        <v>99</v>
      </c>
      <c r="K7" s="51">
        <v>111724</v>
      </c>
      <c r="L7" s="52">
        <v>39250</v>
      </c>
    </row>
    <row r="8" spans="1:12" s="1" customFormat="1" x14ac:dyDescent="0.25">
      <c r="A8" s="46" t="s">
        <v>24</v>
      </c>
      <c r="B8" s="1" t="s">
        <v>25</v>
      </c>
      <c r="C8" s="1">
        <v>50</v>
      </c>
      <c r="D8" s="45" t="s">
        <v>100</v>
      </c>
      <c r="E8" s="2" t="s">
        <v>26</v>
      </c>
      <c r="F8" s="2" t="s">
        <v>101</v>
      </c>
      <c r="G8" s="2" t="s">
        <v>96</v>
      </c>
      <c r="H8" s="2" t="s">
        <v>173</v>
      </c>
      <c r="I8" s="2" t="s">
        <v>101</v>
      </c>
      <c r="J8" s="50" t="s">
        <v>102</v>
      </c>
      <c r="K8" s="51">
        <v>411615</v>
      </c>
      <c r="L8" s="52">
        <v>180137</v>
      </c>
    </row>
    <row r="9" spans="1:12" s="1" customFormat="1" x14ac:dyDescent="0.25">
      <c r="A9" s="46" t="s">
        <v>27</v>
      </c>
      <c r="B9" s="1" t="s">
        <v>28</v>
      </c>
      <c r="C9" s="1">
        <v>1</v>
      </c>
      <c r="D9" s="45" t="s">
        <v>103</v>
      </c>
      <c r="E9" s="2" t="s">
        <v>29</v>
      </c>
      <c r="F9" s="2" t="s">
        <v>104</v>
      </c>
      <c r="G9" s="2" t="s">
        <v>96</v>
      </c>
      <c r="H9" s="2" t="s">
        <v>173</v>
      </c>
      <c r="I9" s="2" t="s">
        <v>104</v>
      </c>
      <c r="J9" s="50" t="s">
        <v>105</v>
      </c>
      <c r="K9" s="51">
        <v>58802</v>
      </c>
      <c r="L9" s="52">
        <v>232</v>
      </c>
    </row>
    <row r="10" spans="1:12" s="1" customFormat="1" x14ac:dyDescent="0.25">
      <c r="A10" s="46" t="s">
        <v>30</v>
      </c>
      <c r="B10" s="1" t="s">
        <v>31</v>
      </c>
      <c r="C10" s="1">
        <v>1</v>
      </c>
      <c r="D10" s="45" t="s">
        <v>106</v>
      </c>
      <c r="E10" s="2" t="s">
        <v>32</v>
      </c>
      <c r="F10" s="2" t="s">
        <v>107</v>
      </c>
      <c r="G10" s="2" t="s">
        <v>96</v>
      </c>
      <c r="H10" s="2" t="s">
        <v>173</v>
      </c>
      <c r="I10" s="2" t="s">
        <v>107</v>
      </c>
      <c r="J10" s="50" t="s">
        <v>108</v>
      </c>
      <c r="K10" s="51">
        <v>52922</v>
      </c>
      <c r="L10" s="52">
        <v>44134</v>
      </c>
    </row>
    <row r="11" spans="1:12" s="1" customFormat="1" x14ac:dyDescent="0.25">
      <c r="A11" s="46" t="s">
        <v>33</v>
      </c>
      <c r="B11" s="1" t="s">
        <v>34</v>
      </c>
      <c r="C11" s="1">
        <v>10</v>
      </c>
      <c r="D11" s="45" t="s">
        <v>109</v>
      </c>
      <c r="E11" s="2" t="s">
        <v>35</v>
      </c>
      <c r="F11" s="2" t="s">
        <v>110</v>
      </c>
      <c r="G11" s="2" t="s">
        <v>96</v>
      </c>
      <c r="H11" s="2" t="s">
        <v>173</v>
      </c>
      <c r="I11" s="2" t="s">
        <v>110</v>
      </c>
      <c r="J11" s="50" t="s">
        <v>111</v>
      </c>
      <c r="K11" s="51">
        <v>670345</v>
      </c>
      <c r="L11" s="52">
        <v>143900</v>
      </c>
    </row>
    <row r="12" spans="1:12" s="1" customFormat="1" x14ac:dyDescent="0.25">
      <c r="A12" s="46" t="s">
        <v>36</v>
      </c>
      <c r="B12" s="1" t="s">
        <v>37</v>
      </c>
      <c r="C12" s="1">
        <v>1</v>
      </c>
      <c r="D12" s="45" t="s">
        <v>112</v>
      </c>
      <c r="E12" s="2" t="s">
        <v>38</v>
      </c>
      <c r="F12" s="2" t="s">
        <v>113</v>
      </c>
      <c r="G12" s="2" t="s">
        <v>96</v>
      </c>
      <c r="H12" s="2" t="s">
        <v>173</v>
      </c>
      <c r="I12" s="2" t="s">
        <v>113</v>
      </c>
      <c r="J12" s="50" t="s">
        <v>114</v>
      </c>
      <c r="K12" s="51">
        <v>41162</v>
      </c>
      <c r="L12" s="52">
        <v>32612</v>
      </c>
    </row>
    <row r="13" spans="1:12" s="1" customFormat="1" x14ac:dyDescent="0.25">
      <c r="A13" s="46" t="s">
        <v>39</v>
      </c>
      <c r="B13" s="1" t="s">
        <v>40</v>
      </c>
      <c r="C13" s="1">
        <v>1</v>
      </c>
      <c r="D13" s="45" t="s">
        <v>115</v>
      </c>
      <c r="E13" s="2" t="s">
        <v>41</v>
      </c>
      <c r="F13" s="2" t="s">
        <v>116</v>
      </c>
      <c r="G13" s="2" t="s">
        <v>96</v>
      </c>
      <c r="H13" s="2" t="s">
        <v>173</v>
      </c>
      <c r="I13" s="2" t="s">
        <v>116</v>
      </c>
      <c r="J13" s="50" t="s">
        <v>117</v>
      </c>
      <c r="K13" s="51">
        <v>123485</v>
      </c>
      <c r="L13" s="52">
        <v>33802</v>
      </c>
    </row>
    <row r="14" spans="1:12" s="1" customFormat="1" x14ac:dyDescent="0.25">
      <c r="A14" s="46" t="s">
        <v>42</v>
      </c>
      <c r="B14" s="1" t="s">
        <v>43</v>
      </c>
      <c r="C14" s="1">
        <v>2</v>
      </c>
      <c r="D14" s="45" t="s">
        <v>118</v>
      </c>
      <c r="E14" s="2" t="s">
        <v>44</v>
      </c>
      <c r="F14" s="2" t="s">
        <v>119</v>
      </c>
      <c r="G14" s="2" t="s">
        <v>96</v>
      </c>
      <c r="H14" s="2" t="s">
        <v>173</v>
      </c>
      <c r="I14" s="2" t="s">
        <v>119</v>
      </c>
      <c r="J14" s="50" t="s">
        <v>120</v>
      </c>
      <c r="K14" s="51">
        <v>1040798</v>
      </c>
      <c r="L14" s="52">
        <v>268039</v>
      </c>
    </row>
    <row r="15" spans="1:12" s="1" customFormat="1" x14ac:dyDescent="0.25">
      <c r="A15" s="46" t="s">
        <v>45</v>
      </c>
      <c r="B15" s="1" t="s">
        <v>46</v>
      </c>
      <c r="C15" s="1">
        <v>22</v>
      </c>
      <c r="D15" s="45" t="s">
        <v>121</v>
      </c>
      <c r="E15" s="2" t="s">
        <v>47</v>
      </c>
      <c r="F15" s="2" t="s">
        <v>122</v>
      </c>
      <c r="G15" s="2" t="s">
        <v>96</v>
      </c>
      <c r="H15" s="2" t="s">
        <v>173</v>
      </c>
      <c r="I15" s="2" t="s">
        <v>122</v>
      </c>
      <c r="J15" s="50" t="s">
        <v>123</v>
      </c>
      <c r="K15" s="51">
        <v>246969</v>
      </c>
      <c r="L15" s="52">
        <v>58705</v>
      </c>
    </row>
    <row r="16" spans="1:12" s="1" customFormat="1" x14ac:dyDescent="0.25">
      <c r="A16" s="46" t="s">
        <v>48</v>
      </c>
      <c r="B16" s="1" t="s">
        <v>49</v>
      </c>
      <c r="C16" s="1">
        <v>1</v>
      </c>
      <c r="D16" s="53" t="s">
        <v>169</v>
      </c>
      <c r="E16" s="54" t="s">
        <v>50</v>
      </c>
      <c r="F16" s="54" t="s">
        <v>170</v>
      </c>
      <c r="G16" s="54" t="s">
        <v>96</v>
      </c>
      <c r="H16" s="2" t="s">
        <v>173</v>
      </c>
      <c r="I16" s="54" t="s">
        <v>170</v>
      </c>
      <c r="J16" s="55" t="s">
        <v>171</v>
      </c>
      <c r="K16" s="51">
        <v>3339961</v>
      </c>
      <c r="L16" s="52">
        <v>392559</v>
      </c>
    </row>
    <row r="17" spans="1:12" s="1" customFormat="1" x14ac:dyDescent="0.25">
      <c r="A17" s="46" t="s">
        <v>51</v>
      </c>
      <c r="B17" s="1" t="s">
        <v>52</v>
      </c>
      <c r="C17" s="1">
        <v>1</v>
      </c>
      <c r="D17" s="45" t="s">
        <v>124</v>
      </c>
      <c r="E17" s="2" t="s">
        <v>53</v>
      </c>
      <c r="F17" s="2" t="s">
        <v>125</v>
      </c>
      <c r="G17" s="2" t="s">
        <v>96</v>
      </c>
      <c r="H17" s="2" t="s">
        <v>173</v>
      </c>
      <c r="I17" s="2" t="s">
        <v>125</v>
      </c>
      <c r="J17" s="50" t="s">
        <v>126</v>
      </c>
      <c r="K17" s="51">
        <v>182287</v>
      </c>
      <c r="L17" s="52">
        <v>74421</v>
      </c>
    </row>
    <row r="18" spans="1:12" s="1" customFormat="1" x14ac:dyDescent="0.25">
      <c r="A18" s="46" t="s">
        <v>54</v>
      </c>
      <c r="B18" s="1" t="s">
        <v>55</v>
      </c>
      <c r="C18" s="1">
        <v>53</v>
      </c>
      <c r="D18" s="45" t="s">
        <v>127</v>
      </c>
      <c r="E18" s="2" t="s">
        <v>56</v>
      </c>
      <c r="F18" s="2" t="s">
        <v>128</v>
      </c>
      <c r="G18" s="2" t="s">
        <v>96</v>
      </c>
      <c r="H18" s="2" t="s">
        <v>173</v>
      </c>
      <c r="I18" s="2" t="s">
        <v>128</v>
      </c>
      <c r="J18" s="50" t="s">
        <v>129</v>
      </c>
      <c r="K18" s="51">
        <v>105844</v>
      </c>
      <c r="L18" s="52">
        <v>43226</v>
      </c>
    </row>
    <row r="19" spans="1:12" s="1" customFormat="1" x14ac:dyDescent="0.25">
      <c r="A19" s="46" t="s">
        <v>57</v>
      </c>
      <c r="B19" s="1" t="s">
        <v>58</v>
      </c>
      <c r="C19" s="1">
        <v>31</v>
      </c>
      <c r="D19" s="45" t="s">
        <v>130</v>
      </c>
      <c r="E19" s="2" t="s">
        <v>59</v>
      </c>
      <c r="F19" s="2" t="s">
        <v>131</v>
      </c>
      <c r="G19" s="2" t="s">
        <v>96</v>
      </c>
      <c r="H19" s="2" t="s">
        <v>173</v>
      </c>
      <c r="I19" s="2" t="s">
        <v>131</v>
      </c>
      <c r="J19" s="50" t="s">
        <v>132</v>
      </c>
      <c r="K19" s="51">
        <v>41162</v>
      </c>
      <c r="L19" s="52">
        <v>23070</v>
      </c>
    </row>
    <row r="20" spans="1:12" s="1" customFormat="1" x14ac:dyDescent="0.25">
      <c r="A20" s="46" t="s">
        <v>60</v>
      </c>
      <c r="B20" s="1" t="s">
        <v>61</v>
      </c>
      <c r="C20" s="1">
        <v>2</v>
      </c>
      <c r="D20" s="45" t="s">
        <v>133</v>
      </c>
      <c r="E20" s="2" t="s">
        <v>62</v>
      </c>
      <c r="F20" s="2" t="s">
        <v>134</v>
      </c>
      <c r="G20" s="2" t="s">
        <v>96</v>
      </c>
      <c r="H20" s="2" t="s">
        <v>173</v>
      </c>
      <c r="I20" s="2" t="s">
        <v>134</v>
      </c>
      <c r="J20" s="50" t="s">
        <v>135</v>
      </c>
      <c r="K20" s="51">
        <v>341053</v>
      </c>
      <c r="L20" s="52">
        <v>154683</v>
      </c>
    </row>
    <row r="21" spans="1:12" s="1" customFormat="1" x14ac:dyDescent="0.25">
      <c r="A21" s="46" t="s">
        <v>63</v>
      </c>
      <c r="B21" s="1" t="s">
        <v>64</v>
      </c>
      <c r="C21" s="1">
        <v>4</v>
      </c>
      <c r="D21" s="45" t="s">
        <v>136</v>
      </c>
      <c r="E21" s="2" t="s">
        <v>65</v>
      </c>
      <c r="F21" s="2" t="s">
        <v>137</v>
      </c>
      <c r="G21" s="2" t="s">
        <v>96</v>
      </c>
      <c r="H21" s="2" t="s">
        <v>173</v>
      </c>
      <c r="I21" s="2" t="s">
        <v>137</v>
      </c>
      <c r="J21" s="50" t="s">
        <v>138</v>
      </c>
      <c r="K21" s="51">
        <v>1099601</v>
      </c>
      <c r="L21" s="52">
        <v>415898</v>
      </c>
    </row>
    <row r="22" spans="1:12" s="1" customFormat="1" x14ac:dyDescent="0.25">
      <c r="A22" s="46" t="s">
        <v>66</v>
      </c>
      <c r="B22" s="1" t="s">
        <v>67</v>
      </c>
      <c r="C22" s="1">
        <v>52</v>
      </c>
      <c r="D22" s="45" t="s">
        <v>139</v>
      </c>
      <c r="E22" s="2" t="s">
        <v>68</v>
      </c>
      <c r="F22" s="2" t="s">
        <v>140</v>
      </c>
      <c r="G22" s="2" t="s">
        <v>96</v>
      </c>
      <c r="H22" s="2" t="s">
        <v>173</v>
      </c>
      <c r="I22" s="2" t="s">
        <v>140</v>
      </c>
      <c r="J22" s="50" t="s">
        <v>141</v>
      </c>
      <c r="K22" s="51">
        <v>1034918</v>
      </c>
      <c r="L22" s="52">
        <v>216688</v>
      </c>
    </row>
    <row r="23" spans="1:12" s="1" customFormat="1" x14ac:dyDescent="0.25">
      <c r="A23" s="46" t="s">
        <v>69</v>
      </c>
      <c r="B23" s="1" t="s">
        <v>70</v>
      </c>
      <c r="C23" s="1">
        <v>1</v>
      </c>
      <c r="D23" s="45" t="s">
        <v>142</v>
      </c>
      <c r="E23" s="2" t="s">
        <v>71</v>
      </c>
      <c r="F23" s="2" t="s">
        <v>143</v>
      </c>
      <c r="G23" s="2" t="s">
        <v>96</v>
      </c>
      <c r="H23" s="2" t="s">
        <v>173</v>
      </c>
      <c r="I23" s="2" t="s">
        <v>143</v>
      </c>
      <c r="J23" s="50" t="s">
        <v>144</v>
      </c>
      <c r="K23" s="51">
        <v>92575</v>
      </c>
      <c r="L23" s="52">
        <v>92575</v>
      </c>
    </row>
    <row r="24" spans="1:12" s="1" customFormat="1" x14ac:dyDescent="0.25">
      <c r="A24" s="46" t="s">
        <v>72</v>
      </c>
      <c r="B24" s="1" t="s">
        <v>73</v>
      </c>
      <c r="C24" s="1">
        <v>1</v>
      </c>
      <c r="D24" s="45" t="s">
        <v>145</v>
      </c>
      <c r="E24" s="2" t="s">
        <v>74</v>
      </c>
      <c r="F24" s="2" t="s">
        <v>146</v>
      </c>
      <c r="G24" s="2" t="s">
        <v>96</v>
      </c>
      <c r="H24" s="2" t="s">
        <v>173</v>
      </c>
      <c r="I24" s="2" t="s">
        <v>146</v>
      </c>
      <c r="J24" s="50" t="s">
        <v>147</v>
      </c>
      <c r="K24" s="51">
        <v>399855</v>
      </c>
      <c r="L24" s="52">
        <v>56599</v>
      </c>
    </row>
    <row r="25" spans="1:12" s="1" customFormat="1" x14ac:dyDescent="0.25">
      <c r="A25" s="46" t="s">
        <v>75</v>
      </c>
      <c r="B25" s="1" t="s">
        <v>76</v>
      </c>
      <c r="C25" s="1">
        <v>1</v>
      </c>
      <c r="D25" s="45" t="s">
        <v>148</v>
      </c>
      <c r="E25" s="2" t="s">
        <v>77</v>
      </c>
      <c r="F25" s="2" t="s">
        <v>149</v>
      </c>
      <c r="G25" s="2" t="s">
        <v>96</v>
      </c>
      <c r="H25" s="2" t="s">
        <v>173</v>
      </c>
      <c r="I25" s="2" t="s">
        <v>149</v>
      </c>
      <c r="J25" s="50" t="s">
        <v>150</v>
      </c>
      <c r="K25" s="51">
        <v>147005</v>
      </c>
      <c r="L25" s="52">
        <v>30268</v>
      </c>
    </row>
    <row r="26" spans="1:12" s="1" customFormat="1" x14ac:dyDescent="0.25">
      <c r="A26" s="46" t="s">
        <v>78</v>
      </c>
      <c r="B26" s="1" t="s">
        <v>79</v>
      </c>
      <c r="C26" s="1">
        <v>9</v>
      </c>
      <c r="D26" s="45" t="s">
        <v>151</v>
      </c>
      <c r="E26" s="2" t="s">
        <v>80</v>
      </c>
      <c r="F26" s="2" t="s">
        <v>152</v>
      </c>
      <c r="G26" s="2" t="s">
        <v>96</v>
      </c>
      <c r="H26" s="2" t="s">
        <v>173</v>
      </c>
      <c r="I26" s="2" t="s">
        <v>152</v>
      </c>
      <c r="J26" s="50" t="s">
        <v>153</v>
      </c>
      <c r="K26" s="51">
        <v>176407</v>
      </c>
      <c r="L26" s="52">
        <v>59178</v>
      </c>
    </row>
    <row r="27" spans="1:12" s="1" customFormat="1" x14ac:dyDescent="0.25">
      <c r="A27" s="46" t="s">
        <v>81</v>
      </c>
      <c r="B27" s="1" t="s">
        <v>82</v>
      </c>
      <c r="C27" s="1">
        <v>6</v>
      </c>
      <c r="D27" s="45" t="s">
        <v>154</v>
      </c>
      <c r="E27" s="2" t="s">
        <v>83</v>
      </c>
      <c r="F27" s="2" t="s">
        <v>155</v>
      </c>
      <c r="G27" s="2" t="s">
        <v>96</v>
      </c>
      <c r="H27" s="2" t="s">
        <v>173</v>
      </c>
      <c r="I27" s="2" t="s">
        <v>155</v>
      </c>
      <c r="J27" s="50" t="s">
        <v>156</v>
      </c>
      <c r="K27" s="51">
        <v>276370</v>
      </c>
      <c r="L27" s="52">
        <v>52079</v>
      </c>
    </row>
    <row r="28" spans="1:12" s="1" customFormat="1" x14ac:dyDescent="0.25">
      <c r="A28" s="46" t="s">
        <v>84</v>
      </c>
      <c r="B28" s="1" t="s">
        <v>85</v>
      </c>
      <c r="C28" s="1">
        <v>29</v>
      </c>
      <c r="D28" s="45" t="s">
        <v>157</v>
      </c>
      <c r="E28" s="2" t="s">
        <v>86</v>
      </c>
      <c r="F28" s="2" t="s">
        <v>158</v>
      </c>
      <c r="G28" s="2" t="s">
        <v>96</v>
      </c>
      <c r="H28" s="2" t="s">
        <v>173</v>
      </c>
      <c r="I28" s="2" t="s">
        <v>158</v>
      </c>
      <c r="J28" s="50" t="s">
        <v>159</v>
      </c>
      <c r="K28" s="51">
        <v>105844</v>
      </c>
      <c r="L28" s="52">
        <v>60289</v>
      </c>
    </row>
    <row r="29" spans="1:12" s="1" customFormat="1" x14ac:dyDescent="0.25">
      <c r="A29" s="46" t="s">
        <v>87</v>
      </c>
      <c r="B29" s="1" t="s">
        <v>88</v>
      </c>
      <c r="C29" s="1">
        <v>58</v>
      </c>
      <c r="D29" s="45" t="s">
        <v>160</v>
      </c>
      <c r="E29" s="2" t="s">
        <v>89</v>
      </c>
      <c r="F29" s="2" t="s">
        <v>161</v>
      </c>
      <c r="G29" s="2" t="s">
        <v>96</v>
      </c>
      <c r="H29" s="2" t="s">
        <v>173</v>
      </c>
      <c r="I29" s="2" t="s">
        <v>161</v>
      </c>
      <c r="J29" s="50" t="s">
        <v>162</v>
      </c>
      <c r="K29" s="51">
        <v>388094</v>
      </c>
      <c r="L29" s="52">
        <v>177426</v>
      </c>
    </row>
    <row r="30" spans="1:12" s="1" customFormat="1" x14ac:dyDescent="0.25">
      <c r="A30" s="46" t="s">
        <v>90</v>
      </c>
      <c r="B30" s="1" t="s">
        <v>91</v>
      </c>
      <c r="C30" s="1">
        <v>1</v>
      </c>
      <c r="D30" s="45" t="s">
        <v>163</v>
      </c>
      <c r="E30" s="2" t="s">
        <v>92</v>
      </c>
      <c r="F30" s="2" t="s">
        <v>164</v>
      </c>
      <c r="G30" s="2" t="s">
        <v>96</v>
      </c>
      <c r="H30" s="2" t="s">
        <v>173</v>
      </c>
      <c r="I30" s="2" t="s">
        <v>164</v>
      </c>
      <c r="J30" s="50" t="s">
        <v>165</v>
      </c>
      <c r="K30" s="51">
        <v>23521</v>
      </c>
      <c r="L30" s="52">
        <v>5759</v>
      </c>
    </row>
    <row r="31" spans="1:12" s="1" customFormat="1" x14ac:dyDescent="0.25">
      <c r="A31" s="46" t="s">
        <v>93</v>
      </c>
      <c r="B31" s="1" t="s">
        <v>94</v>
      </c>
      <c r="C31" s="1">
        <v>2</v>
      </c>
      <c r="D31" s="45" t="s">
        <v>166</v>
      </c>
      <c r="E31" s="2" t="s">
        <v>95</v>
      </c>
      <c r="F31" s="2" t="s">
        <v>167</v>
      </c>
      <c r="G31" s="2" t="s">
        <v>96</v>
      </c>
      <c r="H31" s="2" t="s">
        <v>173</v>
      </c>
      <c r="I31" s="2" t="s">
        <v>167</v>
      </c>
      <c r="J31" s="50" t="s">
        <v>168</v>
      </c>
      <c r="K31" s="51">
        <v>129365</v>
      </c>
      <c r="L31" s="52">
        <v>9677</v>
      </c>
    </row>
    <row r="32" spans="1:12" ht="15.6" x14ac:dyDescent="0.3">
      <c r="A32" s="14" t="s">
        <v>10</v>
      </c>
      <c r="B32" s="22"/>
      <c r="C32" s="22"/>
      <c r="D32" s="47"/>
      <c r="E32" s="15"/>
      <c r="F32" s="15"/>
      <c r="G32" s="15"/>
      <c r="H32" s="15"/>
      <c r="I32" s="15"/>
      <c r="J32" s="16"/>
      <c r="K32" s="44">
        <f>SUM(Table4[2023‒24
Revised
Allocation
Amount])</f>
        <v>10641684</v>
      </c>
      <c r="L32" s="44">
        <f>SUM(Table4[2nd Apportionment])</f>
        <v>2665206</v>
      </c>
    </row>
    <row r="33" spans="1:12" x14ac:dyDescent="0.25">
      <c r="A33" t="s">
        <v>11</v>
      </c>
      <c r="B33" s="2"/>
      <c r="C33" s="2"/>
      <c r="D33" s="48"/>
      <c r="E33" s="1"/>
      <c r="F33" s="1"/>
      <c r="G33" s="1"/>
      <c r="I33" s="8"/>
      <c r="K33" s="9"/>
      <c r="L33" s="10"/>
    </row>
    <row r="34" spans="1:12" x14ac:dyDescent="0.25">
      <c r="A34" t="s">
        <v>12</v>
      </c>
      <c r="B34" s="2"/>
      <c r="C34" s="2"/>
      <c r="D34" s="48"/>
      <c r="E34" s="1"/>
      <c r="F34" s="1"/>
      <c r="G34" s="1"/>
      <c r="I34" s="8"/>
      <c r="K34" s="9"/>
      <c r="L34" s="10"/>
    </row>
    <row r="35" spans="1:12" x14ac:dyDescent="0.25">
      <c r="A35" s="7" t="s">
        <v>175</v>
      </c>
      <c r="B35" s="23"/>
      <c r="C35" s="23"/>
      <c r="D35" s="48"/>
      <c r="E35" s="1"/>
      <c r="F35" s="1"/>
      <c r="G35" s="1"/>
      <c r="I35" s="8"/>
      <c r="K35" s="9"/>
      <c r="L35" s="10"/>
    </row>
  </sheetData>
  <conditionalFormatting sqref="D16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0E90-6345-476A-A30D-048D379EE4AA}">
  <sheetPr>
    <pageSetUpPr fitToPage="1"/>
  </sheetPr>
  <dimension ref="A1:E34"/>
  <sheetViews>
    <sheetView workbookViewId="0">
      <pane ySplit="5" topLeftCell="A6" activePane="bottomLeft" state="frozen"/>
      <selection pane="bottomLeft"/>
    </sheetView>
  </sheetViews>
  <sheetFormatPr defaultColWidth="8.90625" defaultRowHeight="14.4" x14ac:dyDescent="0.3"/>
  <cols>
    <col min="1" max="1" width="12.1796875" style="42" customWidth="1"/>
    <col min="2" max="2" width="41" style="35" customWidth="1"/>
    <col min="3" max="3" width="21.453125" style="35" customWidth="1"/>
    <col min="4" max="4" width="17.90625" style="41" customWidth="1"/>
    <col min="5" max="5" width="11.6328125" style="35" customWidth="1"/>
    <col min="6" max="16384" width="8.90625" style="35"/>
  </cols>
  <sheetData>
    <row r="1" spans="1:5" s="26" customFormat="1" ht="23.4" x14ac:dyDescent="0.45">
      <c r="A1" s="60" t="s">
        <v>20</v>
      </c>
      <c r="B1" s="24"/>
      <c r="C1" s="24"/>
      <c r="D1" s="25"/>
    </row>
    <row r="2" spans="1:5" s="29" customFormat="1" ht="21" x14ac:dyDescent="0.4">
      <c r="A2" s="61" t="s">
        <v>0</v>
      </c>
      <c r="B2" s="27"/>
      <c r="C2" s="27"/>
      <c r="D2" s="28"/>
    </row>
    <row r="3" spans="1:5" s="32" customFormat="1" ht="18" x14ac:dyDescent="0.35">
      <c r="A3" s="59" t="s">
        <v>1</v>
      </c>
      <c r="B3" s="30"/>
      <c r="C3" s="30"/>
      <c r="D3" s="31"/>
    </row>
    <row r="4" spans="1:5" ht="15.6" x14ac:dyDescent="0.3">
      <c r="A4" s="17" t="s">
        <v>18</v>
      </c>
      <c r="B4" s="33"/>
      <c r="C4" s="33"/>
      <c r="D4" s="34"/>
    </row>
    <row r="5" spans="1:5" s="38" customFormat="1" ht="31.2" x14ac:dyDescent="0.3">
      <c r="A5" s="36" t="s">
        <v>4</v>
      </c>
      <c r="B5" s="36" t="s">
        <v>13</v>
      </c>
      <c r="C5" s="36" t="s">
        <v>14</v>
      </c>
      <c r="D5" s="37" t="s">
        <v>15</v>
      </c>
      <c r="E5" s="36" t="s">
        <v>178</v>
      </c>
    </row>
    <row r="6" spans="1:5" ht="15" customHeight="1" x14ac:dyDescent="0.3">
      <c r="A6" s="2" t="s">
        <v>23</v>
      </c>
      <c r="B6" s="50" t="s">
        <v>99</v>
      </c>
      <c r="C6" s="43" t="s">
        <v>177</v>
      </c>
      <c r="D6" s="52">
        <v>39250</v>
      </c>
      <c r="E6" s="56" t="s">
        <v>179</v>
      </c>
    </row>
    <row r="7" spans="1:5" ht="15" customHeight="1" x14ac:dyDescent="0.3">
      <c r="A7" s="2" t="s">
        <v>26</v>
      </c>
      <c r="B7" s="50" t="s">
        <v>102</v>
      </c>
      <c r="C7" s="43" t="s">
        <v>177</v>
      </c>
      <c r="D7" s="52">
        <v>180137</v>
      </c>
      <c r="E7" s="56" t="s">
        <v>180</v>
      </c>
    </row>
    <row r="8" spans="1:5" ht="15" customHeight="1" x14ac:dyDescent="0.3">
      <c r="A8" s="2" t="s">
        <v>29</v>
      </c>
      <c r="B8" s="50" t="s">
        <v>105</v>
      </c>
      <c r="C8" s="43" t="s">
        <v>177</v>
      </c>
      <c r="D8" s="52">
        <v>232</v>
      </c>
      <c r="E8" s="56" t="s">
        <v>181</v>
      </c>
    </row>
    <row r="9" spans="1:5" ht="15" customHeight="1" x14ac:dyDescent="0.3">
      <c r="A9" s="2" t="s">
        <v>32</v>
      </c>
      <c r="B9" s="50" t="s">
        <v>108</v>
      </c>
      <c r="C9" s="43" t="s">
        <v>177</v>
      </c>
      <c r="D9" s="52">
        <v>44134</v>
      </c>
      <c r="E9" s="56" t="s">
        <v>182</v>
      </c>
    </row>
    <row r="10" spans="1:5" ht="15" customHeight="1" x14ac:dyDescent="0.3">
      <c r="A10" s="2" t="s">
        <v>35</v>
      </c>
      <c r="B10" s="50" t="s">
        <v>111</v>
      </c>
      <c r="C10" s="43" t="s">
        <v>177</v>
      </c>
      <c r="D10" s="52">
        <v>143900</v>
      </c>
      <c r="E10" s="56" t="s">
        <v>183</v>
      </c>
    </row>
    <row r="11" spans="1:5" ht="15" customHeight="1" x14ac:dyDescent="0.3">
      <c r="A11" s="2" t="s">
        <v>38</v>
      </c>
      <c r="B11" s="50" t="s">
        <v>114</v>
      </c>
      <c r="C11" s="43" t="s">
        <v>177</v>
      </c>
      <c r="D11" s="52">
        <v>32612</v>
      </c>
      <c r="E11" s="56" t="s">
        <v>184</v>
      </c>
    </row>
    <row r="12" spans="1:5" ht="15" customHeight="1" x14ac:dyDescent="0.3">
      <c r="A12" s="2" t="s">
        <v>41</v>
      </c>
      <c r="B12" s="50" t="s">
        <v>117</v>
      </c>
      <c r="C12" s="43" t="s">
        <v>177</v>
      </c>
      <c r="D12" s="52">
        <v>33802</v>
      </c>
      <c r="E12" s="56" t="s">
        <v>185</v>
      </c>
    </row>
    <row r="13" spans="1:5" ht="15" customHeight="1" x14ac:dyDescent="0.3">
      <c r="A13" s="2" t="s">
        <v>44</v>
      </c>
      <c r="B13" s="50" t="s">
        <v>120</v>
      </c>
      <c r="C13" s="43" t="s">
        <v>177</v>
      </c>
      <c r="D13" s="52">
        <v>268039</v>
      </c>
      <c r="E13" s="56" t="s">
        <v>186</v>
      </c>
    </row>
    <row r="14" spans="1:5" ht="15" customHeight="1" x14ac:dyDescent="0.3">
      <c r="A14" s="2" t="s">
        <v>47</v>
      </c>
      <c r="B14" s="50" t="s">
        <v>123</v>
      </c>
      <c r="C14" s="43" t="s">
        <v>177</v>
      </c>
      <c r="D14" s="52">
        <v>58705</v>
      </c>
      <c r="E14" s="56" t="s">
        <v>187</v>
      </c>
    </row>
    <row r="15" spans="1:5" ht="15" customHeight="1" x14ac:dyDescent="0.3">
      <c r="A15" s="54" t="s">
        <v>50</v>
      </c>
      <c r="B15" s="55" t="s">
        <v>171</v>
      </c>
      <c r="C15" s="43" t="s">
        <v>177</v>
      </c>
      <c r="D15" s="52">
        <v>392559</v>
      </c>
      <c r="E15" s="56" t="s">
        <v>188</v>
      </c>
    </row>
    <row r="16" spans="1:5" ht="15" customHeight="1" x14ac:dyDescent="0.3">
      <c r="A16" s="2" t="s">
        <v>53</v>
      </c>
      <c r="B16" s="50" t="s">
        <v>126</v>
      </c>
      <c r="C16" s="43" t="s">
        <v>177</v>
      </c>
      <c r="D16" s="52">
        <v>74421</v>
      </c>
      <c r="E16" s="56" t="s">
        <v>189</v>
      </c>
    </row>
    <row r="17" spans="1:5" ht="15" customHeight="1" x14ac:dyDescent="0.3">
      <c r="A17" s="2" t="s">
        <v>56</v>
      </c>
      <c r="B17" s="50" t="s">
        <v>129</v>
      </c>
      <c r="C17" s="43" t="s">
        <v>177</v>
      </c>
      <c r="D17" s="52">
        <v>43226</v>
      </c>
      <c r="E17" s="56" t="s">
        <v>190</v>
      </c>
    </row>
    <row r="18" spans="1:5" ht="15" customHeight="1" x14ac:dyDescent="0.3">
      <c r="A18" s="2" t="s">
        <v>59</v>
      </c>
      <c r="B18" s="50" t="s">
        <v>132</v>
      </c>
      <c r="C18" s="43" t="s">
        <v>177</v>
      </c>
      <c r="D18" s="52">
        <v>23070</v>
      </c>
      <c r="E18" s="56" t="s">
        <v>191</v>
      </c>
    </row>
    <row r="19" spans="1:5" ht="15" customHeight="1" x14ac:dyDescent="0.3">
      <c r="A19" s="2" t="s">
        <v>62</v>
      </c>
      <c r="B19" s="50" t="s">
        <v>135</v>
      </c>
      <c r="C19" s="43" t="s">
        <v>177</v>
      </c>
      <c r="D19" s="52">
        <v>154683</v>
      </c>
      <c r="E19" s="56" t="s">
        <v>192</v>
      </c>
    </row>
    <row r="20" spans="1:5" ht="15" customHeight="1" x14ac:dyDescent="0.3">
      <c r="A20" s="2" t="s">
        <v>65</v>
      </c>
      <c r="B20" s="50" t="s">
        <v>138</v>
      </c>
      <c r="C20" s="43" t="s">
        <v>177</v>
      </c>
      <c r="D20" s="52">
        <v>415898</v>
      </c>
      <c r="E20" s="56" t="s">
        <v>193</v>
      </c>
    </row>
    <row r="21" spans="1:5" ht="15" customHeight="1" x14ac:dyDescent="0.3">
      <c r="A21" s="2" t="s">
        <v>68</v>
      </c>
      <c r="B21" s="50" t="s">
        <v>141</v>
      </c>
      <c r="C21" s="43" t="s">
        <v>177</v>
      </c>
      <c r="D21" s="52">
        <v>216688</v>
      </c>
      <c r="E21" s="56" t="s">
        <v>194</v>
      </c>
    </row>
    <row r="22" spans="1:5" ht="15" customHeight="1" x14ac:dyDescent="0.3">
      <c r="A22" s="2" t="s">
        <v>71</v>
      </c>
      <c r="B22" s="50" t="s">
        <v>144</v>
      </c>
      <c r="C22" s="43" t="s">
        <v>177</v>
      </c>
      <c r="D22" s="52">
        <v>92575</v>
      </c>
      <c r="E22" s="56" t="s">
        <v>195</v>
      </c>
    </row>
    <row r="23" spans="1:5" ht="15" customHeight="1" x14ac:dyDescent="0.3">
      <c r="A23" s="2" t="s">
        <v>74</v>
      </c>
      <c r="B23" s="50" t="s">
        <v>147</v>
      </c>
      <c r="C23" s="43" t="s">
        <v>177</v>
      </c>
      <c r="D23" s="52">
        <v>56599</v>
      </c>
      <c r="E23" s="56" t="s">
        <v>196</v>
      </c>
    </row>
    <row r="24" spans="1:5" ht="15" customHeight="1" x14ac:dyDescent="0.3">
      <c r="A24" s="2" t="s">
        <v>77</v>
      </c>
      <c r="B24" s="50" t="s">
        <v>150</v>
      </c>
      <c r="C24" s="43" t="s">
        <v>177</v>
      </c>
      <c r="D24" s="52">
        <v>30268</v>
      </c>
      <c r="E24" s="56" t="s">
        <v>197</v>
      </c>
    </row>
    <row r="25" spans="1:5" ht="15" customHeight="1" x14ac:dyDescent="0.3">
      <c r="A25" s="2" t="s">
        <v>80</v>
      </c>
      <c r="B25" s="50" t="s">
        <v>153</v>
      </c>
      <c r="C25" s="43" t="s">
        <v>177</v>
      </c>
      <c r="D25" s="52">
        <v>59178</v>
      </c>
      <c r="E25" s="56" t="s">
        <v>198</v>
      </c>
    </row>
    <row r="26" spans="1:5" ht="15" customHeight="1" x14ac:dyDescent="0.3">
      <c r="A26" s="2" t="s">
        <v>83</v>
      </c>
      <c r="B26" s="50" t="s">
        <v>156</v>
      </c>
      <c r="C26" s="43" t="s">
        <v>177</v>
      </c>
      <c r="D26" s="52">
        <v>52079</v>
      </c>
      <c r="E26" s="56" t="s">
        <v>199</v>
      </c>
    </row>
    <row r="27" spans="1:5" ht="15" customHeight="1" x14ac:dyDescent="0.3">
      <c r="A27" s="2" t="s">
        <v>86</v>
      </c>
      <c r="B27" s="50" t="s">
        <v>159</v>
      </c>
      <c r="C27" s="43" t="s">
        <v>177</v>
      </c>
      <c r="D27" s="52">
        <v>60289</v>
      </c>
      <c r="E27" s="56" t="s">
        <v>200</v>
      </c>
    </row>
    <row r="28" spans="1:5" ht="15" customHeight="1" x14ac:dyDescent="0.3">
      <c r="A28" s="2" t="s">
        <v>89</v>
      </c>
      <c r="B28" s="50" t="s">
        <v>162</v>
      </c>
      <c r="C28" s="43" t="s">
        <v>177</v>
      </c>
      <c r="D28" s="52">
        <v>177426</v>
      </c>
      <c r="E28" s="56" t="s">
        <v>201</v>
      </c>
    </row>
    <row r="29" spans="1:5" ht="15" customHeight="1" x14ac:dyDescent="0.3">
      <c r="A29" s="2" t="s">
        <v>92</v>
      </c>
      <c r="B29" s="50" t="s">
        <v>165</v>
      </c>
      <c r="C29" s="43" t="s">
        <v>177</v>
      </c>
      <c r="D29" s="52">
        <v>5759</v>
      </c>
      <c r="E29" s="56" t="s">
        <v>202</v>
      </c>
    </row>
    <row r="30" spans="1:5" ht="15" customHeight="1" x14ac:dyDescent="0.3">
      <c r="A30" s="2" t="s">
        <v>95</v>
      </c>
      <c r="B30" s="50" t="s">
        <v>168</v>
      </c>
      <c r="C30" s="43" t="s">
        <v>177</v>
      </c>
      <c r="D30" s="52">
        <v>9677</v>
      </c>
      <c r="E30" s="56" t="s">
        <v>203</v>
      </c>
    </row>
    <row r="31" spans="1:5" ht="15.6" x14ac:dyDescent="0.3">
      <c r="A31" s="57" t="s">
        <v>10</v>
      </c>
      <c r="B31" s="57"/>
      <c r="C31" s="57"/>
      <c r="D31" s="58">
        <f>SUBTOTAL(109,Table43[County
Total])</f>
        <v>2665206</v>
      </c>
      <c r="E31" s="57"/>
    </row>
    <row r="32" spans="1:5" ht="15.6" x14ac:dyDescent="0.3">
      <c r="A32" s="39" t="s">
        <v>11</v>
      </c>
      <c r="C32" s="40"/>
    </row>
    <row r="33" spans="1:3" ht="15.6" x14ac:dyDescent="0.3">
      <c r="A33" s="39" t="s">
        <v>12</v>
      </c>
      <c r="C33" s="40"/>
    </row>
    <row r="34" spans="1:3" ht="15.6" x14ac:dyDescent="0.3">
      <c r="A34" s="7" t="s">
        <v>175</v>
      </c>
      <c r="C34" s="40"/>
    </row>
  </sheetData>
  <phoneticPr fontId="20" type="noConversion"/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23-24 Title I Pt D 2nd - LEA</vt:lpstr>
      <vt:lpstr>23-24 Title I Pt D 2nd - Cty</vt:lpstr>
      <vt:lpstr>'23-24 Title I Pt D 2nd - Cty'!Print_Titles</vt:lpstr>
      <vt:lpstr>'23-24 Title I Pt D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I, Part D (CA Dept of Education)</dc:title>
  <dc:subject>Title I, Part D, Subpart 2 program second apportionment schedule for fiscal year 2023-24.</dc:subject>
  <dc:creator/>
  <cp:lastModifiedBy/>
  <dcterms:created xsi:type="dcterms:W3CDTF">2024-02-01T17:20:30Z</dcterms:created>
  <dcterms:modified xsi:type="dcterms:W3CDTF">2024-02-01T18:11:18Z</dcterms:modified>
</cp:coreProperties>
</file>