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0" documentId="13_ncr:1_{DB2AFBA6-AAED-4F74-A65A-28646FE12C8A}" xr6:coauthVersionLast="47" xr6:coauthVersionMax="47" xr10:uidLastSave="{00000000-0000-0000-0000-000000000000}"/>
  <bookViews>
    <workbookView xWindow="3660" yWindow="930" windowWidth="16365" windowHeight="18465" tabRatio="826" xr2:uid="{00000000-000D-0000-FFFF-FFFF00000000}"/>
  </bookViews>
  <sheets>
    <sheet name="Title Page" sheetId="6" r:id="rId1"/>
    <sheet name="Data Input" sheetId="1" r:id="rId2"/>
    <sheet name="Narrative Responses" sheetId="5" r:id="rId3"/>
    <sheet name="Template" sheetId="2" r:id="rId4"/>
    <sheet name="Accessibility" sheetId="8" r:id="rId5"/>
  </sheets>
  <definedNames>
    <definedName name="Alt_Ed_Not_In_LCAP">'Narrative Responses'!$B$6</definedName>
    <definedName name="Alt_Ed_SSEBG_Funds_Not_In_LCAP">'Narrative Responses'!$B$6</definedName>
    <definedName name="CDS_Code">'Data Input'!$B$3</definedName>
    <definedName name="Current_LCAP_Year">'Data Input'!$B$6</definedName>
    <definedName name="Current_Year_Budg_UP_Expenditures">'Data Input'!$B$32</definedName>
    <definedName name="Current_Year_EA_UP_Expenditures">'Data Input'!$B$33</definedName>
    <definedName name="Estimated_Actual_Expenditures_for_Unduplicated_Students_in_LCAP">'Data Input'!$B$33</definedName>
    <definedName name="FundsNotInLCAP">'Data Input'!#REF!</definedName>
    <definedName name="LCAP_Year">'Data Input'!$B$5</definedName>
    <definedName name="LCAP_YEAR_Base_Grant">'Data Input'!$B$14</definedName>
    <definedName name="LCAP_Year_Base_Grants">'Data Input'!#REF!</definedName>
    <definedName name="LCAP_YEAR_CARES_FUNDS">'Data Input'!#REF!</definedName>
    <definedName name="LCAP_Year_Descr_Not_In_LCAP">'Narrative Responses'!$B$5</definedName>
    <definedName name="LCAP_Year_Expenditures_Not_LCAP">'Data Input'!$B$30</definedName>
    <definedName name="LCAP_Year_Federal_Funds">'Data Input'!$B$19</definedName>
    <definedName name="LCAP_Year_GF_Expenditures">'Data Input'!$B$22</definedName>
    <definedName name="LCAP_Year_LCAP_Expenditures">'Data Input'!$B$25</definedName>
    <definedName name="LCAP_Year_LCFF_Funds">'Data Input'!$B$9</definedName>
    <definedName name="LCAP_Year_Local_Funds">'Data Input'!$B$18</definedName>
    <definedName name="LCAP_Year_Other_Funds">'Data Input'!$B$15</definedName>
    <definedName name="LCAP_Year_SC_Grants">'Data Input'!$B$12</definedName>
    <definedName name="LCAP_Year_SSEBG">'Data Input'!$B$16</definedName>
    <definedName name="LCAP_YEar_Total_Expenditures">'Data Input'!#REF!</definedName>
    <definedName name="LCAP_Year_Total_Revenue">'Data Input'!$B$20</definedName>
    <definedName name="LCAP_YEar_UP_Expenditures_LCAP">'Data Input'!$B$29</definedName>
    <definedName name="LCFF_Alternative_Education_Grant">'Data Input'!$B$11</definedName>
    <definedName name="LCFF_Base_grant">'Data Input'!#REF!</definedName>
    <definedName name="LCFF_County_Operations_Grant">'Data Input'!$B$10</definedName>
    <definedName name="LCFF_Year_Base_Grant">'Data Input'!#REF!</definedName>
    <definedName name="LEA_Contact">'Data Input'!$B$4</definedName>
    <definedName name="LEA_Name">'Data Input'!$B$2</definedName>
    <definedName name="Other_Alternative_Education_Grant_funds">'Data Input'!$B$13</definedName>
    <definedName name="Other_LCFF_Funding_Desc">'Narrative Responses'!$B$4</definedName>
    <definedName name="Other_State_Funds">'Data Input'!$B$17</definedName>
    <definedName name="_xlnm.Print_Area" localSheetId="1">'Data Input'!$A$2:$B$33</definedName>
    <definedName name="_xlnm.Print_Area" localSheetId="3">Template!$A$2:$A$26</definedName>
    <definedName name="SSEBG_Not_In_LCAP">'Narrative Responses'!$B$7</definedName>
    <definedName name="Student_Support_and_Enrichment_Block_Grant">'Data Input'!$B$16</definedName>
    <definedName name="Total_Budgeted_Expenditures_for_Unduplicated_Students_in_the_LCAP">'Data Input'!$B$32</definedName>
    <definedName name="Total_Budgeted_Expenditures_from_the_Alternative_Education_grant">'Data Input'!$B$23</definedName>
    <definedName name="Total_Budgeted_Expenditures_from_the_Student_Support_and_Enrichment_Block_Grant">'Data Input'!$B$24</definedName>
    <definedName name="Total_Budgeted_Expenditures_in_the_LCAP_from_the__Alternative_Education_grant">'Data Input'!$B$26</definedName>
    <definedName name="Total_Budgeted_Expenditures_in_the_LCAP_from_the_Student_Support_and_Enrichment_Block_Grant">'Data Input'!$B$27</definedName>
    <definedName name="Total_Budgeted_Expenditures_using_Alternative_Education_grant">'Data Input'!$B$23</definedName>
    <definedName name="Total_Budgeted_Expenditures_using_County_Operations_Grant">'Data Input'!#REF!</definedName>
    <definedName name="Total_Budgeted_Expenditures_using_Student_Support_and_Enrichment_Block_Grant">'Data Input'!$B$24</definedName>
    <definedName name="UP_Difference_Descr">'Narrative Responses'!$B$9</definedName>
    <definedName name="UP_Improve_Description">'Narrative Responses'!$B$8</definedName>
  </definedNames>
  <calcPr calcId="191029"/>
  <customWorkbookViews>
    <customWorkbookView name="Data Narrative" guid="{E073F255-81E0-4EB2-9325-A45DCDEB7373}" includePrintSettings="0" includeHiddenRowCol="0" maximized="1" xWindow="-8" yWindow="22" windowWidth="1936" windowHeight="1066" tabRatio="826" activeSheetId="5"/>
    <customWorkbookView name="Budgeted Expenditures" guid="{B4A1466A-814B-496F-ACDF-5B04C3E33E28}" includePrintSettings="0" includeHiddenRowCol="0" maximized="1" xWindow="-8" yWindow="22" windowWidth="1936" windowHeight="1066" tabRatio="826" activeSheetId="3" showFormula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 l="1"/>
  <c r="B17" i="1" l="1"/>
  <c r="B14" i="1"/>
  <c r="B13" i="1"/>
  <c r="A14" i="2"/>
  <c r="A10" i="2" l="1"/>
  <c r="A2" i="2"/>
  <c r="A17" i="2" l="1"/>
  <c r="A21" i="2"/>
  <c r="A7" i="5" l="1"/>
  <c r="A6" i="5"/>
  <c r="A13" i="2"/>
  <c r="A9" i="5"/>
  <c r="A8" i="5"/>
  <c r="A20" i="2" l="1"/>
  <c r="A12" i="2"/>
  <c r="A11" i="2"/>
  <c r="A7" i="2"/>
  <c r="B20" i="1"/>
  <c r="A9" i="2" s="1"/>
  <c r="A26" i="2" l="1"/>
  <c r="A25" i="2" l="1"/>
  <c r="A22" i="2" l="1"/>
  <c r="A23" i="2" l="1"/>
  <c r="A31" i="1" l="1"/>
  <c r="A24" i="2" l="1"/>
  <c r="A8" i="2" l="1"/>
  <c r="A4" i="2" l="1"/>
  <c r="A21" i="1" l="1"/>
  <c r="A8" i="1"/>
  <c r="A5" i="2" l="1"/>
  <c r="A3" i="2" l="1"/>
  <c r="B30" i="1" l="1"/>
  <c r="A1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 authorId="0" shapeId="0" xr:uid="{00000000-0006-0000-0200-000001000000}">
      <text>
        <r>
          <rPr>
            <sz val="9"/>
            <color indexed="81"/>
            <rFont val="Tahoma"/>
            <family val="2"/>
          </rPr>
          <t>Enter the COE name</t>
        </r>
      </text>
    </comment>
    <comment ref="B3" authorId="0" shapeId="0" xr:uid="{00000000-0006-0000-0200-000002000000}">
      <text>
        <r>
          <rPr>
            <sz val="9"/>
            <color indexed="81"/>
            <rFont val="Tahoma"/>
            <family val="2"/>
          </rPr>
          <t>Enter the County District School (CDS) code for the COE (14 digits)</t>
        </r>
      </text>
    </comment>
    <comment ref="B4" authorId="0" shapeId="0" xr:uid="{00000000-0006-0000-0200-000003000000}">
      <text>
        <r>
          <rPr>
            <sz val="9"/>
            <color indexed="81"/>
            <rFont val="Tahoma"/>
            <family val="2"/>
          </rPr>
          <t>Enter the name, phone number, and email of the COE's contact</t>
        </r>
      </text>
    </comment>
    <comment ref="B5" authorId="0" shapeId="0" xr:uid="{431B5484-04E1-4E4F-8779-9FFB12FB4DB4}">
      <text>
        <r>
          <rPr>
            <sz val="9"/>
            <color indexed="81"/>
            <rFont val="Tahoma"/>
            <family val="2"/>
          </rPr>
          <t>Enter coming school year in 20XX-XX format</t>
        </r>
      </text>
    </comment>
    <comment ref="B6" authorId="0" shapeId="0" xr:uid="{8BBFDDB9-A3BB-4A96-B0E1-B4BA4ECF09D0}">
      <text>
        <r>
          <rPr>
            <sz val="9"/>
            <color indexed="81"/>
            <rFont val="Tahoma"/>
            <family val="2"/>
          </rPr>
          <t>Enter current school year in 20XX-XX format</t>
        </r>
      </text>
    </comment>
    <comment ref="B9" authorId="0" shapeId="0" xr:uid="{B86E46D6-C281-4ED3-9F94-2C15A62EC62A}">
      <text>
        <r>
          <rPr>
            <sz val="9"/>
            <color indexed="81"/>
            <rFont val="Tahoma"/>
            <family val="2"/>
          </rPr>
          <t>Enter the total amount of LCFF funds the COE estimates it will receive in the coming School Year.</t>
        </r>
      </text>
    </comment>
    <comment ref="B10" authorId="0" shapeId="0" xr:uid="{31CD1078-1083-40FA-B3C4-242ECA8C408B}">
      <text>
        <r>
          <rPr>
            <sz val="9"/>
            <color indexed="81"/>
            <rFont val="Tahoma"/>
            <family val="2"/>
          </rPr>
          <t>Enter the total amount of the LCFF County Operations Grant the COE estimates it will receive in the coming school year</t>
        </r>
      </text>
    </comment>
    <comment ref="B11" authorId="0" shapeId="0" xr:uid="{3994021F-0964-4CB5-A984-220FCEB5B61D}">
      <text>
        <r>
          <rPr>
            <sz val="9"/>
            <color indexed="81"/>
            <rFont val="Tahoma"/>
            <family val="2"/>
          </rPr>
          <t>Enter the total amount of the LCFF Alternative Education Grant the COE estimates it will receive in the coming school year</t>
        </r>
      </text>
    </comment>
    <comment ref="B12" authorId="0" shapeId="0" xr:uid="{8E083774-1133-4785-9B86-AF56C76E77D8}">
      <text>
        <r>
          <rPr>
            <sz val="9"/>
            <color indexed="81"/>
            <rFont val="Tahoma"/>
            <family val="2"/>
          </rPr>
          <t>Enter the total amount of LCFF supplemental &amp; concentration grants the COE estimates it will receive in the coming school year</t>
        </r>
      </text>
    </comment>
    <comment ref="B15" authorId="0" shapeId="0" xr:uid="{77B6F072-40BF-4B1A-93C5-42E3C5586D16}">
      <text>
        <r>
          <rPr>
            <sz val="9"/>
            <color indexed="81"/>
            <rFont val="Tahoma"/>
            <family val="2"/>
          </rPr>
          <t>Enter the total amount of other state funds (excluding LCFF funds) the COE estimates it will receive in the coming school year</t>
        </r>
      </text>
    </comment>
    <comment ref="B16" authorId="0" shapeId="0" xr:uid="{B5041689-C259-4E87-B5AD-9A6FE6412341}">
      <text>
        <r>
          <rPr>
            <sz val="9"/>
            <color indexed="81"/>
            <rFont val="Tahoma"/>
            <family val="2"/>
          </rPr>
          <t>Enter the total amount of the Student Support and Enrichment Block Grant the COE estimates it will receive in the coming school year</t>
        </r>
      </text>
    </comment>
    <comment ref="B18" authorId="0" shapeId="0" xr:uid="{F9AF60AF-B158-4320-8B8E-791AEE6BBACB}">
      <text>
        <r>
          <rPr>
            <sz val="9"/>
            <color indexed="81"/>
            <rFont val="Tahoma"/>
            <family val="2"/>
          </rPr>
          <t>Enter the total amount of local funds and entitlements the COE estimates it will receive  in the coming school year</t>
        </r>
      </text>
    </comment>
    <comment ref="B19" authorId="0" shapeId="0" xr:uid="{FB5F6417-AD00-4135-8F48-B4A92E4F202E}">
      <text>
        <r>
          <rPr>
            <sz val="9"/>
            <color indexed="81"/>
            <rFont val="Tahoma"/>
            <family val="2"/>
          </rPr>
          <t>Enter the estimated  amount of federal funds (including all Every Student Succeeds Act Title funds) the COE expects to receive in the coming year</t>
        </r>
      </text>
    </comment>
    <comment ref="B22" authorId="0" shapeId="0" xr:uid="{5443C392-03CD-4947-9D42-9C9330D4F154}">
      <text>
        <r>
          <rPr>
            <sz val="9"/>
            <color indexed="81"/>
            <rFont val="Tahoma"/>
            <family val="2"/>
          </rPr>
          <t>Enter the total budgeted General Fund expenditures for the Coming LCAP year</t>
        </r>
      </text>
    </comment>
    <comment ref="B23" authorId="0" shapeId="0" xr:uid="{3E559F07-B9C5-48FD-9BF5-33C1CA875F6A}">
      <text>
        <r>
          <rPr>
            <sz val="9"/>
            <color indexed="81"/>
            <rFont val="Tahoma"/>
            <family val="2"/>
          </rPr>
          <t>Enter the total budgeted expenditures from the Alternative Education Grant for the Coming LCAP year</t>
        </r>
      </text>
    </comment>
    <comment ref="B24" authorId="0" shapeId="0" xr:uid="{6AA6B2C0-7BE7-4D2C-815C-6A27B8E9983E}">
      <text>
        <r>
          <rPr>
            <sz val="9"/>
            <color indexed="81"/>
            <rFont val="Tahoma"/>
            <family val="2"/>
          </rPr>
          <t>Enter the total budgeted expenditures from the Student Support and Enrichment Block Grant for the Coming LCAP year</t>
        </r>
      </text>
    </comment>
    <comment ref="B25" authorId="0" shapeId="0" xr:uid="{7E6D6323-EDF1-4CD4-9A22-5E4162E90D4F}">
      <text>
        <r>
          <rPr>
            <sz val="9"/>
            <color indexed="81"/>
            <rFont val="Tahoma"/>
            <family val="2"/>
          </rPr>
          <t>Enter the total amount of budgeted expenditures included in the LCAP for the Coming LCAP Year</t>
        </r>
      </text>
    </comment>
    <comment ref="B26" authorId="0" shapeId="0" xr:uid="{F682019B-4E51-47AF-9F9A-1F7B4426E791}">
      <text>
        <r>
          <rPr>
            <sz val="9"/>
            <color indexed="81"/>
            <rFont val="Tahoma"/>
            <family val="2"/>
          </rPr>
          <t>Enter the total amount of budgeted expenditures included in the LCAP that are funded out of the Alternative Education Grant</t>
        </r>
      </text>
    </comment>
    <comment ref="B27" authorId="0" shapeId="0" xr:uid="{FEDA4643-AC1B-467C-9379-7ED0396840A8}">
      <text>
        <r>
          <rPr>
            <sz val="9"/>
            <color indexed="81"/>
            <rFont val="Tahoma"/>
            <family val="2"/>
          </rPr>
          <t>Enter the total amount of budgeted expenditures included in the LCAP that are funded out of the Student Support and Enrichment Block Grant</t>
        </r>
      </text>
    </comment>
    <comment ref="B29" authorId="0" shapeId="0" xr:uid="{8CAD4892-B665-480F-95CB-D8FB43FDECD6}">
      <text>
        <r>
          <rPr>
            <sz val="9"/>
            <color indexed="81"/>
            <rFont val="Tahoma"/>
            <family val="2"/>
          </rPr>
          <t>Enter the total amount of budgeted expenditures for planned actions and services included in the LCAP for the Coming LCAP Year that contribute to increasing or improving services for unduplicated students</t>
        </r>
      </text>
    </comment>
    <comment ref="B32" authorId="0" shapeId="0" xr:uid="{611733E8-6061-4FDB-B0B8-73F089F4A212}">
      <text>
        <r>
          <rPr>
            <sz val="9"/>
            <color indexed="81"/>
            <rFont val="Tahoma"/>
            <family val="2"/>
          </rPr>
          <t>Enter the total of the budgeted expenditures (LCFF funds) that are identified as contributing to the increased or improved services for unduplicated students included in the current LCAP year</t>
        </r>
      </text>
    </comment>
    <comment ref="B33" authorId="0" shapeId="0" xr:uid="{6AF07F6E-471D-47FB-AA40-E3C26D5CED59}">
      <text>
        <r>
          <rPr>
            <sz val="9"/>
            <color indexed="81"/>
            <rFont val="Tahoma"/>
            <family val="2"/>
          </rPr>
          <t>Enter the total of the estimated actual expenditures (LCFF funds)  associated with the actions that were identified as contributing to increasing or improving services for unduplicated students in the LCAP</t>
        </r>
      </text>
    </comment>
  </commentList>
</comments>
</file>

<file path=xl/sharedStrings.xml><?xml version="1.0" encoding="utf-8"?>
<sst xmlns="http://schemas.openxmlformats.org/spreadsheetml/2006/main" count="51" uniqueCount="47">
  <si>
    <t>CDS code:</t>
  </si>
  <si>
    <t>Total Projected Revenue</t>
  </si>
  <si>
    <t>Total Budgeted General Fund Expenditures</t>
  </si>
  <si>
    <t>Total LCFF funds</t>
  </si>
  <si>
    <t>Response(s)</t>
  </si>
  <si>
    <t>Amount</t>
  </si>
  <si>
    <t>EmptyCell</t>
  </si>
  <si>
    <t>End of Sheet</t>
  </si>
  <si>
    <t>*NOTE: The "High Needs Students" referred to in the tables below are Unduplicated Students for LCFF funding purposes.</t>
  </si>
  <si>
    <t>Total Budgeted Expenditures for High Needs Students in the LCAP</t>
  </si>
  <si>
    <t>Required Prompt(s)</t>
  </si>
  <si>
    <t>Total Budgeted Expenditures in the LCAP</t>
  </si>
  <si>
    <t>Expenditures not in the LCAP</t>
  </si>
  <si>
    <t>Coming School Year:</t>
  </si>
  <si>
    <t xml:space="preserve">Current School Year:   </t>
  </si>
  <si>
    <t>Briefly describe any of the General Fund Budget Expenditures for the school year not included in the Local Control and Accountability Plan (LCAP).</t>
  </si>
  <si>
    <t>The LCFF gives school districts more flexibility in deciding how to use state funds. In exchange, school districts must work with parents, educators, students, and the community to develop a Local Control and Accountability Plan (LCAP) that shows how they will use these funds to serve students.</t>
  </si>
  <si>
    <t>Actual Expenditures for High Needs Students in LCAP</t>
  </si>
  <si>
    <t>Accessibility Information</t>
  </si>
  <si>
    <t>Student Support and Enrichment Block Grant</t>
  </si>
  <si>
    <t>LCFF Alternative Education Grant</t>
  </si>
  <si>
    <t>LCFF County Operations Grant</t>
  </si>
  <si>
    <t>Other LCFF Funding</t>
  </si>
  <si>
    <t>Other State Funds</t>
  </si>
  <si>
    <t>All Other State Funds</t>
  </si>
  <si>
    <t>All Local Funds</t>
  </si>
  <si>
    <t>All Federal Funds</t>
  </si>
  <si>
    <t>LCFF Supplemental &amp; Concentration Grants</t>
  </si>
  <si>
    <t>County Office of Education (COE) Local Control Funding Formula (LCFF) Budget Overview for Parents Template</t>
  </si>
  <si>
    <t>Total Budgeted Expenditures using Student Support and Enrichment Block Grant</t>
  </si>
  <si>
    <t>Total Budgeted Expenditures using LCFF Alternative Education grant</t>
  </si>
  <si>
    <t>Other LCFF Alternative Education Grant</t>
  </si>
  <si>
    <t>Budgeted Expenditures in the LCAP using LCFF Alternative Education grant</t>
  </si>
  <si>
    <t>Budgeted Expenditures in the LCAP using Student Support and Enrichment Block Grant</t>
  </si>
  <si>
    <t>Budgeted Expenditures in the LCAP from other funding sources</t>
  </si>
  <si>
    <t xml:space="preserve">Breifly describe the LCFF funds that the county office receives that are not attributed to the County Operations Grant and the Alternative Education Grant. </t>
  </si>
  <si>
    <t>County Offices of Education (COEs) receive funding from different sources: state funds under the Local Control Funding Formula (LCFF), other state funds, local funds, and federal funds. LCFF provides funding for 1) COE oversight activities of its school districts and 2) COE instructional programs in the form of base level of funding for all students and extra funding - called "supplemental and concentration" grants - to LEAs based on the enrollment of high needs students (foster youth, English learners, and low-income students).</t>
  </si>
  <si>
    <t xml:space="preserve">COE LCFF Budget Overview for Parents Template </t>
  </si>
  <si>
    <t>COE LCFF Budget Overview for Parents Data Input Sheet</t>
  </si>
  <si>
    <t>COE LCFF Budget Overview for Parents Narrative Responses Sheet</t>
  </si>
  <si>
    <t>County Office of Education (COE) name:</t>
  </si>
  <si>
    <t>COE contact information:</t>
  </si>
  <si>
    <t>This workbook contains 5 dynamic charts located in the 'Template' tab.  The chart in cell A7 with the title "Projected Revenue by Fund Source", the full text description is located in cell A9. The chart in cell A11 with the title "Budgeted Expenditures in the LCAP", the full text description is located in cell A13. The chart in cell A16 with the title "Budgeted Expenditures", the full text description is located in cell A18. The chart in cell A19 with the title "Budgeted Expenditures in the LCAP by Fund Source", the full text description is located in cell A21. The chart in cell A24 with the title "Prior Year Expenditures: Increased or Improved Services for High Needs Students", the full text description is located in cell A26.</t>
  </si>
  <si>
    <t>A prompt may display based on information provided in the Data Input tab. If a prompt displays the county office must respond to the prompt.</t>
  </si>
  <si>
    <t xml:space="preserve">Instructions are located at </t>
  </si>
  <si>
    <t>https://www.cde.ca.gov/re/lc/documents/coebudgetoverviewins2025.docx</t>
  </si>
  <si>
    <t>Developed by the California Department of Education,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</si>
</sst>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2" x14ac:knownFonts="1">
    <font>
      <sz val="11"/>
      <color theme="1"/>
      <name val="Calibri"/>
      <family val="2"/>
      <scheme val="minor"/>
    </font>
    <font>
      <sz val="12"/>
      <color theme="1"/>
      <name val="Arial"/>
      <family val="2"/>
    </font>
    <font>
      <b/>
      <sz val="14"/>
      <color theme="1"/>
      <name val="Arial"/>
      <family val="2"/>
    </font>
    <font>
      <sz val="11"/>
      <color theme="1"/>
      <name val="Arial"/>
      <family val="2"/>
    </font>
    <font>
      <sz val="9"/>
      <color theme="1"/>
      <name val="Arial"/>
      <family val="2"/>
    </font>
    <font>
      <b/>
      <sz val="12"/>
      <color theme="1"/>
      <name val="Arial"/>
      <family val="2"/>
    </font>
    <font>
      <sz val="12"/>
      <color theme="1"/>
      <name val="Arial"/>
      <family val="2"/>
    </font>
    <font>
      <sz val="11"/>
      <color theme="0"/>
      <name val="Arial"/>
      <family val="2"/>
    </font>
    <font>
      <sz val="9"/>
      <color indexed="81"/>
      <name val="Tahoma"/>
      <family val="2"/>
    </font>
    <font>
      <sz val="9"/>
      <color theme="0"/>
      <name val="Arial"/>
      <family val="2"/>
    </font>
    <font>
      <sz val="11"/>
      <name val="Arial"/>
      <family val="2"/>
    </font>
    <font>
      <sz val="14"/>
      <color theme="1"/>
      <name val="Arial"/>
      <family val="2"/>
    </font>
    <font>
      <sz val="12"/>
      <color rgb="FF0033CC"/>
      <name val="Arial"/>
      <family val="2"/>
    </font>
    <font>
      <b/>
      <sz val="15"/>
      <color theme="3"/>
      <name val="Calibri"/>
      <family val="2"/>
      <scheme val="minor"/>
    </font>
    <font>
      <b/>
      <sz val="15"/>
      <color theme="1"/>
      <name val="Arial"/>
      <family val="2"/>
    </font>
    <font>
      <sz val="11"/>
      <color theme="1"/>
      <name val="Calibri"/>
      <family val="2"/>
      <scheme val="minor"/>
    </font>
    <font>
      <sz val="12"/>
      <name val="Arial"/>
      <family val="2"/>
    </font>
    <font>
      <b/>
      <sz val="48"/>
      <color theme="1"/>
      <name val="Arial"/>
      <family val="2"/>
    </font>
    <font>
      <sz val="13"/>
      <color theme="1"/>
      <name val="Arial"/>
      <family val="2"/>
    </font>
    <font>
      <u/>
      <sz val="11"/>
      <color theme="10"/>
      <name val="Calibri"/>
      <family val="2"/>
      <scheme val="minor"/>
    </font>
    <font>
      <u/>
      <sz val="14"/>
      <color theme="10"/>
      <name val="Arial"/>
      <family val="2"/>
    </font>
    <font>
      <sz val="12"/>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39">
    <border>
      <left/>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double">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ashDot">
        <color indexed="64"/>
      </left>
      <right style="medium">
        <color indexed="64"/>
      </right>
      <top style="dashDot">
        <color indexed="64"/>
      </top>
      <bottom style="dashDot">
        <color indexed="64"/>
      </bottom>
      <diagonal/>
    </border>
    <border>
      <left style="dashDot">
        <color indexed="64"/>
      </left>
      <right style="medium">
        <color indexed="64"/>
      </right>
      <top style="double">
        <color indexed="64"/>
      </top>
      <bottom style="medium">
        <color indexed="64"/>
      </bottom>
      <diagonal/>
    </border>
    <border>
      <left style="medium">
        <color indexed="64"/>
      </left>
      <right/>
      <top style="medium">
        <color indexed="64"/>
      </top>
      <bottom style="thin">
        <color theme="4" tint="-0.499984740745262"/>
      </bottom>
      <diagonal/>
    </border>
    <border>
      <left style="thin">
        <color theme="4" tint="-0.499984740745262"/>
      </left>
      <right style="medium">
        <color indexed="64"/>
      </right>
      <top style="medium">
        <color indexed="64"/>
      </top>
      <bottom style="thin">
        <color theme="4" tint="-0.499984740745262"/>
      </bottom>
      <diagonal/>
    </border>
    <border>
      <left style="medium">
        <color indexed="64"/>
      </left>
      <right/>
      <top style="thin">
        <color theme="4" tint="-0.499984740745262"/>
      </top>
      <bottom style="thin">
        <color theme="4" tint="-0.499984740745262"/>
      </bottom>
      <diagonal/>
    </border>
    <border>
      <left style="thin">
        <color theme="4" tint="-0.499984740745262"/>
      </left>
      <right style="medium">
        <color indexed="64"/>
      </right>
      <top style="thin">
        <color theme="4" tint="-0.499984740745262"/>
      </top>
      <bottom style="thin">
        <color theme="4" tint="-0.499984740745262"/>
      </bottom>
      <diagonal/>
    </border>
    <border>
      <left style="medium">
        <color indexed="64"/>
      </left>
      <right/>
      <top style="thin">
        <color theme="4" tint="-0.499984740745262"/>
      </top>
      <bottom style="medium">
        <color indexed="64"/>
      </bottom>
      <diagonal/>
    </border>
    <border>
      <left style="thin">
        <color theme="4" tint="-0.499984740745262"/>
      </left>
      <right style="medium">
        <color indexed="64"/>
      </right>
      <top style="thin">
        <color theme="4" tint="-0.499984740745262"/>
      </top>
      <bottom style="medium">
        <color indexed="64"/>
      </bottom>
      <diagonal/>
    </border>
    <border>
      <left style="dashDot">
        <color indexed="64"/>
      </left>
      <right style="medium">
        <color indexed="64"/>
      </right>
      <top style="thin">
        <color indexed="64"/>
      </top>
      <bottom style="dashDot">
        <color indexed="64"/>
      </bottom>
      <diagonal/>
    </border>
    <border>
      <left style="dashDot">
        <color indexed="64"/>
      </left>
      <right style="medium">
        <color indexed="64"/>
      </right>
      <top style="dashDot">
        <color indexed="64"/>
      </top>
      <bottom style="double">
        <color indexed="64"/>
      </bottom>
      <diagonal/>
    </border>
    <border>
      <left style="dashDot">
        <color indexed="64"/>
      </left>
      <right style="medium">
        <color indexed="64"/>
      </right>
      <top style="dashDot">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style="thin">
        <color theme="1"/>
      </left>
      <right style="thin">
        <color theme="1"/>
      </right>
      <top style="thin">
        <color theme="1"/>
      </top>
      <bottom style="thin">
        <color theme="1"/>
      </bottom>
      <diagonal/>
    </border>
    <border>
      <left style="medium">
        <color indexed="64"/>
      </left>
      <right style="dashDot">
        <color indexed="64"/>
      </right>
      <top/>
      <bottom style="double">
        <color indexed="64"/>
      </bottom>
      <diagonal/>
    </border>
    <border>
      <left style="dashDot">
        <color indexed="64"/>
      </left>
      <right style="medium">
        <color indexed="64"/>
      </right>
      <top/>
      <bottom style="dashDot">
        <color indexed="64"/>
      </bottom>
      <diagonal/>
    </border>
    <border>
      <left style="dashDot">
        <color indexed="64"/>
      </left>
      <right style="medium">
        <color indexed="64"/>
      </right>
      <top style="dashDot">
        <color indexed="64"/>
      </top>
      <bottom/>
      <diagonal/>
    </border>
    <border>
      <left style="medium">
        <color indexed="64"/>
      </left>
      <right style="thin">
        <color theme="4" tint="-0.499984740745262"/>
      </right>
      <top style="medium">
        <color indexed="64"/>
      </top>
      <bottom style="dotted">
        <color indexed="64"/>
      </bottom>
      <diagonal/>
    </border>
    <border>
      <left/>
      <right style="thin">
        <color theme="4" tint="-0.499984740745262"/>
      </right>
      <top/>
      <bottom style="dotted">
        <color indexed="64"/>
      </bottom>
      <diagonal/>
    </border>
    <border>
      <left style="thin">
        <color theme="4" tint="-0.499984740745262"/>
      </left>
      <right style="medium">
        <color indexed="64"/>
      </right>
      <top style="medium">
        <color indexed="64"/>
      </top>
      <bottom style="dotted">
        <color indexed="64"/>
      </bottom>
      <diagonal/>
    </border>
    <border>
      <left style="thin">
        <color theme="4" tint="-0.499984740745262"/>
      </left>
      <right style="medium">
        <color indexed="64"/>
      </right>
      <top style="dotted">
        <color indexed="64"/>
      </top>
      <bottom style="dotted">
        <color indexed="64"/>
      </bottom>
      <diagonal/>
    </border>
    <border>
      <left/>
      <right style="thin">
        <color theme="4" tint="-0.499984740745262"/>
      </right>
      <top style="dotted">
        <color indexed="64"/>
      </top>
      <bottom style="dotted">
        <color indexed="64"/>
      </bottom>
      <diagonal/>
    </border>
    <border>
      <left style="medium">
        <color indexed="64"/>
      </left>
      <right style="thin">
        <color theme="4" tint="-0.499984740745262"/>
      </right>
      <top style="dotted">
        <color indexed="64"/>
      </top>
      <bottom style="dotted">
        <color indexed="64"/>
      </bottom>
      <diagonal/>
    </border>
    <border>
      <left style="medium">
        <color indexed="64"/>
      </left>
      <right style="thin">
        <color theme="4" tint="-0.499984740745262"/>
      </right>
      <top/>
      <bottom style="medium">
        <color indexed="64"/>
      </bottom>
      <diagonal/>
    </border>
    <border>
      <left style="thin">
        <color theme="4" tint="-0.499984740745262"/>
      </left>
      <right style="medium">
        <color indexed="64"/>
      </right>
      <top/>
      <bottom style="medium">
        <color indexed="64"/>
      </bottom>
      <diagonal/>
    </border>
    <border>
      <left style="medium">
        <color indexed="64"/>
      </left>
      <right style="thin">
        <color theme="4" tint="-0.499984740745262"/>
      </right>
      <top/>
      <bottom style="dotted">
        <color indexed="64"/>
      </bottom>
      <diagonal/>
    </border>
    <border>
      <left style="thin">
        <color theme="4" tint="-0.499984740745262"/>
      </left>
      <right style="medium">
        <color indexed="64"/>
      </right>
      <top/>
      <bottom style="dotted">
        <color indexed="64"/>
      </bottom>
      <diagonal/>
    </border>
  </borders>
  <cellStyleXfs count="7">
    <xf numFmtId="0" fontId="0" fillId="0" borderId="0"/>
    <xf numFmtId="0" fontId="13" fillId="0" borderId="23" applyNumberFormat="0" applyFill="0" applyAlignment="0" applyProtection="0"/>
    <xf numFmtId="0" fontId="14" fillId="0" borderId="24" applyNumberFormat="0" applyFill="0" applyBorder="0" applyAlignment="0" applyProtection="0"/>
    <xf numFmtId="0" fontId="2" fillId="8" borderId="25" applyNumberFormat="0" applyFill="0" applyBorder="0" applyAlignment="0" applyProtection="0"/>
    <xf numFmtId="0" fontId="5" fillId="0" borderId="0" applyNumberFormat="0" applyFill="0" applyBorder="0" applyAlignment="0" applyProtection="0"/>
    <xf numFmtId="44" fontId="15" fillId="0" borderId="0" applyFont="0" applyFill="0" applyBorder="0" applyAlignment="0" applyProtection="0"/>
    <xf numFmtId="0" fontId="19" fillId="0" borderId="0" applyNumberFormat="0" applyFill="0" applyBorder="0" applyAlignment="0" applyProtection="0"/>
  </cellStyleXfs>
  <cellXfs count="78">
    <xf numFmtId="0" fontId="0" fillId="0" borderId="0" xfId="0"/>
    <xf numFmtId="0" fontId="3" fillId="0" borderId="0" xfId="0" applyFont="1"/>
    <xf numFmtId="0" fontId="4" fillId="0" borderId="0" xfId="0" applyFont="1"/>
    <xf numFmtId="0" fontId="3" fillId="0" borderId="0" xfId="0" applyFont="1" applyAlignment="1">
      <alignment wrapText="1"/>
    </xf>
    <xf numFmtId="0" fontId="6" fillId="0" borderId="0" xfId="0" applyFont="1" applyAlignment="1">
      <alignment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5" fillId="5" borderId="1" xfId="0" applyFont="1" applyFill="1" applyBorder="1" applyAlignment="1">
      <alignment vertical="center" wrapText="1"/>
    </xf>
    <xf numFmtId="0" fontId="6" fillId="5" borderId="2" xfId="0" applyFont="1" applyFill="1" applyBorder="1" applyAlignment="1">
      <alignment vertical="center" wrapText="1"/>
    </xf>
    <xf numFmtId="0" fontId="6" fillId="0" borderId="0" xfId="0" applyFont="1" applyAlignment="1">
      <alignment horizontal="left" vertical="top" wrapText="1"/>
    </xf>
    <xf numFmtId="0" fontId="5" fillId="3"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4" borderId="1" xfId="0" applyFont="1" applyFill="1" applyBorder="1" applyAlignment="1">
      <alignment vertical="center" wrapText="1"/>
    </xf>
    <xf numFmtId="0" fontId="5" fillId="3" borderId="1" xfId="0" applyFont="1" applyFill="1" applyBorder="1" applyAlignment="1">
      <alignment horizontal="left" vertical="center" wrapText="1"/>
    </xf>
    <xf numFmtId="0" fontId="7" fillId="0" borderId="0" xfId="0" applyFont="1" applyAlignment="1">
      <alignment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164" fontId="6" fillId="6" borderId="10" xfId="0" applyNumberFormat="1" applyFont="1" applyFill="1" applyBorder="1" applyAlignment="1">
      <alignment vertical="center" wrapText="1"/>
    </xf>
    <xf numFmtId="49" fontId="5" fillId="0" borderId="11" xfId="0" applyNumberFormat="1" applyFont="1" applyBorder="1" applyAlignment="1">
      <alignment horizontal="left" vertical="center" wrapText="1"/>
    </xf>
    <xf numFmtId="49" fontId="5" fillId="0" borderId="13" xfId="0" applyNumberFormat="1" applyFont="1" applyBorder="1" applyAlignment="1">
      <alignment horizontal="left" vertical="center" wrapText="1"/>
    </xf>
    <xf numFmtId="0" fontId="5" fillId="4" borderId="6" xfId="0" applyFont="1" applyFill="1" applyBorder="1" applyAlignment="1">
      <alignment horizontal="center" vertical="center"/>
    </xf>
    <xf numFmtId="0" fontId="9" fillId="7" borderId="0" xfId="0" applyFont="1" applyFill="1" applyAlignment="1">
      <alignment wrapText="1"/>
    </xf>
    <xf numFmtId="49" fontId="5" fillId="0" borderId="15" xfId="0" applyNumberFormat="1" applyFont="1" applyBorder="1" applyAlignment="1">
      <alignment horizontal="left" vertical="center" wrapText="1"/>
    </xf>
    <xf numFmtId="0" fontId="10" fillId="0" borderId="0" xfId="0" applyFont="1" applyAlignment="1">
      <alignment horizontal="left" vertical="center" wrapText="1"/>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1" fillId="3" borderId="2" xfId="0" applyFont="1" applyFill="1" applyBorder="1" applyAlignment="1">
      <alignment vertical="center" wrapText="1"/>
    </xf>
    <xf numFmtId="0" fontId="1" fillId="5" borderId="4" xfId="0" applyFont="1" applyFill="1" applyBorder="1" applyAlignment="1">
      <alignment vertical="center" wrapText="1"/>
    </xf>
    <xf numFmtId="0" fontId="1" fillId="4" borderId="2" xfId="0" applyFont="1" applyFill="1" applyBorder="1" applyAlignment="1">
      <alignment vertical="center" wrapText="1"/>
    </xf>
    <xf numFmtId="0" fontId="1" fillId="4" borderId="3" xfId="0" applyFont="1" applyFill="1" applyBorder="1" applyAlignment="1">
      <alignment vertical="center" wrapText="1"/>
    </xf>
    <xf numFmtId="0" fontId="11" fillId="0" borderId="0" xfId="0" applyFont="1" applyAlignment="1">
      <alignment horizontal="center"/>
    </xf>
    <xf numFmtId="0" fontId="1" fillId="0" borderId="0" xfId="0" applyFont="1"/>
    <xf numFmtId="0" fontId="12" fillId="0" borderId="0" xfId="0" applyFont="1" applyAlignment="1">
      <alignment horizontal="center" vertical="top" wrapText="1"/>
    </xf>
    <xf numFmtId="49" fontId="1" fillId="2" borderId="12" xfId="0" applyNumberFormat="1" applyFont="1" applyFill="1" applyBorder="1" applyAlignment="1" applyProtection="1">
      <alignment horizontal="left" vertical="center" wrapText="1"/>
      <protection locked="0"/>
    </xf>
    <xf numFmtId="49" fontId="1" fillId="2" borderId="14" xfId="0" applyNumberFormat="1" applyFont="1" applyFill="1" applyBorder="1" applyAlignment="1" applyProtection="1">
      <alignment horizontal="left" vertical="center" wrapText="1"/>
      <protection locked="0"/>
    </xf>
    <xf numFmtId="0" fontId="11" fillId="0" borderId="0" xfId="0" applyFont="1" applyAlignment="1">
      <alignment horizontal="center" vertical="center" wrapText="1"/>
    </xf>
    <xf numFmtId="0" fontId="14" fillId="0" borderId="0" xfId="2" applyBorder="1" applyAlignment="1"/>
    <xf numFmtId="0" fontId="14" fillId="0" borderId="0" xfId="2" applyBorder="1"/>
    <xf numFmtId="0" fontId="2" fillId="7" borderId="25" xfId="3" applyFill="1" applyAlignment="1" applyProtection="1">
      <alignment horizontal="center" vertical="top"/>
    </xf>
    <xf numFmtId="0" fontId="2" fillId="0" borderId="0" xfId="3" applyFill="1" applyBorder="1" applyAlignment="1">
      <alignment horizontal="center" vertical="top"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3" borderId="26" xfId="0" applyFont="1" applyFill="1" applyBorder="1" applyAlignment="1">
      <alignment vertical="center" wrapText="1"/>
    </xf>
    <xf numFmtId="0" fontId="1" fillId="0" borderId="0" xfId="0" applyFont="1" applyAlignment="1">
      <alignment horizontal="left" vertical="top" wrapText="1"/>
    </xf>
    <xf numFmtId="1" fontId="1" fillId="2" borderId="14" xfId="0" applyNumberFormat="1" applyFont="1" applyFill="1" applyBorder="1" applyAlignment="1" applyProtection="1">
      <alignment horizontal="left" vertical="center" wrapText="1"/>
      <protection locked="0"/>
    </xf>
    <xf numFmtId="164" fontId="1" fillId="6" borderId="9" xfId="0" applyNumberFormat="1" applyFont="1" applyFill="1" applyBorder="1" applyAlignment="1">
      <alignment vertical="center" wrapText="1"/>
    </xf>
    <xf numFmtId="164" fontId="1" fillId="6" borderId="9" xfId="0" applyNumberFormat="1" applyFont="1" applyFill="1" applyBorder="1" applyAlignment="1" applyProtection="1">
      <alignment vertical="center" wrapText="1"/>
      <protection locked="0"/>
    </xf>
    <xf numFmtId="164" fontId="1" fillId="6" borderId="18" xfId="0" applyNumberFormat="1" applyFont="1" applyFill="1" applyBorder="1" applyAlignment="1" applyProtection="1">
      <alignment vertical="center" wrapText="1"/>
      <protection locked="0"/>
    </xf>
    <xf numFmtId="164" fontId="1" fillId="6" borderId="17" xfId="0" applyNumberFormat="1" applyFont="1" applyFill="1" applyBorder="1" applyAlignment="1" applyProtection="1">
      <alignment vertical="center" wrapText="1"/>
      <protection locked="0"/>
    </xf>
    <xf numFmtId="164" fontId="1" fillId="6" borderId="19" xfId="0" applyNumberFormat="1" applyFont="1" applyFill="1" applyBorder="1" applyAlignment="1" applyProtection="1">
      <alignment vertical="center" wrapText="1"/>
      <protection locked="0"/>
    </xf>
    <xf numFmtId="0" fontId="1" fillId="0" borderId="0" xfId="0" applyFont="1" applyAlignment="1">
      <alignment horizontal="center"/>
    </xf>
    <xf numFmtId="0" fontId="14" fillId="0" borderId="0" xfId="2" applyBorder="1" applyAlignment="1">
      <alignment horizontal="center"/>
    </xf>
    <xf numFmtId="0" fontId="1" fillId="0" borderId="0" xfId="0" applyFont="1" applyAlignment="1">
      <alignment horizontal="left" wrapText="1"/>
    </xf>
    <xf numFmtId="164" fontId="1" fillId="6" borderId="27" xfId="0" applyNumberFormat="1" applyFont="1" applyFill="1" applyBorder="1" applyAlignment="1" applyProtection="1">
      <alignment vertical="center" wrapText="1"/>
      <protection locked="0"/>
    </xf>
    <xf numFmtId="164" fontId="1" fillId="6" borderId="28" xfId="0" applyNumberFormat="1" applyFont="1" applyFill="1" applyBorder="1" applyAlignment="1" applyProtection="1">
      <alignment vertical="center" wrapText="1"/>
      <protection locked="0"/>
    </xf>
    <xf numFmtId="164" fontId="1" fillId="6" borderId="9" xfId="5" applyNumberFormat="1" applyFont="1" applyFill="1" applyBorder="1" applyAlignment="1" applyProtection="1">
      <alignment vertical="center" wrapText="1"/>
      <protection locked="0"/>
    </xf>
    <xf numFmtId="0" fontId="2" fillId="0" borderId="0" xfId="0" applyFont="1" applyAlignment="1">
      <alignment horizontal="center" vertical="top" wrapText="1"/>
    </xf>
    <xf numFmtId="0" fontId="16" fillId="0" borderId="0" xfId="0" applyFont="1" applyAlignment="1">
      <alignment horizontal="left" vertical="top" wrapText="1"/>
    </xf>
    <xf numFmtId="0" fontId="1" fillId="0" borderId="30" xfId="0" applyFont="1" applyBorder="1" applyAlignment="1">
      <alignment horizontal="left" vertical="center" wrapText="1"/>
    </xf>
    <xf numFmtId="0" fontId="1" fillId="0" borderId="29" xfId="0" applyFont="1" applyBorder="1" applyAlignment="1">
      <alignment horizontal="left" vertical="center" wrapText="1"/>
    </xf>
    <xf numFmtId="49" fontId="1" fillId="2" borderId="31" xfId="0" applyNumberFormat="1" applyFont="1" applyFill="1" applyBorder="1" applyAlignment="1" applyProtection="1">
      <alignment vertical="center" wrapText="1"/>
      <protection locked="0"/>
    </xf>
    <xf numFmtId="49" fontId="1" fillId="2" borderId="32" xfId="0" applyNumberFormat="1" applyFont="1" applyFill="1" applyBorder="1" applyAlignment="1" applyProtection="1">
      <alignment vertical="center" wrapText="1"/>
      <protection locked="0"/>
    </xf>
    <xf numFmtId="0" fontId="1" fillId="0" borderId="33" xfId="0" applyFont="1" applyBorder="1" applyAlignment="1">
      <alignment horizontal="left" vertical="center" wrapText="1"/>
    </xf>
    <xf numFmtId="0" fontId="6" fillId="0" borderId="35" xfId="0" applyFont="1" applyBorder="1" applyAlignment="1">
      <alignment vertical="center" wrapText="1"/>
    </xf>
    <xf numFmtId="0" fontId="6" fillId="0" borderId="34" xfId="0" applyFont="1" applyBorder="1" applyAlignment="1">
      <alignment horizontal="left" vertical="center" wrapText="1"/>
    </xf>
    <xf numFmtId="49" fontId="1" fillId="2" borderId="36" xfId="0" applyNumberFormat="1" applyFont="1" applyFill="1" applyBorder="1" applyAlignment="1" applyProtection="1">
      <alignment vertical="center" wrapText="1"/>
      <protection locked="0"/>
    </xf>
    <xf numFmtId="0" fontId="17" fillId="0" borderId="0" xfId="1" applyFont="1" applyBorder="1" applyAlignment="1">
      <alignment horizontal="center" wrapText="1"/>
    </xf>
    <xf numFmtId="0" fontId="1" fillId="0" borderId="0" xfId="0" applyFont="1" applyAlignment="1">
      <alignment horizontal="left" vertical="center" wrapText="1"/>
    </xf>
    <xf numFmtId="0" fontId="1" fillId="0" borderId="37" xfId="0" applyFont="1" applyBorder="1" applyAlignment="1">
      <alignment horizontal="left" vertical="center" wrapText="1"/>
    </xf>
    <xf numFmtId="49" fontId="1" fillId="2" borderId="38" xfId="0" applyNumberFormat="1" applyFont="1" applyFill="1" applyBorder="1" applyAlignment="1" applyProtection="1">
      <alignment vertical="center" wrapText="1"/>
      <protection locked="0"/>
    </xf>
    <xf numFmtId="0" fontId="11" fillId="0" borderId="0" xfId="0" applyFont="1" applyAlignment="1" applyProtection="1">
      <alignment horizontal="center" wrapText="1"/>
      <protection locked="0"/>
    </xf>
    <xf numFmtId="49" fontId="1" fillId="2" borderId="16" xfId="0" applyNumberFormat="1" applyFont="1" applyFill="1" applyBorder="1" applyAlignment="1" applyProtection="1">
      <alignment horizontal="left" vertical="center" wrapText="1"/>
      <protection locked="0"/>
    </xf>
    <xf numFmtId="0" fontId="18" fillId="0" borderId="0" xfId="2" applyFont="1" applyBorder="1"/>
    <xf numFmtId="0" fontId="20" fillId="0" borderId="0" xfId="6" applyFont="1" applyAlignment="1" applyProtection="1">
      <alignment horizontal="center"/>
      <protection locked="0"/>
    </xf>
    <xf numFmtId="164" fontId="1" fillId="6" borderId="28" xfId="0" applyNumberFormat="1" applyFont="1" applyFill="1" applyBorder="1" applyAlignment="1">
      <alignment vertical="center" wrapText="1"/>
    </xf>
    <xf numFmtId="0" fontId="1" fillId="0" borderId="0" xfId="0" applyFont="1" applyAlignment="1">
      <alignment vertical="center"/>
    </xf>
    <xf numFmtId="0" fontId="21" fillId="0" borderId="0" xfId="0" applyFont="1" applyAlignment="1">
      <alignment vertical="center"/>
    </xf>
  </cellXfs>
  <cellStyles count="7">
    <cellStyle name="Currency" xfId="5" builtinId="4"/>
    <cellStyle name="Heading 1" xfId="1" builtinId="16" customBuiltin="1"/>
    <cellStyle name="Heading 2" xfId="2" builtinId="17" customBuiltin="1"/>
    <cellStyle name="Heading 3" xfId="3" builtinId="18" customBuiltin="1"/>
    <cellStyle name="Heading 4" xfId="4" builtinId="19" customBuiltin="1"/>
    <cellStyle name="Hyperlink" xfId="6" builtinId="8"/>
    <cellStyle name="Normal" xfId="0" builtinId="0"/>
  </cellStyles>
  <dxfs count="0"/>
  <tableStyles count="0" defaultTableStyle="TableStyleMedium2" defaultPivotStyle="PivotStyleLight16"/>
  <colors>
    <mruColors>
      <color rgb="FF0033CC"/>
      <color rgb="FF1F4D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Projected Revenue by Fund Source</a:t>
            </a:r>
          </a:p>
        </c:rich>
      </c:tx>
      <c:overlay val="0"/>
      <c:spPr>
        <a:noFill/>
        <a:ln>
          <a:noFill/>
        </a:ln>
        <a:effectLst/>
      </c:spPr>
    </c:title>
    <c:autoTitleDeleted val="0"/>
    <c:plotArea>
      <c:layout>
        <c:manualLayout>
          <c:layoutTarget val="inner"/>
          <c:xMode val="edge"/>
          <c:yMode val="edge"/>
          <c:x val="2.1113621243027077E-2"/>
          <c:y val="0.1824419225533771"/>
          <c:w val="0.96356684882988664"/>
          <c:h val="0.69064939948409032"/>
        </c:manualLayout>
      </c:layout>
      <c:pieChart>
        <c:varyColors val="1"/>
        <c:ser>
          <c:idx val="0"/>
          <c:order val="0"/>
          <c:spPr>
            <a:ln w="12700">
              <a:solidFill>
                <a:schemeClr val="tx1">
                  <a:lumMod val="75000"/>
                  <a:lumOff val="25000"/>
                </a:schemeClr>
              </a:solidFill>
            </a:ln>
          </c:spPr>
          <c:dPt>
            <c:idx val="0"/>
            <c:bubble3D val="0"/>
            <c:spPr>
              <a:solidFill>
                <a:schemeClr val="accent1"/>
              </a:solidFill>
              <a:ln w="12700">
                <a:solidFill>
                  <a:schemeClr val="tx1">
                    <a:lumMod val="75000"/>
                    <a:lumOff val="25000"/>
                  </a:schemeClr>
                </a:solidFill>
              </a:ln>
              <a:effectLst/>
            </c:spPr>
            <c:extLst>
              <c:ext xmlns:c16="http://schemas.microsoft.com/office/drawing/2014/chart" uri="{C3380CC4-5D6E-409C-BE32-E72D297353CC}">
                <c16:uniqueId val="{00000014-EBC5-4755-9574-02CCC8C3DDF7}"/>
              </c:ext>
            </c:extLst>
          </c:dPt>
          <c:dPt>
            <c:idx val="1"/>
            <c:bubble3D val="0"/>
            <c:spPr>
              <a:solidFill>
                <a:schemeClr val="accent2">
                  <a:lumMod val="40000"/>
                  <a:lumOff val="60000"/>
                </a:schemeClr>
              </a:solidFill>
              <a:ln w="12700">
                <a:solidFill>
                  <a:schemeClr val="tx1">
                    <a:lumMod val="75000"/>
                    <a:lumOff val="25000"/>
                  </a:schemeClr>
                </a:solidFill>
              </a:ln>
              <a:effectLst/>
            </c:spPr>
            <c:extLst>
              <c:ext xmlns:c16="http://schemas.microsoft.com/office/drawing/2014/chart" uri="{C3380CC4-5D6E-409C-BE32-E72D297353CC}">
                <c16:uniqueId val="{00000003-11A4-4A5B-A920-7CE8E766C7D8}"/>
              </c:ext>
            </c:extLst>
          </c:dPt>
          <c:dPt>
            <c:idx val="2"/>
            <c:bubble3D val="0"/>
            <c:spPr>
              <a:solidFill>
                <a:schemeClr val="accent6">
                  <a:lumMod val="40000"/>
                  <a:lumOff val="60000"/>
                </a:schemeClr>
              </a:solidFill>
              <a:ln w="12700">
                <a:solidFill>
                  <a:schemeClr val="tx1">
                    <a:lumMod val="75000"/>
                    <a:lumOff val="25000"/>
                  </a:schemeClr>
                </a:solidFill>
              </a:ln>
              <a:effectLst/>
            </c:spPr>
            <c:extLst>
              <c:ext xmlns:c16="http://schemas.microsoft.com/office/drawing/2014/chart" uri="{C3380CC4-5D6E-409C-BE32-E72D297353CC}">
                <c16:uniqueId val="{00000007-3805-4E87-83E8-84DB5858CAD6}"/>
              </c:ext>
            </c:extLst>
          </c:dPt>
          <c:dPt>
            <c:idx val="3"/>
            <c:bubble3D val="0"/>
            <c:spPr>
              <a:solidFill>
                <a:schemeClr val="accent4">
                  <a:lumMod val="40000"/>
                  <a:lumOff val="60000"/>
                </a:schemeClr>
              </a:solidFill>
              <a:ln w="12700">
                <a:solidFill>
                  <a:schemeClr val="tx1">
                    <a:lumMod val="75000"/>
                    <a:lumOff val="25000"/>
                  </a:schemeClr>
                </a:solidFill>
              </a:ln>
              <a:effectLst/>
            </c:spPr>
            <c:extLst>
              <c:ext xmlns:c16="http://schemas.microsoft.com/office/drawing/2014/chart" uri="{C3380CC4-5D6E-409C-BE32-E72D297353CC}">
                <c16:uniqueId val="{00000007-11A4-4A5B-A920-7CE8E766C7D8}"/>
              </c:ext>
            </c:extLst>
          </c:dPt>
          <c:dLbls>
            <c:dLbl>
              <c:idx val="0"/>
              <c:layout>
                <c:manualLayout>
                  <c:x val="2.3561174060724287E-2"/>
                  <c:y val="2.7856778431571198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4-EBC5-4755-9574-02CCC8C3DDF7}"/>
                </c:ext>
              </c:extLst>
            </c:dLbl>
            <c:dLbl>
              <c:idx val="1"/>
              <c:layout>
                <c:manualLayout>
                  <c:x val="0.11280445454606582"/>
                  <c:y val="-1.587507353531472E-2"/>
                </c:manualLayout>
              </c:layout>
              <c:spPr>
                <a:noFill/>
                <a:ln>
                  <a:noFill/>
                </a:ln>
                <a:effectLst/>
              </c:spPr>
              <c:txPr>
                <a:bodyPr rot="0" vert="horz"/>
                <a:lstStyle/>
                <a:p>
                  <a:pPr>
                    <a:defRPr sz="1100">
                      <a:solidFill>
                        <a:sysClr val="windowText" lastClr="000000"/>
                      </a:solidFill>
                    </a:defRPr>
                  </a:pPr>
                  <a:endParaRPr lang="en-US"/>
                </a:p>
              </c:txPr>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11A4-4A5B-A920-7CE8E766C7D8}"/>
                </c:ext>
              </c:extLst>
            </c:dLbl>
            <c:dLbl>
              <c:idx val="2"/>
              <c:layout>
                <c:manualLayout>
                  <c:x val="-7.36286689397634E-3"/>
                  <c:y val="-0.10540675941438471"/>
                </c:manualLayout>
              </c:layout>
              <c:spPr>
                <a:noFill/>
                <a:ln>
                  <a:noFill/>
                </a:ln>
                <a:effectLst/>
              </c:spPr>
              <c:txPr>
                <a:bodyPr rot="0" vert="horz"/>
                <a:lstStyle/>
                <a:p>
                  <a:pPr>
                    <a:defRPr sz="1100">
                      <a:solidFill>
                        <a:sysClr val="windowText" lastClr="000000"/>
                      </a:solidFill>
                    </a:defRPr>
                  </a:pPr>
                  <a:endParaRPr lang="en-US"/>
                </a:p>
              </c:txPr>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8865995590628312"/>
                      <c:h val="0.14506214447828519"/>
                    </c:manualLayout>
                  </c15:layout>
                </c:ext>
                <c:ext xmlns:c16="http://schemas.microsoft.com/office/drawing/2014/chart" uri="{C3380CC4-5D6E-409C-BE32-E72D297353CC}">
                  <c16:uniqueId val="{00000007-3805-4E87-83E8-84DB5858CAD6}"/>
                </c:ext>
              </c:extLst>
            </c:dLbl>
            <c:dLbl>
              <c:idx val="3"/>
              <c:layout>
                <c:manualLayout>
                  <c:x val="-2.4527390908401531E-2"/>
                  <c:y val="6.5649872319441835E-4"/>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1A4-4A5B-A920-7CE8E766C7D8}"/>
                </c:ext>
              </c:extLst>
            </c:dLbl>
            <c:spPr>
              <a:noFill/>
              <a:ln>
                <a:noFill/>
              </a:ln>
              <a:effectLst/>
            </c:spPr>
            <c:txPr>
              <a:bodyPr rot="0" vert="horz"/>
              <a:lstStyle/>
              <a:p>
                <a:pPr>
                  <a:defRPr sz="1100">
                    <a:solidFill>
                      <a:sysClr val="windowText" lastClr="000000"/>
                    </a:solidFil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'Data Input'!$A$9:$A$19</c15:sqref>
                  </c15:fullRef>
                </c:ext>
              </c:extLst>
              <c:f>('Data Input'!$A$9,'Data Input'!$A$15,'Data Input'!$A$18:$A$19)</c:f>
              <c:strCache>
                <c:ptCount val="4"/>
                <c:pt idx="0">
                  <c:v>Total LCFF funds</c:v>
                </c:pt>
                <c:pt idx="1">
                  <c:v>All Other State Funds</c:v>
                </c:pt>
                <c:pt idx="2">
                  <c:v>All Local Funds</c:v>
                </c:pt>
                <c:pt idx="3">
                  <c:v>All Federal Funds</c:v>
                </c:pt>
              </c:strCache>
            </c:strRef>
          </c:cat>
          <c:val>
            <c:numRef>
              <c:extLst>
                <c:ext xmlns:c15="http://schemas.microsoft.com/office/drawing/2012/chart" uri="{02D57815-91ED-43cb-92C2-25804820EDAC}">
                  <c15:fullRef>
                    <c15:sqref>'Data Input'!$B$9:$B$19</c15:sqref>
                  </c15:fullRef>
                </c:ext>
              </c:extLst>
              <c:f>('Data Input'!$B$9,'Data Input'!$B$15,'Data Input'!$B$18:$B$19)</c:f>
              <c:numCache>
                <c:formatCode>_("$"* #,##0_);_("$"* \(#,##0\);_("$"* "-"??_);_(@_)</c:formatCode>
                <c:ptCount val="4"/>
              </c:numCache>
            </c:numRef>
          </c:val>
          <c:extLst>
            <c:ext xmlns:c15="http://schemas.microsoft.com/office/drawing/2012/chart" uri="{02D57815-91ED-43cb-92C2-25804820EDAC}">
              <c15:categoryFilterExceptions>
                <c15:categoryFilterException>
                  <c15:sqref>'Data Input'!$B$11</c15:sqref>
                  <c15:dLbl>
                    <c:idx val="0"/>
                    <c:layout>
                      <c:manualLayout>
                        <c:x val="0.16712652698322589"/>
                        <c:y val="0.17230167655159823"/>
                      </c:manualLayout>
                    </c:layout>
                    <c:dLblPos val="bestFit"/>
                    <c:showLegendKey val="0"/>
                    <c:showVal val="1"/>
                    <c:showCatName val="1"/>
                    <c:showSerName val="0"/>
                    <c:showPercent val="1"/>
                    <c:showBubbleSize val="0"/>
                    <c:extLst>
                      <c:ext uri="{CE6537A1-D6FC-4f65-9D91-7224C49458BB}"/>
                      <c:ext xmlns:c16="http://schemas.microsoft.com/office/drawing/2014/chart" uri="{C3380CC4-5D6E-409C-BE32-E72D297353CC}">
                        <c16:uniqueId val="{00000008-ABD4-472B-98DF-EC178ECE156A}"/>
                      </c:ext>
                    </c:extLst>
                  </c15:dLbl>
                </c15:categoryFilterException>
                <c15:categoryFilterException>
                  <c15:sqref>'Data Input'!$B$12</c15:sqref>
                  <c15:spPr xmlns:c15="http://schemas.microsoft.com/office/drawing/2012/chart">
                    <a:solidFill>
                      <a:schemeClr val="accent1">
                        <a:lumMod val="20000"/>
                        <a:lumOff val="80000"/>
                      </a:schemeClr>
                    </a:solidFill>
                    <a:ln w="12700">
                      <a:solidFill>
                        <a:schemeClr val="tx1">
                          <a:lumMod val="75000"/>
                          <a:lumOff val="25000"/>
                        </a:schemeClr>
                      </a:solidFill>
                    </a:ln>
                    <a:effectLst/>
                  </c15:spPr>
                  <c15:bubble3D val="0"/>
                  <c15:dLbl>
                    <c:idx val="0"/>
                    <c:layout>
                      <c:manualLayout>
                        <c:x val="6.4893525987673409E-2"/>
                        <c:y val="-3.3133110513398366E-2"/>
                      </c:manualLayout>
                    </c:layout>
                    <c:spPr>
                      <a:noFill/>
                      <a:ln>
                        <a:noFill/>
                      </a:ln>
                      <a:effectLst/>
                    </c:spPr>
                    <c:txPr>
                      <a:bodyPr rot="0" vert="horz"/>
                      <a:lstStyle/>
                      <a:p>
                        <a:pPr>
                          <a:defRPr sz="1100">
                            <a:solidFill>
                              <a:sysClr val="windowText" lastClr="000000"/>
                            </a:solidFill>
                          </a:defRPr>
                        </a:pPr>
                        <a:endParaRPr lang="en-US"/>
                      </a:p>
                    </c:txPr>
                    <c:dLblPos val="bestFit"/>
                    <c:showLegendKey val="0"/>
                    <c:showVal val="1"/>
                    <c:showCatName val="1"/>
                    <c:showSerName val="0"/>
                    <c:showPercent val="1"/>
                    <c:showBubbleSize val="0"/>
                    <c:extLst>
                      <c:ext uri="{CE6537A1-D6FC-4f65-9D91-7224C49458BB}">
                        <c15:spPr xmlns:c15="http://schemas.microsoft.com/office/drawing/2012/chart">
                          <a:prstGeom prst="rect">
                            <a:avLst/>
                          </a:prstGeom>
                        </c15:spPr>
                      </c:ext>
                      <c:ext xmlns:c16="http://schemas.microsoft.com/office/drawing/2014/chart" uri="{C3380CC4-5D6E-409C-BE32-E72D297353CC}">
                        <c16:uniqueId val="{0000000A-ABD4-472B-98DF-EC178ECE156A}"/>
                      </c:ext>
                    </c:extLst>
                  </c15:dLbl>
                </c15:categoryFilterException>
              </c15:categoryFilterExceptions>
            </c:ext>
            <c:ext xmlns:c16="http://schemas.microsoft.com/office/drawing/2014/chart" uri="{C3380CC4-5D6E-409C-BE32-E72D297353CC}">
              <c16:uniqueId val="{0000000A-DBF0-4219-86E8-17CFC10058AE}"/>
            </c:ext>
          </c:extLst>
        </c:ser>
        <c:dLbls>
          <c:showLegendKey val="0"/>
          <c:showVal val="0"/>
          <c:showCatName val="0"/>
          <c:showSerName val="0"/>
          <c:showPercent val="0"/>
          <c:showBubbleSize val="0"/>
          <c:showLeaderLines val="1"/>
        </c:dLbls>
        <c:firstSliceAng val="0"/>
      </c:pieChart>
      <c:spPr>
        <a:noFill/>
        <a:ln>
          <a:noFill/>
        </a:ln>
        <a:effectLst/>
      </c:spPr>
    </c:plotArea>
    <c:plotVisOnly val="0"/>
    <c:dispBlanksAs val="gap"/>
    <c:showDLblsOverMax val="0"/>
  </c:chart>
  <c:spPr>
    <a:solidFill>
      <a:schemeClr val="lt1"/>
    </a:solidFill>
    <a:ln w="12700" cap="flat" cmpd="sng" algn="ctr">
      <a:noFill/>
      <a:prstDash val="solid"/>
      <a:miter lim="800000"/>
    </a:ln>
    <a:effectLst/>
  </c:spPr>
  <c:txPr>
    <a:bodyPr/>
    <a:lstStyle/>
    <a:p>
      <a:pPr>
        <a:defRPr>
          <a:solidFill>
            <a:sysClr val="windowText" lastClr="000000"/>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Prior Year Expenditures: Increased or Improved Services for High Needs Students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4144101778944297"/>
          <c:y val="0.23763157894736842"/>
          <c:w val="0.59489574219889185"/>
          <c:h val="0.66062163282221298"/>
        </c:manualLayout>
      </c:layout>
      <c:barChart>
        <c:barDir val="bar"/>
        <c:grouping val="clustered"/>
        <c:varyColors val="0"/>
        <c:ser>
          <c:idx val="1"/>
          <c:order val="0"/>
          <c:tx>
            <c:strRef>
              <c:f>'Data Input'!$A$33</c:f>
              <c:strCache>
                <c:ptCount val="1"/>
                <c:pt idx="0">
                  <c:v>Actual Expenditures for High Needs Students in LCAP</c:v>
                </c:pt>
              </c:strCache>
            </c:strRef>
          </c:tx>
          <c:spPr>
            <a:solidFill>
              <a:schemeClr val="accent6">
                <a:lumMod val="40000"/>
                <a:lumOff val="60000"/>
              </a:schemeClr>
            </a:solidFill>
            <a:ln>
              <a:solidFill>
                <a:schemeClr val="accent6">
                  <a:lumMod val="50000"/>
                </a:schemeClr>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'Data Input'!$B$33:$C$33</c15:sqref>
                  </c15:fullRef>
                </c:ext>
              </c:extLst>
              <c:f>'Data Input'!$B$33</c:f>
              <c:numCache>
                <c:formatCode>General</c:formatCode>
                <c:ptCount val="1"/>
                <c:pt idx="0" formatCode="_(&quot;$&quot;* #,##0_);_(&quot;$&quot;* \(#,##0\);_(&quot;$&quot;* &quot;-&quot;??_);_(@_)">
                  <c:v>12144072</c:v>
                </c:pt>
              </c:numCache>
            </c:numRef>
          </c:val>
          <c:extLst>
            <c:ext xmlns:c16="http://schemas.microsoft.com/office/drawing/2014/chart" uri="{C3380CC4-5D6E-409C-BE32-E72D297353CC}">
              <c16:uniqueId val="{00000001-5FD2-4BBE-A9C8-071C98E0CE45}"/>
            </c:ext>
          </c:extLst>
        </c:ser>
        <c:ser>
          <c:idx val="0"/>
          <c:order val="1"/>
          <c:tx>
            <c:strRef>
              <c:f>'Data Input'!$A$32</c:f>
              <c:strCache>
                <c:ptCount val="1"/>
                <c:pt idx="0">
                  <c:v>Total Budgeted Expenditures for High Needs Students in the LCAP</c:v>
                </c:pt>
              </c:strCache>
            </c:strRef>
          </c:tx>
          <c:spPr>
            <a:solidFill>
              <a:schemeClr val="accent1">
                <a:lumMod val="40000"/>
                <a:lumOff val="60000"/>
              </a:schemeClr>
            </a:solidFill>
            <a:ln>
              <a:solidFill>
                <a:schemeClr val="accent1">
                  <a:lumMod val="50000"/>
                </a:schemeClr>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'Data Input'!$B$32:$C$32</c15:sqref>
                  </c15:fullRef>
                </c:ext>
              </c:extLst>
              <c:f>'Data Input'!$B$32</c:f>
              <c:numCache>
                <c:formatCode>General</c:formatCode>
                <c:ptCount val="1"/>
                <c:pt idx="0" formatCode="_(&quot;$&quot;* #,##0_);_(&quot;$&quot;* \(#,##0\);_(&quot;$&quot;* &quot;-&quot;??_);_(@_)">
                  <c:v>14063250</c:v>
                </c:pt>
              </c:numCache>
            </c:numRef>
          </c:val>
          <c:extLst>
            <c:ext xmlns:c16="http://schemas.microsoft.com/office/drawing/2014/chart" uri="{C3380CC4-5D6E-409C-BE32-E72D297353CC}">
              <c16:uniqueId val="{00000000-5FD2-4BBE-A9C8-071C98E0CE45}"/>
            </c:ext>
          </c:extLst>
        </c:ser>
        <c:dLbls>
          <c:showLegendKey val="0"/>
          <c:showVal val="0"/>
          <c:showCatName val="0"/>
          <c:showSerName val="0"/>
          <c:showPercent val="0"/>
          <c:showBubbleSize val="0"/>
        </c:dLbls>
        <c:gapWidth val="221"/>
        <c:overlap val="-100"/>
        <c:axId val="145550120"/>
        <c:axId val="145547768"/>
      </c:barChart>
      <c:catAx>
        <c:axId val="145550120"/>
        <c:scaling>
          <c:orientation val="minMax"/>
        </c:scaling>
        <c:delete val="1"/>
        <c:axPos val="l"/>
        <c:numFmt formatCode="General" sourceLinked="0"/>
        <c:majorTickMark val="none"/>
        <c:minorTickMark val="none"/>
        <c:tickLblPos val="nextTo"/>
        <c:crossAx val="145547768"/>
        <c:crosses val="autoZero"/>
        <c:auto val="1"/>
        <c:lblAlgn val="ctr"/>
        <c:lblOffset val="100"/>
        <c:noMultiLvlLbl val="0"/>
      </c:catAx>
      <c:valAx>
        <c:axId val="145547768"/>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 #,##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5550120"/>
        <c:crosses val="autoZero"/>
        <c:crossBetween val="between"/>
      </c:valAx>
      <c:spPr>
        <a:noFill/>
        <a:ln>
          <a:noFill/>
        </a:ln>
        <a:effectLst/>
      </c:spPr>
    </c:plotArea>
    <c:legend>
      <c:legendPos val="r"/>
      <c:layout>
        <c:manualLayout>
          <c:xMode val="edge"/>
          <c:yMode val="edge"/>
          <c:x val="1.2981189851268589E-2"/>
          <c:y val="0.30631475341898051"/>
          <c:w val="0.32498177311169441"/>
          <c:h val="0.53289680895151259"/>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Projected LCFF Revenue</a:t>
            </a:r>
          </a:p>
        </c:rich>
      </c:tx>
      <c:overlay val="0"/>
      <c:spPr>
        <a:noFill/>
        <a:ln>
          <a:noFill/>
        </a:ln>
        <a:effectLst/>
      </c:spPr>
    </c:title>
    <c:autoTitleDeleted val="0"/>
    <c:plotArea>
      <c:layout>
        <c:manualLayout>
          <c:layoutTarget val="inner"/>
          <c:xMode val="edge"/>
          <c:yMode val="edge"/>
          <c:x val="2.1113621243027077E-2"/>
          <c:y val="0.1824419225533771"/>
          <c:w val="0.96356684882988664"/>
          <c:h val="0.69064939948409032"/>
        </c:manualLayout>
      </c:layout>
      <c:ofPieChart>
        <c:ofPieType val="pie"/>
        <c:varyColors val="1"/>
        <c:ser>
          <c:idx val="0"/>
          <c:order val="0"/>
          <c:tx>
            <c:v>PrjGFRevLCFF</c:v>
          </c:tx>
          <c:spPr>
            <a:ln w="12700">
              <a:solidFill>
                <a:schemeClr val="tx1">
                  <a:lumMod val="75000"/>
                  <a:lumOff val="25000"/>
                </a:schemeClr>
              </a:solidFill>
            </a:ln>
          </c:spPr>
          <c:dPt>
            <c:idx val="0"/>
            <c:bubble3D val="0"/>
            <c:spPr>
              <a:solidFill>
                <a:schemeClr val="accent1"/>
              </a:solidFill>
              <a:ln w="12700">
                <a:solidFill>
                  <a:schemeClr val="tx1">
                    <a:lumMod val="75000"/>
                    <a:lumOff val="25000"/>
                  </a:schemeClr>
                </a:solidFill>
              </a:ln>
            </c:spPr>
            <c:extLst>
              <c:ext xmlns:c16="http://schemas.microsoft.com/office/drawing/2014/chart" uri="{C3380CC4-5D6E-409C-BE32-E72D297353CC}">
                <c16:uniqueId val="{00000020-CD11-41BB-A8B8-1452FA78B90D}"/>
              </c:ext>
            </c:extLst>
          </c:dPt>
          <c:dPt>
            <c:idx val="1"/>
            <c:bubble3D val="0"/>
            <c:spPr>
              <a:solidFill>
                <a:schemeClr val="accent1">
                  <a:lumMod val="20000"/>
                  <a:lumOff val="80000"/>
                </a:schemeClr>
              </a:solidFill>
              <a:ln w="12700">
                <a:solidFill>
                  <a:schemeClr val="tx1">
                    <a:lumMod val="75000"/>
                    <a:lumOff val="25000"/>
                  </a:schemeClr>
                </a:solidFill>
              </a:ln>
            </c:spPr>
            <c:extLst>
              <c:ext xmlns:c16="http://schemas.microsoft.com/office/drawing/2014/chart" uri="{C3380CC4-5D6E-409C-BE32-E72D297353CC}">
                <c16:uniqueId val="{0000001E-CD11-41BB-A8B8-1452FA78B90D}"/>
              </c:ext>
            </c:extLst>
          </c:dPt>
          <c:dPt>
            <c:idx val="2"/>
            <c:bubble3D val="0"/>
            <c:spPr>
              <a:solidFill>
                <a:schemeClr val="accent1">
                  <a:lumMod val="40000"/>
                  <a:lumOff val="60000"/>
                </a:schemeClr>
              </a:solidFill>
              <a:ln w="12700">
                <a:solidFill>
                  <a:schemeClr val="tx1">
                    <a:lumMod val="75000"/>
                    <a:lumOff val="25000"/>
                  </a:schemeClr>
                </a:solidFill>
              </a:ln>
            </c:spPr>
            <c:extLst>
              <c:ext xmlns:c16="http://schemas.microsoft.com/office/drawing/2014/chart" uri="{C3380CC4-5D6E-409C-BE32-E72D297353CC}">
                <c16:uniqueId val="{00000021-CD11-41BB-A8B8-1452FA78B90D}"/>
              </c:ext>
            </c:extLst>
          </c:dPt>
          <c:dPt>
            <c:idx val="3"/>
            <c:bubble3D val="0"/>
            <c:spPr>
              <a:solidFill>
                <a:schemeClr val="accent1">
                  <a:lumMod val="75000"/>
                </a:schemeClr>
              </a:solidFill>
              <a:ln w="12700">
                <a:solidFill>
                  <a:schemeClr val="tx1">
                    <a:lumMod val="75000"/>
                    <a:lumOff val="25000"/>
                  </a:schemeClr>
                </a:solidFill>
              </a:ln>
            </c:spPr>
            <c:extLst>
              <c:ext xmlns:c16="http://schemas.microsoft.com/office/drawing/2014/chart" uri="{C3380CC4-5D6E-409C-BE32-E72D297353CC}">
                <c16:uniqueId val="{0000000B-3CE9-4243-98E0-E85F29EE5731}"/>
              </c:ext>
            </c:extLst>
          </c:dPt>
          <c:dPt>
            <c:idx val="4"/>
            <c:bubble3D val="0"/>
            <c:spPr>
              <a:solidFill>
                <a:schemeClr val="accent1">
                  <a:lumMod val="60000"/>
                  <a:lumOff val="40000"/>
                </a:schemeClr>
              </a:solidFill>
              <a:ln w="12700">
                <a:solidFill>
                  <a:schemeClr val="tx1">
                    <a:lumMod val="75000"/>
                    <a:lumOff val="25000"/>
                  </a:schemeClr>
                </a:solidFill>
              </a:ln>
            </c:spPr>
            <c:extLst>
              <c:ext xmlns:c16="http://schemas.microsoft.com/office/drawing/2014/chart" uri="{C3380CC4-5D6E-409C-BE32-E72D297353CC}">
                <c16:uniqueId val="{00000011-3CE9-4243-98E0-E85F29EE5731}"/>
              </c:ext>
            </c:extLst>
          </c:dPt>
          <c:dLbls>
            <c:dLbl>
              <c:idx val="0"/>
              <c:layout>
                <c:manualLayout>
                  <c:x val="-2.7248347606184289E-2"/>
                  <c:y val="-0.1822294713160855"/>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20-CD11-41BB-A8B8-1452FA78B90D}"/>
                </c:ext>
              </c:extLst>
            </c:dLbl>
            <c:dLbl>
              <c:idx val="2"/>
              <c:layout>
                <c:manualLayout>
                  <c:x val="2.0003563423185239E-2"/>
                  <c:y val="0.22730326209223847"/>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21-CD11-41BB-A8B8-1452FA78B90D}"/>
                </c:ext>
              </c:extLst>
            </c:dLbl>
            <c:dLbl>
              <c:idx val="3"/>
              <c:layout>
                <c:manualLayout>
                  <c:x val="-2.9554572101844934E-3"/>
                  <c:y val="-8.2753655793025866E-3"/>
                </c:manualLayout>
              </c:layout>
              <c:spPr>
                <a:noFill/>
                <a:ln>
                  <a:noFill/>
                </a:ln>
                <a:effectLst/>
              </c:spPr>
              <c:txPr>
                <a:bodyPr wrap="square" lIns="38100" tIns="19050" rIns="38100" bIns="19050" anchor="ctr">
                  <a:noAutofit/>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12837956204379561"/>
                      <c:h val="0.12630011248593925"/>
                    </c:manualLayout>
                  </c15:layout>
                </c:ext>
                <c:ext xmlns:c16="http://schemas.microsoft.com/office/drawing/2014/chart" uri="{C3380CC4-5D6E-409C-BE32-E72D297353CC}">
                  <c16:uniqueId val="{0000000B-3CE9-4243-98E0-E85F29EE5731}"/>
                </c:ext>
              </c:extLst>
            </c:dLbl>
            <c:dLbl>
              <c:idx val="4"/>
              <c:tx>
                <c:rich>
                  <a:bodyPr/>
                  <a:lstStyle/>
                  <a:p>
                    <a:r>
                      <a:rPr lang="en-US"/>
                      <a:t>LCFF Alternative Education Grant</a:t>
                    </a:r>
                    <a:r>
                      <a:rPr lang="en-US" baseline="0"/>
                      <a:t>, $</a:t>
                    </a:r>
                    <a:fld id="{7B218382-17C4-4EAA-92C9-57EA8F241B0B}" type="VALUE">
                      <a:rPr lang="en-US" baseline="0"/>
                      <a:pPr/>
                      <a:t>[VALUE]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1-3CE9-4243-98E0-E85F29EE5731}"/>
                </c:ext>
              </c:extLst>
            </c:dLbl>
            <c:spPr>
              <a:noFill/>
              <a:ln>
                <a:noFill/>
              </a:ln>
              <a:effectLst/>
            </c:spPr>
            <c:txPr>
              <a:bodyPr rot="0" vert="horz"/>
              <a:lstStyle/>
              <a:p>
                <a:pPr>
                  <a:defRPr sz="1100">
                    <a:solidFill>
                      <a:sysClr val="windowText" lastClr="000000"/>
                    </a:solidFill>
                  </a:defRPr>
                </a:pPr>
                <a:endParaRPr lang="en-US"/>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extLst>
                <c:ext xmlns:c15="http://schemas.microsoft.com/office/drawing/2012/chart" uri="{02D57815-91ED-43cb-92C2-25804820EDAC}">
                  <c15:fullRef>
                    <c15:sqref>'Data Input'!$A$9:$A$19</c15:sqref>
                  </c15:fullRef>
                </c:ext>
              </c:extLst>
              <c:f>('Data Input'!$A$10,'Data Input'!$A$12:$A$14)</c:f>
              <c:strCache>
                <c:ptCount val="4"/>
                <c:pt idx="0">
                  <c:v>LCFF County Operations Grant</c:v>
                </c:pt>
                <c:pt idx="1">
                  <c:v>LCFF Supplemental &amp; Concentration Grants</c:v>
                </c:pt>
                <c:pt idx="2">
                  <c:v>Other LCFF Alternative Education Grant</c:v>
                </c:pt>
                <c:pt idx="3">
                  <c:v>Other LCFF Funding</c:v>
                </c:pt>
              </c:strCache>
            </c:strRef>
          </c:cat>
          <c:val>
            <c:numRef>
              <c:extLst>
                <c:ext xmlns:c15="http://schemas.microsoft.com/office/drawing/2012/chart" uri="{02D57815-91ED-43cb-92C2-25804820EDAC}">
                  <c15:fullRef>
                    <c15:sqref>'Data Input'!$B$9:$B$19</c15:sqref>
                  </c15:fullRef>
                </c:ext>
              </c:extLst>
              <c:f>('Data Input'!$B$10,'Data Input'!$B$12:$B$14)</c:f>
              <c:numCache>
                <c:formatCode>_("$"* #,##0_);_("$"* \(#,##0\);_("$"* "-"??_);_(@_)</c:formatCode>
                <c:ptCount val="4"/>
                <c:pt idx="2">
                  <c:v>0</c:v>
                </c:pt>
                <c:pt idx="3">
                  <c:v>0</c:v>
                </c:pt>
              </c:numCache>
            </c:numRef>
          </c:val>
          <c:extLst>
            <c:ext xmlns:c15="http://schemas.microsoft.com/office/drawing/2012/chart" uri="{02D57815-91ED-43cb-92C2-25804820EDAC}">
              <c15:categoryFilterExceptions>
                <c15:categoryFilterException>
                  <c15:sqref>'Data Input'!$B$9</c15:sqref>
                  <c15:spPr xmlns:c15="http://schemas.microsoft.com/office/drawing/2012/chart">
                    <a:solidFill>
                      <a:schemeClr val="accent1"/>
                    </a:solidFill>
                    <a:ln w="12700">
                      <a:solidFill>
                        <a:schemeClr val="tx1">
                          <a:lumMod val="75000"/>
                          <a:lumOff val="25000"/>
                        </a:schemeClr>
                      </a:solidFill>
                    </a:ln>
                    <a:effectLst/>
                  </c15:spPr>
                  <c15:dLbl>
                    <c:idx val="-1"/>
                    <c:layout>
                      <c:manualLayout>
                        <c:x val="-0.12811388395518833"/>
                        <c:y val="0.11978414725575633"/>
                      </c:manualLayout>
                    </c:layout>
                    <c:showLegendKey val="0"/>
                    <c:showVal val="1"/>
                    <c:showCatName val="1"/>
                    <c:showSerName val="0"/>
                    <c:showPercent val="1"/>
                    <c:showBubbleSize val="0"/>
                    <c:separator>, </c:separator>
                    <c:extLst>
                      <c:ext uri="{CE6537A1-D6FC-4f65-9D91-7224C49458BB}"/>
                      <c:ext xmlns:c16="http://schemas.microsoft.com/office/drawing/2014/chart" uri="{C3380CC4-5D6E-409C-BE32-E72D297353CC}">
                        <c16:uniqueId val="{0000000A-261E-498C-81E3-EA561EC6E5B0}"/>
                      </c:ext>
                    </c:extLst>
                  </c15:dLbl>
                </c15:categoryFilterException>
                <c15:categoryFilterException>
                  <c15:sqref>'Data Input'!$B$11</c15:sqref>
                  <c15:spPr xmlns:c15="http://schemas.microsoft.com/office/drawing/2012/chart">
                    <a:solidFill>
                      <a:schemeClr val="accent1">
                        <a:lumMod val="40000"/>
                        <a:lumOff val="60000"/>
                      </a:schemeClr>
                    </a:solidFill>
                    <a:ln w="12700">
                      <a:solidFill>
                        <a:schemeClr val="tx1">
                          <a:lumMod val="75000"/>
                          <a:lumOff val="25000"/>
                        </a:schemeClr>
                      </a:solidFill>
                    </a:ln>
                  </c15:spPr>
                  <c15:bubble3D val="0"/>
                  <c15:dLbl>
                    <c:idx val="0"/>
                    <c:layout>
                      <c:manualLayout>
                        <c:x val="2.299373527214197E-2"/>
                        <c:y val="1.783802024746697E-3"/>
                      </c:manualLayout>
                    </c:layout>
                    <c:showLegendKey val="0"/>
                    <c:showVal val="1"/>
                    <c:showCatName val="1"/>
                    <c:showSerName val="0"/>
                    <c:showPercent val="1"/>
                    <c:showBubbleSize val="0"/>
                    <c:separator>, </c:separator>
                    <c:extLst>
                      <c:ext uri="{CE6537A1-D6FC-4f65-9D91-7224C49458BB}"/>
                      <c:ext xmlns:c16="http://schemas.microsoft.com/office/drawing/2014/chart" uri="{C3380CC4-5D6E-409C-BE32-E72D297353CC}">
                        <c16:uniqueId val="{0000000C-261E-498C-81E3-EA561EC6E5B0}"/>
                      </c:ext>
                    </c:extLst>
                  </c15:dLbl>
                </c15:categoryFilterException>
                <c15:categoryFilterException>
                  <c15:sqref>'Data Input'!$B$15</c15:sqref>
                  <c15:spPr xmlns:c15="http://schemas.microsoft.com/office/drawing/2012/chart">
                    <a:solidFill>
                      <a:schemeClr val="accent2">
                        <a:lumMod val="40000"/>
                        <a:lumOff val="60000"/>
                      </a:schemeClr>
                    </a:solidFill>
                    <a:ln w="12700">
                      <a:solidFill>
                        <a:schemeClr val="tx1">
                          <a:lumMod val="75000"/>
                          <a:lumOff val="25000"/>
                        </a:schemeClr>
                      </a:solidFill>
                    </a:ln>
                    <a:effectLst/>
                  </c15:spPr>
                  <c15:dLbl>
                    <c:idx val="3"/>
                    <c:layout>
                      <c:manualLayout>
                        <c:x val="-4.4760896985027755E-2"/>
                        <c:y val="-0.16630167706579957"/>
                      </c:manualLayout>
                    </c:layout>
                    <c:spPr>
                      <a:noFill/>
                      <a:ln>
                        <a:noFill/>
                      </a:ln>
                      <a:effectLst/>
                    </c:spPr>
                    <c:txPr>
                      <a:bodyPr rot="0" vert="horz"/>
                      <a:lstStyle/>
                      <a:p>
                        <a:pPr>
                          <a:defRPr sz="1100">
                            <a:solidFill>
                              <a:sysClr val="windowText" lastClr="000000"/>
                            </a:solidFill>
                          </a:defRPr>
                        </a:pPr>
                        <a:endParaRPr lang="en-US"/>
                      </a:p>
                    </c:txPr>
                    <c:showLegendKey val="0"/>
                    <c:showVal val="1"/>
                    <c:showCatName val="1"/>
                    <c:showSerName val="0"/>
                    <c:showPercent val="1"/>
                    <c:showBubbleSize val="0"/>
                    <c:separator>, </c:separator>
                    <c:extLst>
                      <c:ext uri="{CE6537A1-D6FC-4f65-9D91-7224C49458BB}">
                        <c15:spPr xmlns:c15="http://schemas.microsoft.com/office/drawing/2012/chart">
                          <a:prstGeom prst="rect">
                            <a:avLst/>
                          </a:prstGeom>
                        </c15:spPr>
                      </c:ext>
                      <c:ext xmlns:c16="http://schemas.microsoft.com/office/drawing/2014/chart" uri="{C3380CC4-5D6E-409C-BE32-E72D297353CC}">
                        <c16:uniqueId val="{0000000D-261E-498C-81E3-EA561EC6E5B0}"/>
                      </c:ext>
                    </c:extLst>
                  </c15:dLbl>
                </c15:categoryFilterException>
                <c15:categoryFilterException>
                  <c15:sqref>'Data Input'!$B$17</c15:sqref>
                  <c15:dLbl>
                    <c:idx val="3"/>
                    <c:layout>
                      <c:manualLayout>
                        <c:x val="-1.7783320880510375E-2"/>
                        <c:y val="5.2152305961754832E-2"/>
                      </c:manualLayout>
                    </c:layout>
                    <c:showLegendKey val="0"/>
                    <c:showVal val="1"/>
                    <c:showCatName val="1"/>
                    <c:showSerName val="0"/>
                    <c:showPercent val="1"/>
                    <c:showBubbleSize val="0"/>
                    <c:separator>, </c:separator>
                    <c:extLst>
                      <c:ext uri="{CE6537A1-D6FC-4f65-9D91-7224C49458BB}"/>
                      <c:ext xmlns:c16="http://schemas.microsoft.com/office/drawing/2014/chart" uri="{C3380CC4-5D6E-409C-BE32-E72D297353CC}">
                        <c16:uniqueId val="{0000000E-261E-498C-81E3-EA561EC6E5B0}"/>
                      </c:ext>
                    </c:extLst>
                  </c15:dLbl>
                </c15:categoryFilterException>
                <c15:categoryFilterException>
                  <c15:sqref>'Data Input'!$B$18</c15:sqref>
                  <c15:spPr xmlns:c15="http://schemas.microsoft.com/office/drawing/2012/chart">
                    <a:solidFill>
                      <a:schemeClr val="accent6">
                        <a:lumMod val="40000"/>
                        <a:lumOff val="60000"/>
                      </a:schemeClr>
                    </a:solidFill>
                    <a:ln w="12700">
                      <a:solidFill>
                        <a:schemeClr val="tx1">
                          <a:lumMod val="75000"/>
                          <a:lumOff val="25000"/>
                        </a:schemeClr>
                      </a:solidFill>
                    </a:ln>
                    <a:effectLst/>
                  </c15:spPr>
                  <c15:dLbl>
                    <c:idx val="3"/>
                    <c:layout>
                      <c:manualLayout>
                        <c:x val="0.16934593856145583"/>
                        <c:y val="-1.0693712747042517E-2"/>
                      </c:manualLayout>
                    </c:layout>
                    <c:spPr>
                      <a:noFill/>
                      <a:ln>
                        <a:noFill/>
                      </a:ln>
                      <a:effectLst/>
                    </c:spPr>
                    <c:txPr>
                      <a:bodyPr rot="0" vert="horz"/>
                      <a:lstStyle/>
                      <a:p>
                        <a:pPr>
                          <a:defRPr sz="1100">
                            <a:solidFill>
                              <a:sysClr val="windowText" lastClr="000000"/>
                            </a:solidFill>
                          </a:defRPr>
                        </a:pPr>
                        <a:endParaRPr lang="en-US"/>
                      </a:p>
                    </c:txPr>
                    <c:showLegendKey val="0"/>
                    <c:showVal val="1"/>
                    <c:showCatName val="1"/>
                    <c:showSerName val="0"/>
                    <c:showPercent val="1"/>
                    <c:showBubbleSize val="0"/>
                    <c:separator>, </c:separator>
                    <c:extLst>
                      <c:ext uri="{CE6537A1-D6FC-4f65-9D91-7224C49458BB}">
                        <c15:spPr xmlns:c15="http://schemas.microsoft.com/office/drawing/2012/chart">
                          <a:prstGeom prst="rect">
                            <a:avLst/>
                          </a:prstGeom>
                        </c15:spPr>
                        <c15:layout>
                          <c:manualLayout>
                            <c:w val="0.18865995590628312"/>
                            <c:h val="0.14506214447828519"/>
                          </c:manualLayout>
                        </c15:layout>
                      </c:ext>
                      <c:ext xmlns:c16="http://schemas.microsoft.com/office/drawing/2014/chart" uri="{C3380CC4-5D6E-409C-BE32-E72D297353CC}">
                        <c16:uniqueId val="{0000000F-261E-498C-81E3-EA561EC6E5B0}"/>
                      </c:ext>
                    </c:extLst>
                  </c15:dLbl>
                </c15:categoryFilterException>
                <c15:categoryFilterException>
                  <c15:sqref>'Data Input'!$B$19</c15:sqref>
                  <c15:spPr xmlns:c15="http://schemas.microsoft.com/office/drawing/2012/chart">
                    <a:solidFill>
                      <a:schemeClr val="accent4">
                        <a:lumMod val="40000"/>
                        <a:lumOff val="60000"/>
                      </a:schemeClr>
                    </a:solidFill>
                    <a:ln w="12700">
                      <a:solidFill>
                        <a:schemeClr val="tx1">
                          <a:lumMod val="75000"/>
                          <a:lumOff val="25000"/>
                        </a:schemeClr>
                      </a:solidFill>
                    </a:ln>
                    <a:effectLst/>
                  </c15:spPr>
                  <c15:dLbl>
                    <c:idx val="3"/>
                    <c:layout>
                      <c:manualLayout>
                        <c:x val="3.437554424340919E-2"/>
                        <c:y val="-2.1628924022062568E-2"/>
                      </c:manualLayout>
                    </c:layout>
                    <c:showLegendKey val="0"/>
                    <c:showVal val="1"/>
                    <c:showCatName val="1"/>
                    <c:showSerName val="0"/>
                    <c:showPercent val="1"/>
                    <c:showBubbleSize val="0"/>
                    <c:separator>, </c:separator>
                    <c:extLst>
                      <c:ext uri="{CE6537A1-D6FC-4f65-9D91-7224C49458BB}"/>
                      <c:ext xmlns:c16="http://schemas.microsoft.com/office/drawing/2014/chart" uri="{C3380CC4-5D6E-409C-BE32-E72D297353CC}">
                        <c16:uniqueId val="{00000010-261E-498C-81E3-EA561EC6E5B0}"/>
                      </c:ext>
                    </c:extLst>
                  </c15:dLbl>
                </c15:categoryFilterException>
              </c15:categoryFilterExceptions>
            </c:ext>
            <c:ext xmlns:c16="http://schemas.microsoft.com/office/drawing/2014/chart" uri="{C3380CC4-5D6E-409C-BE32-E72D297353CC}">
              <c16:uniqueId val="{0000001C-CD11-41BB-A8B8-1452FA78B90D}"/>
            </c:ext>
          </c:extLst>
        </c:ser>
        <c:dLbls>
          <c:showLegendKey val="0"/>
          <c:showVal val="0"/>
          <c:showCatName val="0"/>
          <c:showSerName val="0"/>
          <c:showPercent val="0"/>
          <c:showBubbleSize val="0"/>
          <c:showLeaderLines val="1"/>
        </c:dLbls>
        <c:gapWidth val="100"/>
        <c:splitType val="cust"/>
        <c:custSplit>
          <c:secondPiePt val="1"/>
          <c:secondPiePt val="2"/>
        </c:custSplit>
        <c:secondPieSize val="75"/>
        <c:serLines/>
      </c:ofPieChart>
      <c:spPr>
        <a:noFill/>
        <a:ln>
          <a:noFill/>
        </a:ln>
        <a:effectLst/>
      </c:spPr>
    </c:plotArea>
    <c:plotVisOnly val="0"/>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ysClr val="windowText" lastClr="000000"/>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Budgeted Expenditures in the LCAP by Fund Source</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'Data Input'!$A$26</c:f>
              <c:strCache>
                <c:ptCount val="1"/>
                <c:pt idx="0">
                  <c:v>Budgeted Expenditures in the LCAP using LCFF Alternative Education grant</c:v>
                </c:pt>
              </c:strCache>
            </c:strRef>
          </c:tx>
          <c:spPr>
            <a:solidFill>
              <a:schemeClr val="accent1">
                <a:lumMod val="40000"/>
                <a:lumOff val="60000"/>
              </a:schemeClr>
            </a:solidFill>
            <a:ln>
              <a:solidFill>
                <a:schemeClr val="tx1">
                  <a:lumMod val="75000"/>
                  <a:lumOff val="25000"/>
                </a:schemeClr>
              </a:solidFill>
            </a:ln>
            <a:effectLst/>
          </c:spPr>
          <c:invertIfNegative val="0"/>
          <c:dLbls>
            <c:dLbl>
              <c:idx val="0"/>
              <c:layout>
                <c:manualLayout>
                  <c:x val="2.0400783626546883E-2"/>
                  <c:y val="-3.5563766338600948E-17"/>
                </c:manualLayout>
              </c:layout>
              <c:showLegendKey val="0"/>
              <c:showVal val="1"/>
              <c:showCatName val="0"/>
              <c:showSerName val="1"/>
              <c:showPercent val="0"/>
              <c:showBubbleSize val="0"/>
              <c:extLst xmlns:c15="http://schemas.microsoft.com/office/drawing/2012/chart">
                <c:ext xmlns:c15="http://schemas.microsoft.com/office/drawing/2012/chart" uri="{CE6537A1-D6FC-4f65-9D91-7224C49458BB}">
                  <c15:layout>
                    <c:manualLayout>
                      <c:w val="0.23870100383506115"/>
                      <c:h val="0.3492122165621635"/>
                    </c:manualLayout>
                  </c15:layout>
                </c:ext>
                <c:ext xmlns:c16="http://schemas.microsoft.com/office/drawing/2014/chart" uri="{C3380CC4-5D6E-409C-BE32-E72D297353CC}">
                  <c16:uniqueId val="{00000000-7A45-4E58-85B8-6C2725EA202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'Data Input'!$B$26</c:f>
              <c:numCache>
                <c:formatCode>_("$"* #,##0_);_("$"* \(#,##0\);_("$"* "-"??_);_(@_)</c:formatCode>
                <c:ptCount val="1"/>
              </c:numCache>
            </c:numRef>
          </c:val>
          <c:extLst xmlns:c15="http://schemas.microsoft.com/office/drawing/2012/chart">
            <c:ext xmlns:c16="http://schemas.microsoft.com/office/drawing/2014/chart" uri="{C3380CC4-5D6E-409C-BE32-E72D297353CC}">
              <c16:uniqueId val="{00000001-7A45-4E58-85B8-6C2725EA202B}"/>
            </c:ext>
          </c:extLst>
        </c:ser>
        <c:ser>
          <c:idx val="1"/>
          <c:order val="1"/>
          <c:tx>
            <c:strRef>
              <c:f>'Data Input'!$A$27</c:f>
              <c:strCache>
                <c:ptCount val="1"/>
                <c:pt idx="0">
                  <c:v>Budgeted Expenditures in the LCAP using Student Support and Enrichment Block Grant</c:v>
                </c:pt>
              </c:strCache>
            </c:strRef>
          </c:tx>
          <c:spPr>
            <a:solidFill>
              <a:schemeClr val="accent2"/>
            </a:solidFill>
            <a:ln>
              <a:solidFill>
                <a:schemeClr val="tx1">
                  <a:lumMod val="75000"/>
                  <a:lumOff val="25000"/>
                </a:schemeClr>
              </a:solidFill>
            </a:ln>
            <a:effectLst/>
          </c:spPr>
          <c:invertIfNegative val="0"/>
          <c:dPt>
            <c:idx val="0"/>
            <c:invertIfNegative val="0"/>
            <c:bubble3D val="0"/>
            <c:spPr>
              <a:solidFill>
                <a:schemeClr val="accent2">
                  <a:lumMod val="75000"/>
                </a:schemeClr>
              </a:solidFill>
              <a:ln>
                <a:solidFill>
                  <a:schemeClr val="tx1">
                    <a:lumMod val="75000"/>
                    <a:lumOff val="25000"/>
                  </a:schemeClr>
                </a:solidFill>
              </a:ln>
              <a:effectLst/>
            </c:spPr>
            <c:extLst>
              <c:ext xmlns:c16="http://schemas.microsoft.com/office/drawing/2014/chart" uri="{C3380CC4-5D6E-409C-BE32-E72D297353CC}">
                <c16:uniqueId val="{00000002-7A45-4E58-85B8-6C2725EA202B}"/>
              </c:ext>
            </c:extLst>
          </c:dPt>
          <c:dLbls>
            <c:dLbl>
              <c:idx val="0"/>
              <c:layout>
                <c:manualLayout>
                  <c:x val="0.35409832002658292"/>
                  <c:y val="5.0436469447138699E-2"/>
                </c:manualLayout>
              </c:layout>
              <c:showLegendKey val="0"/>
              <c:showVal val="1"/>
              <c:showCatName val="0"/>
              <c:showSerName val="1"/>
              <c:showPercent val="0"/>
              <c:showBubbleSize val="0"/>
              <c:extLst xmlns:c15="http://schemas.microsoft.com/office/drawing/2012/chart">
                <c:ext xmlns:c15="http://schemas.microsoft.com/office/drawing/2012/chart" uri="{CE6537A1-D6FC-4f65-9D91-7224C49458BB}">
                  <c15:layout>
                    <c:manualLayout>
                      <c:w val="0.17290556368422888"/>
                      <c:h val="0.41614547454119155"/>
                    </c:manualLayout>
                  </c15:layout>
                </c:ext>
                <c:ext xmlns:c16="http://schemas.microsoft.com/office/drawing/2014/chart" uri="{C3380CC4-5D6E-409C-BE32-E72D297353CC}">
                  <c16:uniqueId val="{00000002-7A45-4E58-85B8-6C2725EA202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'Data Input'!$B$27</c:f>
              <c:numCache>
                <c:formatCode>_("$"* #,##0_);_("$"* \(#,##0\);_("$"* "-"??_);_(@_)</c:formatCode>
                <c:ptCount val="1"/>
              </c:numCache>
            </c:numRef>
          </c:val>
          <c:extLst xmlns:c15="http://schemas.microsoft.com/office/drawing/2012/chart">
            <c:ext xmlns:c16="http://schemas.microsoft.com/office/drawing/2014/chart" uri="{C3380CC4-5D6E-409C-BE32-E72D297353CC}">
              <c16:uniqueId val="{00000003-7A45-4E58-85B8-6C2725EA202B}"/>
            </c:ext>
          </c:extLst>
        </c:ser>
        <c:ser>
          <c:idx val="2"/>
          <c:order val="2"/>
          <c:tx>
            <c:strRef>
              <c:f>'Data Input'!$A$28</c:f>
              <c:strCache>
                <c:ptCount val="1"/>
                <c:pt idx="0">
                  <c:v>Budgeted Expenditures in the LCAP from other funding sources</c:v>
                </c:pt>
              </c:strCache>
            </c:strRef>
          </c:tx>
          <c:spPr>
            <a:solidFill>
              <a:schemeClr val="accent3"/>
            </a:solidFill>
            <a:ln>
              <a:noFill/>
            </a:ln>
            <a:effectLst/>
          </c:spPr>
          <c:invertIfNegative val="0"/>
          <c:dPt>
            <c:idx val="0"/>
            <c:invertIfNegative val="0"/>
            <c:bubble3D val="0"/>
            <c:spPr>
              <a:solidFill>
                <a:schemeClr val="accent6">
                  <a:lumMod val="40000"/>
                  <a:lumOff val="60000"/>
                </a:schemeClr>
              </a:solidFill>
              <a:ln>
                <a:solidFill>
                  <a:sysClr val="windowText" lastClr="000000"/>
                </a:solidFill>
              </a:ln>
              <a:effectLst/>
            </c:spPr>
            <c:extLst>
              <c:ext xmlns:c16="http://schemas.microsoft.com/office/drawing/2014/chart" uri="{C3380CC4-5D6E-409C-BE32-E72D297353CC}">
                <c16:uniqueId val="{00000004-7A45-4E58-85B8-6C2725EA202B}"/>
              </c:ext>
            </c:extLst>
          </c:dPt>
          <c:dLbls>
            <c:dLbl>
              <c:idx val="0"/>
              <c:layout>
                <c:manualLayout>
                  <c:x val="-0.34389795689824515"/>
                  <c:y val="7.7594568380213363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A45-4E58-85B8-6C2725EA202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'Data Input'!$B$28</c:f>
              <c:numCache>
                <c:formatCode>_("$"* #,##0_);_("$"* \(#,##0\);_("$"* "-"??_);_(@_)</c:formatCode>
                <c:ptCount val="1"/>
                <c:pt idx="0">
                  <c:v>0</c:v>
                </c:pt>
              </c:numCache>
            </c:numRef>
          </c:val>
          <c:extLst xmlns:c15="http://schemas.microsoft.com/office/drawing/2012/chart">
            <c:ext xmlns:c16="http://schemas.microsoft.com/office/drawing/2014/chart" uri="{C3380CC4-5D6E-409C-BE32-E72D297353CC}">
              <c16:uniqueId val="{00000005-7A45-4E58-85B8-6C2725EA202B}"/>
            </c:ext>
          </c:extLst>
        </c:ser>
        <c:dLbls>
          <c:showLegendKey val="0"/>
          <c:showVal val="0"/>
          <c:showCatName val="0"/>
          <c:showSerName val="0"/>
          <c:showPercent val="0"/>
          <c:showBubbleSize val="0"/>
        </c:dLbls>
        <c:gapWidth val="106"/>
        <c:overlap val="100"/>
        <c:axId val="145546984"/>
        <c:axId val="145549728"/>
      </c:barChart>
      <c:catAx>
        <c:axId val="145546984"/>
        <c:scaling>
          <c:orientation val="minMax"/>
        </c:scaling>
        <c:delete val="1"/>
        <c:axPos val="b"/>
        <c:numFmt formatCode="General" sourceLinked="0"/>
        <c:majorTickMark val="out"/>
        <c:minorTickMark val="none"/>
        <c:tickLblPos val="nextTo"/>
        <c:crossAx val="145549728"/>
        <c:crosses val="autoZero"/>
        <c:auto val="1"/>
        <c:lblAlgn val="ctr"/>
        <c:lblOffset val="100"/>
        <c:noMultiLvlLbl val="0"/>
      </c:catAx>
      <c:valAx>
        <c:axId val="145549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5546984"/>
        <c:crosses val="autoZero"/>
        <c:crossBetween val="between"/>
      </c:valAx>
      <c:spPr>
        <a:noFill/>
        <a:ln w="0">
          <a:noFill/>
        </a:ln>
        <a:effectLst/>
      </c:spPr>
    </c:plotArea>
    <c:plotVisOnly val="0"/>
    <c:dispBlanksAs val="gap"/>
    <c:showDLblsOverMax val="0"/>
  </c:chart>
  <c:spPr>
    <a:solidFill>
      <a:schemeClr val="bg1"/>
    </a:solidFill>
    <a:ln w="9525" cap="flat" cmpd="sng" algn="ctr">
      <a:solidFill>
        <a:schemeClr val="tx1"/>
      </a:solid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Budgeted Expenditures</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1"/>
          <c:order val="0"/>
          <c:tx>
            <c:strRef>
              <c:f>'Data Input'!$A$22</c:f>
              <c:strCache>
                <c:ptCount val="1"/>
                <c:pt idx="0">
                  <c:v>Total Budgeted General Fund Expenditures</c:v>
                </c:pt>
              </c:strCache>
            </c:strRef>
          </c:tx>
          <c:spPr>
            <a:solidFill>
              <a:schemeClr val="accent6">
                <a:lumMod val="40000"/>
                <a:lumOff val="60000"/>
              </a:schemeClr>
            </a:solidFill>
            <a:ln>
              <a:noFill/>
            </a:ln>
            <a:effectLst/>
          </c:spPr>
          <c:invertIfNegative val="0"/>
          <c:dLbls>
            <c:dLbl>
              <c:idx val="0"/>
              <c:layout>
                <c:manualLayout>
                  <c:x val="2.5644332499251897E-5"/>
                  <c:y val="-1.9302412610645524E-3"/>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eparator>
</c:separator>
              <c:extLst>
                <c:ext xmlns:c15="http://schemas.microsoft.com/office/drawing/2012/chart" uri="{CE6537A1-D6FC-4f65-9D91-7224C49458BB}">
                  <c15:layout>
                    <c:manualLayout>
                      <c:w val="0.16927462452566588"/>
                      <c:h val="0.38703132040599669"/>
                    </c:manualLayout>
                  </c15:layout>
                </c:ext>
                <c:ext xmlns:c16="http://schemas.microsoft.com/office/drawing/2014/chart" uri="{C3380CC4-5D6E-409C-BE32-E72D297353CC}">
                  <c16:uniqueId val="{00000000-5D10-472E-8866-7E87FDC02E3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'Data Input'!$B$22</c:f>
              <c:numCache>
                <c:formatCode>_("$"* #,##0_);_("$"* \(#,##0\);_("$"* "-"??_);_(@_)</c:formatCode>
                <c:ptCount val="1"/>
              </c:numCache>
            </c:numRef>
          </c:val>
          <c:extLst>
            <c:ext xmlns:c16="http://schemas.microsoft.com/office/drawing/2014/chart" uri="{C3380CC4-5D6E-409C-BE32-E72D297353CC}">
              <c16:uniqueId val="{00000001-CB32-49B2-9D82-C5D79557EF81}"/>
            </c:ext>
          </c:extLst>
        </c:ser>
        <c:ser>
          <c:idx val="0"/>
          <c:order val="1"/>
          <c:tx>
            <c:strRef>
              <c:f>'Data Input'!$A$23</c:f>
              <c:strCache>
                <c:ptCount val="1"/>
                <c:pt idx="0">
                  <c:v>Total Budgeted Expenditures using LCFF Alternative Education grant</c:v>
                </c:pt>
              </c:strCache>
            </c:strRef>
          </c:tx>
          <c:spPr>
            <a:solidFill>
              <a:schemeClr val="accent1">
                <a:lumMod val="40000"/>
                <a:lumOff val="60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eparator>
</c:separator>
              <c:extLst>
                <c:ext xmlns:c15="http://schemas.microsoft.com/office/drawing/2012/chart" uri="{CE6537A1-D6FC-4f65-9D91-7224C49458BB}">
                  <c15:layout>
                    <c:manualLayout>
                      <c:w val="0.17316349862587682"/>
                      <c:h val="0.37637031549523819"/>
                    </c:manualLayout>
                  </c15:layout>
                </c:ext>
                <c:ext xmlns:c16="http://schemas.microsoft.com/office/drawing/2014/chart" uri="{C3380CC4-5D6E-409C-BE32-E72D297353CC}">
                  <c16:uniqueId val="{00000001-5D10-472E-8866-7E87FDC02E3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'Data Input'!$B$23</c:f>
              <c:numCache>
                <c:formatCode>_("$"* #,##0_);_("$"* \(#,##0\);_("$"* "-"??_);_(@_)</c:formatCode>
                <c:ptCount val="1"/>
              </c:numCache>
            </c:numRef>
          </c:val>
          <c:extLst>
            <c:ext xmlns:c16="http://schemas.microsoft.com/office/drawing/2014/chart" uri="{C3380CC4-5D6E-409C-BE32-E72D297353CC}">
              <c16:uniqueId val="{00000005-CB32-49B2-9D82-C5D79557EF81}"/>
            </c:ext>
          </c:extLst>
        </c:ser>
        <c:ser>
          <c:idx val="2"/>
          <c:order val="2"/>
          <c:tx>
            <c:strRef>
              <c:f>'Data Input'!$A$24</c:f>
              <c:strCache>
                <c:ptCount val="1"/>
                <c:pt idx="0">
                  <c:v>Total Budgeted Expenditures using Student Support and Enrichment Block Grant</c:v>
                </c:pt>
              </c:strCache>
            </c:strRef>
          </c:tx>
          <c:spPr>
            <a:solidFill>
              <a:schemeClr val="accent3"/>
            </a:solidFill>
            <a:ln>
              <a:noFill/>
            </a:ln>
            <a:effectLst/>
          </c:spPr>
          <c:invertIfNegative val="0"/>
          <c:dLbls>
            <c:dLbl>
              <c:idx val="0"/>
              <c:layout>
                <c:manualLayout>
                  <c:x val="-1.4384690952273793E-8"/>
                  <c:y val="6.9736680675253401E-3"/>
                </c:manualLayout>
              </c:layou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D10-472E-8866-7E87FDC02E30}"/>
                </c:ext>
              </c:extLst>
            </c:dLbl>
            <c:spPr>
              <a:noFill/>
              <a:ln>
                <a:noFill/>
              </a:ln>
              <a:effectLst/>
            </c:spPr>
            <c:txPr>
              <a:bodyPr rot="0" spcFirstLastPara="1" vertOverflow="overflow" horzOverflow="overflow" vert="horz" wrap="square"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'Data Input'!$B$24</c:f>
              <c:numCache>
                <c:formatCode>_("$"* #,##0_);_("$"* \(#,##0\);_("$"* "-"??_);_(@_)</c:formatCode>
                <c:ptCount val="1"/>
              </c:numCache>
            </c:numRef>
          </c:val>
          <c:extLst>
            <c:ext xmlns:c16="http://schemas.microsoft.com/office/drawing/2014/chart" uri="{C3380CC4-5D6E-409C-BE32-E72D297353CC}">
              <c16:uniqueId val="{00000006-CB32-49B2-9D82-C5D79557EF81}"/>
            </c:ext>
          </c:extLst>
        </c:ser>
        <c:ser>
          <c:idx val="3"/>
          <c:order val="3"/>
          <c:tx>
            <c:strRef>
              <c:f>'Data Input'!$A$25</c:f>
              <c:strCache>
                <c:ptCount val="1"/>
                <c:pt idx="0">
                  <c:v>Total Budgeted Expenditures in the LCAP</c:v>
                </c:pt>
              </c:strCache>
            </c:strRef>
          </c:tx>
          <c:spPr>
            <a:solidFill>
              <a:schemeClr val="accent1"/>
            </a:solidFill>
            <a:ln>
              <a:noFill/>
            </a:ln>
            <a:effectLst/>
          </c:spPr>
          <c:invertIfNegative val="0"/>
          <c:dLbls>
            <c:dLbl>
              <c:idx val="0"/>
              <c:showLegendKey val="0"/>
              <c:showVal val="1"/>
              <c:showCatName val="0"/>
              <c:showSerName val="1"/>
              <c:showPercent val="0"/>
              <c:showBubbleSize val="0"/>
              <c:separator>
</c:separator>
              <c:extLst xmlns:c15="http://schemas.microsoft.com/office/drawing/2012/chart">
                <c:ext xmlns:c15="http://schemas.microsoft.com/office/drawing/2012/chart" uri="{CE6537A1-D6FC-4f65-9D91-7224C49458BB}">
                  <c15:layout>
                    <c:manualLayout>
                      <c:w val="0.14544052097132654"/>
                      <c:h val="0.34921231209735148"/>
                    </c:manualLayout>
                  </c15:layout>
                </c:ext>
                <c:ext xmlns:c16="http://schemas.microsoft.com/office/drawing/2014/chart" uri="{C3380CC4-5D6E-409C-BE32-E72D297353CC}">
                  <c16:uniqueId val="{00000003-5D10-472E-8866-7E87FDC02E3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'Data Input'!$B$25</c:f>
              <c:numCache>
                <c:formatCode>_("$"* #,##0_);_("$"* \(#,##0\);_("$"* "-"??_);_(@_)</c:formatCode>
                <c:ptCount val="1"/>
              </c:numCache>
            </c:numRef>
          </c:val>
          <c:extLst>
            <c:ext xmlns:c16="http://schemas.microsoft.com/office/drawing/2014/chart" uri="{C3380CC4-5D6E-409C-BE32-E72D297353CC}">
              <c16:uniqueId val="{00000007-CB32-49B2-9D82-C5D79557EF81}"/>
            </c:ext>
          </c:extLst>
        </c:ser>
        <c:dLbls>
          <c:showLegendKey val="0"/>
          <c:showVal val="0"/>
          <c:showCatName val="0"/>
          <c:showSerName val="0"/>
          <c:showPercent val="0"/>
          <c:showBubbleSize val="0"/>
        </c:dLbls>
        <c:gapWidth val="60"/>
        <c:overlap val="-21"/>
        <c:axId val="145546984"/>
        <c:axId val="145549728"/>
        <c:extLst/>
      </c:barChart>
      <c:catAx>
        <c:axId val="145546984"/>
        <c:scaling>
          <c:orientation val="minMax"/>
        </c:scaling>
        <c:delete val="1"/>
        <c:axPos val="b"/>
        <c:numFmt formatCode="General" sourceLinked="0"/>
        <c:majorTickMark val="out"/>
        <c:minorTickMark val="none"/>
        <c:tickLblPos val="nextTo"/>
        <c:crossAx val="145549728"/>
        <c:crosses val="autoZero"/>
        <c:auto val="1"/>
        <c:lblAlgn val="ctr"/>
        <c:lblOffset val="100"/>
        <c:noMultiLvlLbl val="0"/>
      </c:catAx>
      <c:valAx>
        <c:axId val="145549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5546984"/>
        <c:crosses val="autoZero"/>
        <c:crossBetween val="between"/>
      </c:valAx>
      <c:spPr>
        <a:noFill/>
        <a:ln w="0">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149225</xdr:colOff>
      <xdr:row>6</xdr:row>
      <xdr:rowOff>256383</xdr:rowOff>
    </xdr:from>
    <xdr:to>
      <xdr:col>0</xdr:col>
      <xdr:colOff>8773583</xdr:colOff>
      <xdr:row>6</xdr:row>
      <xdr:rowOff>4815417</xdr:rowOff>
    </xdr:to>
    <xdr:graphicFrame macro="">
      <xdr:nvGraphicFramePr>
        <xdr:cNvPr id="2" name="Chart 1" descr="Pie graph of the Projected Revenue by Fund Source. An accessible text version of this graph can be found two paragraphs below the graph.">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244476</xdr:colOff>
      <xdr:row>23</xdr:row>
      <xdr:rowOff>473075</xdr:rowOff>
    </xdr:from>
    <xdr:to>
      <xdr:col>0</xdr:col>
      <xdr:colOff>8699500</xdr:colOff>
      <xdr:row>23</xdr:row>
      <xdr:rowOff>3378200</xdr:rowOff>
    </xdr:to>
    <xdr:graphicFrame macro="">
      <xdr:nvGraphicFramePr>
        <xdr:cNvPr id="6" name="Chart 5" descr="Bar graph of the Prior Year Expenditures: Increased or Improved Services for High Needs Students. An accessible text version of this graph can be found in the paragraph below the graph.">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105833</xdr:colOff>
      <xdr:row>10</xdr:row>
      <xdr:rowOff>275167</xdr:rowOff>
    </xdr:from>
    <xdr:to>
      <xdr:col>0</xdr:col>
      <xdr:colOff>8805333</xdr:colOff>
      <xdr:row>10</xdr:row>
      <xdr:rowOff>4720167</xdr:rowOff>
    </xdr:to>
    <xdr:graphicFrame macro="">
      <xdr:nvGraphicFramePr>
        <xdr:cNvPr id="3" name="Chart 2" descr="See row 13 for full description.">
          <a:extLst>
            <a:ext uri="{FF2B5EF4-FFF2-40B4-BE49-F238E27FC236}">
              <a16:creationId xmlns:a16="http://schemas.microsoft.com/office/drawing/2014/main" id="{E77A5B8A-CB3D-5C00-8140-45E70DA892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18</xdr:row>
      <xdr:rowOff>0</xdr:rowOff>
    </xdr:from>
    <xdr:to>
      <xdr:col>0</xdr:col>
      <xdr:colOff>8715376</xdr:colOff>
      <xdr:row>18</xdr:row>
      <xdr:rowOff>3273425</xdr:rowOff>
    </xdr:to>
    <xdr:graphicFrame macro="">
      <xdr:nvGraphicFramePr>
        <xdr:cNvPr id="8" name="Chart 7" descr="Bar graph of the Budgeted Expenditures in the Learning Continuity Plan. An accessible text version of this graph can be found in the next section below the graph.">
          <a:extLst>
            <a:ext uri="{FF2B5EF4-FFF2-40B4-BE49-F238E27FC236}">
              <a16:creationId xmlns:a16="http://schemas.microsoft.com/office/drawing/2014/main" id="{57A84843-11FB-48F6-BE6B-04CAEA1BAF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15</xdr:row>
      <xdr:rowOff>0</xdr:rowOff>
    </xdr:from>
    <xdr:to>
      <xdr:col>0</xdr:col>
      <xdr:colOff>8715376</xdr:colOff>
      <xdr:row>15</xdr:row>
      <xdr:rowOff>3273425</xdr:rowOff>
    </xdr:to>
    <xdr:graphicFrame macro="">
      <xdr:nvGraphicFramePr>
        <xdr:cNvPr id="13" name="Chart 12" descr="Bar graph of the Budgeted Expenditures in the Learning Continuity Plan. An accessible text version of this graph can be found in the next section below the graph.">
          <a:extLst>
            <a:ext uri="{FF2B5EF4-FFF2-40B4-BE49-F238E27FC236}">
              <a16:creationId xmlns:a16="http://schemas.microsoft.com/office/drawing/2014/main" id="{12AA1499-7802-4675-8402-7A3176403E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de.ca.gov/re/lc/documents/coebudgetoverviewins2025.docx"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showGridLines="0" showRowColHeaders="0" tabSelected="1" showRuler="0" zoomScaleNormal="100" workbookViewId="0"/>
  </sheetViews>
  <sheetFormatPr defaultRowHeight="15" x14ac:dyDescent="0.25"/>
  <cols>
    <col min="1" max="1" width="105.140625" customWidth="1"/>
  </cols>
  <sheetData>
    <row r="1" spans="1:1" ht="409.5" customHeight="1" x14ac:dyDescent="0.8">
      <c r="A1" s="67" t="s">
        <v>28</v>
      </c>
    </row>
    <row r="2" spans="1:1" ht="18" x14ac:dyDescent="0.25">
      <c r="A2" s="31" t="s">
        <v>46</v>
      </c>
    </row>
    <row r="3" spans="1:1" ht="18" x14ac:dyDescent="0.25">
      <c r="A3" s="71" t="s">
        <v>44</v>
      </c>
    </row>
    <row r="4" spans="1:1" ht="18" x14ac:dyDescent="0.25">
      <c r="A4" s="74" t="s">
        <v>45</v>
      </c>
    </row>
  </sheetData>
  <sheetProtection algorithmName="SHA-512" hashValue="JxztI02CNmndPL7aAMwKwiksal8/ysMWRxNBbadPRs+lBt9FIF9FeepWVrU42IIE3HRl7ti0h68sulaAAX+VHQ==" saltValue="gEcFVLIWAmdPHgrErcZn9A==" spinCount="100000" sheet="1"/>
  <hyperlinks>
    <hyperlink ref="A4" r:id="rId1" xr:uid="{7D7A40A8-3E02-4BE4-8A64-470EEFAC9BE5}"/>
  </hyperlinks>
  <pageMargins left="0.7" right="0.7" top="0.75" bottom="0.75" header="0.3" footer="0.3"/>
  <pageSetup orientation="portrait" horizontalDpi="4294967295" verticalDpi="4294967295"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9"/>
  <sheetViews>
    <sheetView showGridLines="0" showRuler="0" zoomScaleNormal="100" workbookViewId="0"/>
  </sheetViews>
  <sheetFormatPr defaultColWidth="9.140625" defaultRowHeight="14.25" x14ac:dyDescent="0.2"/>
  <cols>
    <col min="1" max="1" width="61" style="3" customWidth="1"/>
    <col min="2" max="2" width="47.28515625" style="3" customWidth="1"/>
    <col min="3" max="3" width="9.140625" style="1"/>
    <col min="4" max="4" width="3.85546875" style="1" customWidth="1"/>
    <col min="5" max="5" width="9.140625" style="1"/>
    <col min="6" max="6" width="11.28515625" style="1" bestFit="1" customWidth="1"/>
    <col min="7" max="7" width="14.28515625" style="1" customWidth="1"/>
    <col min="8" max="8" width="5.7109375" style="1" customWidth="1"/>
    <col min="9" max="16384" width="9.140625" style="1"/>
  </cols>
  <sheetData>
    <row r="1" spans="1:9" ht="20.25" thickBot="1" x14ac:dyDescent="0.35">
      <c r="A1" s="37" t="s">
        <v>38</v>
      </c>
    </row>
    <row r="2" spans="1:9" ht="20.100000000000001" customHeight="1" x14ac:dyDescent="0.2">
      <c r="A2" s="18" t="s">
        <v>40</v>
      </c>
      <c r="B2" s="34"/>
      <c r="C2" s="2"/>
      <c r="D2" s="2"/>
      <c r="E2" s="2"/>
      <c r="F2" s="2"/>
      <c r="G2" s="2"/>
      <c r="H2" s="2"/>
      <c r="I2" s="2"/>
    </row>
    <row r="3" spans="1:9" ht="20.100000000000001" customHeight="1" x14ac:dyDescent="0.2">
      <c r="A3" s="19" t="s">
        <v>0</v>
      </c>
      <c r="B3" s="45"/>
      <c r="C3" s="2"/>
      <c r="D3" s="2"/>
      <c r="E3" s="2"/>
    </row>
    <row r="4" spans="1:9" ht="37.5" customHeight="1" x14ac:dyDescent="0.2">
      <c r="A4" s="19" t="s">
        <v>41</v>
      </c>
      <c r="B4" s="35"/>
      <c r="C4" s="2"/>
      <c r="D4" s="2"/>
      <c r="E4" s="2"/>
    </row>
    <row r="5" spans="1:9" ht="22.5" customHeight="1" x14ac:dyDescent="0.2">
      <c r="A5" s="19" t="s">
        <v>13</v>
      </c>
      <c r="B5" s="35"/>
      <c r="C5" s="2"/>
      <c r="D5" s="2"/>
      <c r="E5" s="2"/>
    </row>
    <row r="6" spans="1:9" ht="22.5" customHeight="1" thickBot="1" x14ac:dyDescent="0.25">
      <c r="A6" s="22" t="s">
        <v>14</v>
      </c>
      <c r="B6" s="72"/>
      <c r="C6" s="2"/>
      <c r="D6" s="2"/>
      <c r="E6" s="2"/>
    </row>
    <row r="7" spans="1:9" ht="29.25" thickBot="1" x14ac:dyDescent="0.25">
      <c r="A7" s="23" t="s">
        <v>8</v>
      </c>
      <c r="B7" s="14" t="s">
        <v>6</v>
      </c>
      <c r="C7" s="2"/>
      <c r="D7" s="2"/>
    </row>
    <row r="8" spans="1:9" ht="31.5" x14ac:dyDescent="0.25">
      <c r="A8" s="13" t="str">
        <f>CONCATENATE("Projected General Fund Revenue for the ", IF(LCAP_Year="", "[Coming LCAP Year]", LCAP_Year), " School Year")</f>
        <v>Projected General Fund Revenue for the [Coming LCAP Year] School Year</v>
      </c>
      <c r="B8" s="10" t="s">
        <v>5</v>
      </c>
      <c r="C8"/>
      <c r="D8" s="2"/>
    </row>
    <row r="9" spans="1:9" ht="20.100000000000001" customHeight="1" x14ac:dyDescent="0.25">
      <c r="A9" s="5" t="s">
        <v>3</v>
      </c>
      <c r="B9" s="47"/>
      <c r="C9"/>
      <c r="D9" s="2"/>
    </row>
    <row r="10" spans="1:9" ht="20.100000000000001" customHeight="1" x14ac:dyDescent="0.25">
      <c r="A10" s="27" t="s">
        <v>21</v>
      </c>
      <c r="B10" s="47"/>
      <c r="C10"/>
      <c r="D10" s="2"/>
    </row>
    <row r="11" spans="1:9" ht="20.100000000000001" customHeight="1" x14ac:dyDescent="0.25">
      <c r="A11" s="27" t="s">
        <v>20</v>
      </c>
      <c r="B11" s="56"/>
      <c r="C11"/>
      <c r="D11" s="2"/>
    </row>
    <row r="12" spans="1:9" ht="20.100000000000001" customHeight="1" x14ac:dyDescent="0.25">
      <c r="A12" s="27" t="s">
        <v>27</v>
      </c>
      <c r="B12" s="47"/>
      <c r="C12"/>
      <c r="D12" s="2"/>
      <c r="E12" s="2"/>
      <c r="F12" s="2"/>
      <c r="G12" s="2"/>
    </row>
    <row r="13" spans="1:9" ht="20.100000000000001" hidden="1" customHeight="1" x14ac:dyDescent="0.25">
      <c r="A13" s="27" t="s">
        <v>31</v>
      </c>
      <c r="B13" s="46">
        <f>LCFF_Alternative_Education_Grant-LCAP_Year_SC_Grants</f>
        <v>0</v>
      </c>
      <c r="C13"/>
      <c r="D13" s="2"/>
      <c r="E13" s="2"/>
      <c r="F13" s="2"/>
      <c r="G13" s="2"/>
    </row>
    <row r="14" spans="1:9" ht="20.100000000000001" hidden="1" customHeight="1" x14ac:dyDescent="0.25">
      <c r="A14" s="27" t="s">
        <v>22</v>
      </c>
      <c r="B14" s="46">
        <f>LCAP_Year_LCFF_Funds-LCFF_County_Operations_Grant-LCFF_Alternative_Education_Grant</f>
        <v>0</v>
      </c>
      <c r="C14"/>
      <c r="D14" s="2"/>
      <c r="E14" s="2"/>
      <c r="F14" s="2"/>
      <c r="G14" s="2"/>
    </row>
    <row r="15" spans="1:9" ht="20.100000000000001" customHeight="1" x14ac:dyDescent="0.25">
      <c r="A15" s="27" t="s">
        <v>24</v>
      </c>
      <c r="B15" s="47"/>
      <c r="C15"/>
      <c r="D15" s="2"/>
    </row>
    <row r="16" spans="1:9" ht="20.100000000000001" customHeight="1" x14ac:dyDescent="0.25">
      <c r="A16" s="27" t="s">
        <v>19</v>
      </c>
      <c r="B16" s="47"/>
      <c r="C16"/>
      <c r="D16" s="2"/>
    </row>
    <row r="17" spans="1:9" ht="20.100000000000001" hidden="1" customHeight="1" x14ac:dyDescent="0.25">
      <c r="A17" s="27" t="s">
        <v>23</v>
      </c>
      <c r="B17" s="46">
        <f>LCAP_Year_Other_Funds-LCAP_Year_SSEBG</f>
        <v>0</v>
      </c>
      <c r="C17"/>
      <c r="D17" s="2"/>
    </row>
    <row r="18" spans="1:9" ht="20.100000000000001" customHeight="1" x14ac:dyDescent="0.25">
      <c r="A18" s="27" t="s">
        <v>25</v>
      </c>
      <c r="B18" s="47"/>
      <c r="C18"/>
      <c r="D18" s="2"/>
    </row>
    <row r="19" spans="1:9" ht="20.100000000000001" customHeight="1" thickBot="1" x14ac:dyDescent="0.3">
      <c r="A19" s="43" t="s">
        <v>26</v>
      </c>
      <c r="B19" s="48"/>
      <c r="C19"/>
      <c r="D19" s="2"/>
    </row>
    <row r="20" spans="1:9" ht="20.100000000000001" customHeight="1" thickTop="1" thickBot="1" x14ac:dyDescent="0.3">
      <c r="A20" s="6" t="s">
        <v>1</v>
      </c>
      <c r="B20" s="17">
        <f>SUM(LCAP_Year_LCFF_Funds,LCAP_Year_Other_Funds,LCAP_Year_Local_Funds,LCAP_Year_Federal_Funds)</f>
        <v>0</v>
      </c>
      <c r="C20"/>
      <c r="D20" s="2"/>
    </row>
    <row r="21" spans="1:9" ht="31.5" x14ac:dyDescent="0.25">
      <c r="A21" s="7" t="str">
        <f>CONCATENATE("Total Budgeted Expenditures for the 
", IF(LCAP_Year="", "[Coming LCAP Year]", LCAP_Year), " School Year")</f>
        <v>Total Budgeted Expenditures for the 
[Coming LCAP Year] School Year</v>
      </c>
      <c r="B21" s="11" t="s">
        <v>5</v>
      </c>
      <c r="C21"/>
      <c r="D21" s="2"/>
    </row>
    <row r="22" spans="1:9" ht="21.75" customHeight="1" x14ac:dyDescent="0.25">
      <c r="A22" s="8" t="s">
        <v>2</v>
      </c>
      <c r="B22" s="49"/>
      <c r="C22"/>
      <c r="D22" s="2"/>
    </row>
    <row r="23" spans="1:9" ht="37.5" customHeight="1" x14ac:dyDescent="0.25">
      <c r="A23" s="41" t="s">
        <v>30</v>
      </c>
      <c r="B23" s="54"/>
      <c r="C23"/>
      <c r="D23" s="2"/>
    </row>
    <row r="24" spans="1:9" ht="36" customHeight="1" x14ac:dyDescent="0.25">
      <c r="A24" s="41" t="s">
        <v>29</v>
      </c>
      <c r="B24" s="54"/>
      <c r="C24"/>
      <c r="D24" s="2"/>
    </row>
    <row r="25" spans="1:9" ht="20.25" customHeight="1" x14ac:dyDescent="0.25">
      <c r="A25" s="41" t="s">
        <v>11</v>
      </c>
      <c r="B25" s="47"/>
      <c r="C25"/>
      <c r="D25" s="2"/>
    </row>
    <row r="26" spans="1:9" ht="39.75" customHeight="1" x14ac:dyDescent="0.25">
      <c r="A26" s="41" t="s">
        <v>32</v>
      </c>
      <c r="B26" s="55"/>
      <c r="C26"/>
      <c r="D26" s="2"/>
    </row>
    <row r="27" spans="1:9" ht="39.75" customHeight="1" x14ac:dyDescent="0.25">
      <c r="A27" s="41" t="s">
        <v>33</v>
      </c>
      <c r="B27" s="55"/>
      <c r="C27"/>
    </row>
    <row r="28" spans="1:9" ht="39.75" hidden="1" customHeight="1" x14ac:dyDescent="0.25">
      <c r="A28" s="41" t="s">
        <v>34</v>
      </c>
      <c r="B28" s="75">
        <f>SUM(SUM(LCAP_Year_LCAP_Expenditures-Total_Budgeted_Expenditures_in_the_LCAP_from_the__Alternative_Education_grant)-Total_Budgeted_Expenditures_in_the_LCAP_from_the_Student_Support_and_Enrichment_Block_Grant)</f>
        <v>0</v>
      </c>
      <c r="C28"/>
      <c r="D28" s="2"/>
    </row>
    <row r="29" spans="1:9" ht="33.75" customHeight="1" thickBot="1" x14ac:dyDescent="0.3">
      <c r="A29" s="28" t="s">
        <v>9</v>
      </c>
      <c r="B29" s="48"/>
      <c r="C29"/>
      <c r="D29" s="2"/>
    </row>
    <row r="30" spans="1:9" ht="21" customHeight="1" thickTop="1" thickBot="1" x14ac:dyDescent="0.3">
      <c r="A30" s="42" t="s">
        <v>12</v>
      </c>
      <c r="B30" s="17">
        <f>B22-B25</f>
        <v>0</v>
      </c>
      <c r="C30"/>
      <c r="D30" s="2"/>
      <c r="E30"/>
      <c r="F30"/>
      <c r="G30"/>
      <c r="H30"/>
      <c r="I30"/>
    </row>
    <row r="31" spans="1:9" ht="31.5" x14ac:dyDescent="0.25">
      <c r="A31" s="12" t="str">
        <f>CONCATENATE("Expenditures for High Needs Students in the ", IF(Current_LCAP_Year="", "[Current LCAP Year]", Current_LCAP_Year), " School Year")</f>
        <v>Expenditures for High Needs Students in the [Current LCAP Year] School Year</v>
      </c>
      <c r="B31" s="20" t="s">
        <v>5</v>
      </c>
      <c r="C31"/>
      <c r="D31" s="2"/>
      <c r="E31"/>
      <c r="F31"/>
      <c r="G31"/>
      <c r="H31"/>
      <c r="I31"/>
    </row>
    <row r="32" spans="1:9" ht="35.25" customHeight="1" x14ac:dyDescent="0.25">
      <c r="A32" s="29" t="s">
        <v>9</v>
      </c>
      <c r="B32" s="49">
        <v>14063250</v>
      </c>
      <c r="C32"/>
      <c r="D32" s="2"/>
      <c r="E32"/>
      <c r="F32"/>
      <c r="G32"/>
      <c r="H32"/>
      <c r="I32"/>
    </row>
    <row r="33" spans="1:9" ht="35.25" customHeight="1" thickBot="1" x14ac:dyDescent="0.3">
      <c r="A33" s="30" t="s">
        <v>17</v>
      </c>
      <c r="B33" s="50">
        <v>12144072</v>
      </c>
      <c r="C33"/>
      <c r="D33" s="2"/>
      <c r="E33"/>
      <c r="F33"/>
      <c r="G33"/>
      <c r="H33"/>
      <c r="I33"/>
    </row>
    <row r="34" spans="1:9" ht="15" x14ac:dyDescent="0.25">
      <c r="A34" s="21" t="s">
        <v>7</v>
      </c>
      <c r="B34" s="21" t="s">
        <v>7</v>
      </c>
      <c r="C34"/>
      <c r="D34"/>
      <c r="E34"/>
      <c r="F34"/>
      <c r="G34"/>
      <c r="H34"/>
      <c r="I34"/>
    </row>
    <row r="35" spans="1:9" ht="15.75" x14ac:dyDescent="0.25">
      <c r="B35" s="4"/>
      <c r="C35"/>
      <c r="D35"/>
      <c r="E35"/>
      <c r="F35"/>
      <c r="G35"/>
      <c r="H35"/>
      <c r="I35"/>
    </row>
    <row r="36" spans="1:9" ht="15.75" x14ac:dyDescent="0.25">
      <c r="B36" s="4"/>
      <c r="C36"/>
      <c r="D36"/>
      <c r="E36"/>
      <c r="F36"/>
      <c r="G36"/>
      <c r="H36"/>
      <c r="I36"/>
    </row>
    <row r="37" spans="1:9" ht="15" x14ac:dyDescent="0.2">
      <c r="A37" s="4"/>
      <c r="B37" s="4"/>
    </row>
    <row r="38" spans="1:9" ht="15" x14ac:dyDescent="0.2">
      <c r="A38" s="4"/>
      <c r="B38" s="4"/>
    </row>
    <row r="39" spans="1:9" ht="15" x14ac:dyDescent="0.2">
      <c r="A39" s="4"/>
      <c r="B39" s="4"/>
    </row>
    <row r="40" spans="1:9" ht="15" x14ac:dyDescent="0.2">
      <c r="A40" s="4"/>
      <c r="B40" s="4"/>
    </row>
    <row r="41" spans="1:9" ht="15" x14ac:dyDescent="0.2">
      <c r="A41" s="4"/>
      <c r="B41" s="4"/>
    </row>
    <row r="42" spans="1:9" ht="15" x14ac:dyDescent="0.2">
      <c r="A42" s="4"/>
      <c r="B42" s="4"/>
    </row>
    <row r="43" spans="1:9" ht="15" x14ac:dyDescent="0.2">
      <c r="A43" s="4"/>
      <c r="B43" s="4"/>
    </row>
    <row r="44" spans="1:9" ht="15" x14ac:dyDescent="0.2">
      <c r="A44" s="4"/>
      <c r="B44" s="4"/>
    </row>
    <row r="45" spans="1:9" ht="15" x14ac:dyDescent="0.2">
      <c r="A45" s="4"/>
      <c r="B45" s="4"/>
    </row>
    <row r="46" spans="1:9" ht="15" x14ac:dyDescent="0.2">
      <c r="A46" s="4"/>
      <c r="B46" s="4"/>
    </row>
    <row r="47" spans="1:9" ht="15" x14ac:dyDescent="0.2">
      <c r="A47" s="4"/>
      <c r="B47" s="4"/>
    </row>
    <row r="48" spans="1:9" ht="15" x14ac:dyDescent="0.2">
      <c r="A48" s="4"/>
      <c r="B48" s="4"/>
    </row>
    <row r="49" spans="1:2" ht="15" x14ac:dyDescent="0.2">
      <c r="A49" s="4"/>
      <c r="B49" s="4"/>
    </row>
  </sheetData>
  <sheetProtection algorithmName="SHA-512" hashValue="uume01/zxN7M0Ua0fILTR8VKNRPfdj4xWO3iyjb4uesJrJmNhuhn5/mXledRfyQkzjZAW6xH4EuAUVb7zBlHmg==" saltValue="eXdWS0eIvUmzeiqjFtkBrQ==" spinCount="100000" sheet="1" objects="1" scenarios="1"/>
  <customSheetViews>
    <customSheetView guid="{E073F255-81E0-4EB2-9325-A45DCDEB7373}" scale="118" showPageBreaks="1" showGridLines="0" view="pageLayout" showRuler="0">
      <selection activeCell="B1" sqref="B1"/>
    </customSheetView>
    <customSheetView guid="{B4A1466A-814B-496F-ACDF-5B04C3E33E28}" scale="118" showPageBreaks="1" showGridLines="0" view="pageLayout" showRuler="0">
      <selection activeCell="B1" sqref="B1"/>
    </customSheetView>
  </customSheetViews>
  <pageMargins left="0.25" right="0.25" top="0.75" bottom="0.75" header="0.3" footer="0.3"/>
  <pageSetup orientation="portrait" r:id="rId1"/>
  <headerFooter>
    <oddHeader>&amp;L&amp;"Arial,Bold"&amp;14 LCFF Budget Overview for Parents: &amp;"Arial,Regular"Data Input</oddHeader>
    <oddFooter>&amp;L&amp;"Arial,Regular"&amp;12Not for Inclusion with the Template</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9"/>
  <sheetViews>
    <sheetView showGridLines="0" showRuler="0" zoomScaleNormal="100" workbookViewId="0"/>
  </sheetViews>
  <sheetFormatPr defaultColWidth="8.85546875" defaultRowHeight="15" x14ac:dyDescent="0.25"/>
  <cols>
    <col min="1" max="1" width="37.7109375" customWidth="1"/>
    <col min="2" max="2" width="73.28515625" customWidth="1"/>
  </cols>
  <sheetData>
    <row r="1" spans="1:2" ht="19.5" x14ac:dyDescent="0.3">
      <c r="A1" s="38" t="s">
        <v>39</v>
      </c>
    </row>
    <row r="2" spans="1:2" ht="17.25" thickBot="1" x14ac:dyDescent="0.3">
      <c r="A2" s="73" t="s">
        <v>43</v>
      </c>
    </row>
    <row r="3" spans="1:2" ht="23.25" customHeight="1" thickBot="1" x14ac:dyDescent="0.3">
      <c r="A3" s="15" t="s">
        <v>10</v>
      </c>
      <c r="B3" s="16" t="s">
        <v>4</v>
      </c>
    </row>
    <row r="4" spans="1:2" ht="126.75" customHeight="1" x14ac:dyDescent="0.25">
      <c r="A4" s="60" t="s">
        <v>35</v>
      </c>
      <c r="B4" s="61"/>
    </row>
    <row r="5" spans="1:2" ht="119.25" customHeight="1" x14ac:dyDescent="0.25">
      <c r="A5" s="69" t="s">
        <v>15</v>
      </c>
      <c r="B5" s="70"/>
    </row>
    <row r="6" spans="1:2" ht="159" customHeight="1" x14ac:dyDescent="0.25">
      <c r="A6" s="59" t="str">
        <f>IF(LCFF_Alternative_Education_Grant&lt;=Total_Budgeted_Expenditures_in_the_LCAP_from_the__Alternative_Education_grant,"No response required.",CONCATENATE("The amount budgeted for the Alternative Education Grant in the ",TEXT(LCAP_Year,"#,000")," LCAP is less than the projected revenue for the Alternative Education Grant for ",TEXT(LCAP_Year,"#,000"),". Briefly describe the uses of the Alternative Education Grant funds that are not included in the LCAP.
"))</f>
        <v>No response required.</v>
      </c>
      <c r="B6" s="62"/>
    </row>
    <row r="7" spans="1:2" ht="160.5" customHeight="1" x14ac:dyDescent="0.25">
      <c r="A7" s="63" t="str">
        <f>IF(LCAP_Year_SSEBG&lt;=Total_Budgeted_Expenditures_in_the_LCAP_from_the_Student_Support_and_Enrichment_Block_Grant,"No response required.",CONCATENATE("The amount budgeted for the Student Support and Enrichment Block Grant in the ",TEXT(LCAP_Year,"#,000")," LCAP is less than the projected revenue for the Student Support and Enrichment Block Grant for ",TEXT(LCAP_Year,"#,000"),". Briefly describe the uses of the Student Support and Enrichment Block Grant funds that are not included in the LCAP."))</f>
        <v>No response required.</v>
      </c>
      <c r="B7" s="62"/>
    </row>
    <row r="8" spans="1:2" ht="179.25" customHeight="1" x14ac:dyDescent="0.25">
      <c r="A8" s="65" t="str">
        <f>IF(LCAP_YEar_UP_Expenditures_LCAP&gt;=LCAP_Year_SC_Grants,"No response required.",CONCATENATE("The amount budgeted to increase or improve services for high needs students in the ",TEXT(LCAP_Year,"#,000")," LCAP is less than the projected revenue of LCFF supplemental and concentration grants for ",TEXT(LCAP_Year,"#,000"),". Provide a brief description of the additional actions the LEA is taking to meet its requirement to improve services for high needs students.
"))</f>
        <v>No response required.</v>
      </c>
      <c r="B8" s="62"/>
    </row>
    <row r="9" spans="1:2" ht="306" customHeight="1" thickBot="1" x14ac:dyDescent="0.3">
      <c r="A9" s="64" t="str">
        <f>IF(Current_Year_EA_UP_Expenditures&gt;=Current_Year_Budg_UP_Expenditures,"No response required.",CONCATENATE("The total actual expenditures for actions and services to increase or improve services for high needs students in ",TEXT(Current_LCAP_Year,"#,000")," is less than the total budgeted expenditures for those planned actions and services. Briefly describe how this difference impacted the actions and services and the overall increased or improved services for high needs students in ",TEXT(Current_LCAP_Year,"#,000"),"."))</f>
        <v>The total actual expenditures for actions and services to increase or improve services for high needs students in 000 is less than the total budgeted expenditures for those planned actions and services. Briefly describe how this difference impacted the actions and services and the overall increased or improved services for high needs students in 000.</v>
      </c>
      <c r="B9" s="66"/>
    </row>
  </sheetData>
  <sheetProtection algorithmName="SHA-512" hashValue="LfoTBKNISvYKEIRrOjOdmMoNbZj2/jAFgjvBt0/GacwD8LBUocVhlEvFHGcFruqG8DhNrucsc6aq0+tCv2qB4A==" saltValue="dJE2utykNpotJo108SyAFw==" spinCount="100000" sheet="1" formatRows="0"/>
  <customSheetViews>
    <customSheetView guid="{E073F255-81E0-4EB2-9325-A45DCDEB7373}" showPageBreaks="1" showGridLines="0" showRuler="0" topLeftCell="A3">
      <selection activeCell="B3" sqref="B3"/>
    </customSheetView>
    <customSheetView guid="{B4A1466A-814B-496F-ACDF-5B04C3E33E28}" showPageBreaks="1" showGridLines="0" showRuler="0" topLeftCell="A3">
      <selection activeCell="B3" sqref="B3"/>
    </customSheetView>
  </customSheetViews>
  <pageMargins left="0.25" right="0.25" top="0.75" bottom="0.75" header="0.3" footer="0.3"/>
  <pageSetup orientation="portrait" r:id="rId1"/>
  <headerFooter>
    <oddHeader>&amp;L&amp;"Arial,Bold"&amp;14 LCFF Budget Overview for Parents: &amp;"Arial,Regular"Narrative Responses</oddHeader>
    <oddFooter>&amp;L&amp;"Arial,Regular"&amp;12Not for Inclusion in the Template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9"/>
  <sheetViews>
    <sheetView showGridLines="0" showRuler="0" zoomScale="90" zoomScaleNormal="90" zoomScalePageLayoutView="80" workbookViewId="0"/>
  </sheetViews>
  <sheetFormatPr defaultColWidth="98.7109375" defaultRowHeight="15" x14ac:dyDescent="0.25"/>
  <cols>
    <col min="1" max="1" width="133.42578125" style="1" customWidth="1"/>
    <col min="3" max="16384" width="98.7109375" style="1"/>
  </cols>
  <sheetData>
    <row r="1" spans="1:2" ht="19.5" x14ac:dyDescent="0.3">
      <c r="A1" s="38" t="s">
        <v>37</v>
      </c>
    </row>
    <row r="2" spans="1:2" ht="20.100000000000001" customHeight="1" x14ac:dyDescent="0.25">
      <c r="A2" s="24" t="str">
        <f>CONCATENATE("County Office of Education (COE) Name: ",IF(LEA_Name="","[LEA Name]",LEA_Name))</f>
        <v>County Office of Education (COE) Name: [LEA Name]</v>
      </c>
    </row>
    <row r="3" spans="1:2" ht="20.100000000000001" customHeight="1" x14ac:dyDescent="0.25">
      <c r="A3" s="25" t="str">
        <f>CONCATENATE("CDS Code: ", IF(CDS_Code="", "[CDS Code]", CDS_Code))</f>
        <v>CDS Code: [CDS Code]</v>
      </c>
    </row>
    <row r="4" spans="1:2" ht="19.5" customHeight="1" x14ac:dyDescent="0.25">
      <c r="A4" s="25" t="str">
        <f>CONCATENATE("School Year: ", IF(LCAP_Year="", "[School Year]", LCAP_Year))</f>
        <v>School Year: [School Year]</v>
      </c>
    </row>
    <row r="5" spans="1:2" ht="19.350000000000001" customHeight="1" x14ac:dyDescent="0.25">
      <c r="A5" s="26" t="str">
        <f>CONCATENATE("LEA contact information: ", IF(LEA_Contact="", "[LEA Contact Information]", LEA_Contact), "")</f>
        <v>LEA contact information: [LEA Contact Information]</v>
      </c>
    </row>
    <row r="6" spans="1:2" ht="89.25" customHeight="1" x14ac:dyDescent="0.25">
      <c r="A6" s="68" t="s">
        <v>36</v>
      </c>
    </row>
    <row r="7" spans="1:2" ht="384" customHeight="1" x14ac:dyDescent="0.25">
      <c r="A7" s="39" t="str">
        <f>CONCATENATE("Budget Overview for the ", IF(LCAP_Year="", "[School Year]", LCAP_Year), " School Year" )</f>
        <v>Budget Overview for the [School Year] School Year</v>
      </c>
    </row>
    <row r="8" spans="1:2" ht="36" customHeight="1" x14ac:dyDescent="0.25">
      <c r="A8" s="33" t="str">
        <f>CONCATENATE("This chart shows the total general purpose revenue ", IF(LEA_Name="", "[LEA Name]", TEXT(LEA_Name, "#,000")), " expects to receive in the coming year from all sources.")</f>
        <v>This chart shows the total general purpose revenue [LEA Name] expects to receive in the coming year from all sources.</v>
      </c>
    </row>
    <row r="9" spans="1:2" ht="52.5" customHeight="1" x14ac:dyDescent="0.25">
      <c r="A9" s="9" t="str">
        <f>CONCATENATE("The text description for the above chart is as follows: The total revenue projected for ",IF(LEA_Name="", "[LEA Name]", TEXT(LEA_Name, "#,000"))," is $", TEXT(LCAP_Year_Total_Revenue, "#,0.00"), ", of which $", TEXT(LCAP_Year_LCFF_Funds, "#,0.00"), " is Local Control Funding Formula (LCFF), $", TEXT(LCAP_Year_Other_Funds, "#,0.00"), " is other state funds, $", TEXT(LCAP_Year_Local_Funds, "#,0.00"), " is local funds, and $", TEXT(LCAP_Year_Federal_Funds, "#,0.00"), " is federal funds.
")</f>
        <v xml:space="preserve">The text description for the above chart is as follows: The total revenue projected for [LEA Name] is $0.00, of which $0.00 is Local Control Funding Formula (LCFF), $0.00 is other state funds, $0.00 is local funds, and $0.00 is federal funds.
</v>
      </c>
    </row>
    <row r="10" spans="1:2" s="76" customFormat="1" ht="28.5" customHeight="1" x14ac:dyDescent="0.25">
      <c r="A10" s="76" t="str">
        <f>CONCATENATE("Of the $",TEXT(LCAP_Year_Other_Funds,"#,0.00")," attributed to All Other State Funds, $",TEXT(LCAP_Year_SSEBG,"#,0.00")," are attributed to the Student Support and Enrichment Block Grant.
")</f>
        <v xml:space="preserve">Of the $0.00 attributed to All Other State Funds, $0.00 are attributed to the Student Support and Enrichment Block Grant.
</v>
      </c>
      <c r="B10" s="77"/>
    </row>
    <row r="11" spans="1:2" ht="386.25" customHeight="1" x14ac:dyDescent="0.25">
      <c r="A11" s="57" t="str">
        <f>CONCATENATE("LCFF Budget Overview for the ", IF(LCAP_Year="", "[School Year]", LCAP_Year), " School Year" )</f>
        <v>LCFF Budget Overview for the [School Year] School Year</v>
      </c>
    </row>
    <row r="12" spans="1:2" ht="21" customHeight="1" x14ac:dyDescent="0.25">
      <c r="A12" s="33" t="str">
        <f>CONCATENATE("This chart shows the LCFF revenue ", IF(LEA_Name="", "[LEA Name]", TEXT(LEA_Name, "#,000")), " expects to receive in the coming year.")</f>
        <v>This chart shows the LCFF revenue [LEA Name] expects to receive in the coming year.</v>
      </c>
    </row>
    <row r="13" spans="1:2" ht="89.25" customHeight="1" x14ac:dyDescent="0.25">
      <c r="A13" s="44" t="str">
        <f>CONCATENATE("The text description for the above chart is as follows: The total LCFF revenue projected for ",IF(LEA_Name="", "[LEA Name]", TEXT(LEA_Name, "#,000"))," is $", TEXT(LCAP_Year_LCFF_Funds, "#,0.00"), ", of which $", TEXT(LCFF_County_Operations_Grant, "#,0.00"), " is attributed to the LCFF County Operations Grant, $", TEXT(LCFF_Alternative_Education_Grant, "#,0.00"), " is the attributed to the LCFF Alternative Education Grant, and $", TEXT(LCAP_YEAR_Base_Grant, "#,0.00"), " is other LCFF funds. Of the $", TEXT(LCFF_Alternative_Education_Grant, "#,0.00"), " attributed to the LCFF Alternative Education Grant, $", TEXT(LCAP_Year_SC_Grants, "#,0.00"), " is generated based on the enrollment of high needs students (foster youth, English learner, and low-income students).")</f>
        <v>The text description for the above chart is as follows: The total LCFF revenue projected for [LEA Name] is $0.00, of which $0.00 is attributed to the LCFF County Operations Grant, $0.00 is the attributed to the LCFF Alternative Education Grant, and $0.00 is other LCFF funds. Of the $0.00 attributed to the LCFF Alternative Education Grant, $0.00 is generated based on the enrollment of high needs students (foster youth, English learner, and low-income students).</v>
      </c>
    </row>
    <row r="14" spans="1:2" ht="39.75" customHeight="1" x14ac:dyDescent="0.25">
      <c r="A14" s="44" t="str">
        <f>CONCATENATE(Other_LCFF_Funding_Desc,"")</f>
        <v/>
      </c>
    </row>
    <row r="15" spans="1:2" ht="56.25" customHeight="1" x14ac:dyDescent="0.25">
      <c r="A15" s="44" t="s">
        <v>16</v>
      </c>
    </row>
    <row r="16" spans="1:2" ht="272.25" customHeight="1" x14ac:dyDescent="0.25">
      <c r="A16"/>
    </row>
    <row r="17" spans="1:1" ht="42" customHeight="1" x14ac:dyDescent="0.25">
      <c r="A17" s="33" t="str">
        <f>CONCATENATE("This chart provides a quick summary of how much ", IF(LEA_Name="", "[LEA Name]", TEXT(LEA_Name, "#,000")), " plans to spend for ", IF(LCAP_Year="", "[LCAP Year]", TEXT(LCAP_Year, "#,000")), ". It shows how much of the total is tied to planned actions and services in the LCAP.")</f>
        <v>This chart provides a quick summary of how much [LEA Name] plans to spend for [LCAP Year]. It shows how much of the total is tied to planned actions and services in the LCAP.</v>
      </c>
    </row>
    <row r="18" spans="1:1" ht="137.25" customHeight="1" x14ac:dyDescent="0.25">
      <c r="A18" s="58" t="str">
        <f>CONCATENATE("The text description of the above chart is as follows: ",IF(LEA_Name="","[LEA Name]",TEXT(LEA_Name,"#,000"))," plans to spend $",TEXT(LCAP_Year_GF_Expenditures,"#,0.00")," for the ",IF(LCAP_Year="","[LCAP Year]",TEXT(LCAP_Year,"#,000"))," school year. Of that amount, $",TEXT(Total_Budgeted_Expenditures_from_the_Alternative_Education_grant,"#,0.00")," is attributed to the Alternative Education Grant and $",TEXT(Total_Budgeted_Expenditures_from_the_Student_Support_and_Enrichment_Block_Grant,"#,0.00")," is attributed to the Student Support and Enrichment Block Grant. $",TEXT(LCAP_Year_Expenditures_Not_LCAP,"#,0.00")," of the General Fund Budgted Expenditures are not included in the LCAP. The budgeted expenditures that are not included in the LCAP will be used for the following: 
",LCAP_Year_Descr_Not_In_LCAP,IF('Narrative Responses'!A6="", "", IF('Data Input'!B26&lt;'Data Input'!B11, Alt_Ed_Not_In_LCAP,"")),IF('Narrative Responses'!A7="", "", IF('Data Input'!B27&lt;'Data Input'!B16, SSEBG_Not_In_LCAP,"")))</f>
        <v xml:space="preserve">The text description of the above chart is as follows: [LEA Name] plans to spend $0.00 for the [LCAP Year] school year. Of that amount, $0.00 is attributed to the Alternative Education Grant and $0.00 is attributed to the Student Support and Enrichment Block Grant. $0.00 of the General Fund Budgted Expenditures are not included in the LCAP. The budgeted expenditures that are not included in the LCAP will be used for the following: 
</v>
      </c>
    </row>
    <row r="19" spans="1:1" ht="264" customHeight="1" x14ac:dyDescent="0.25">
      <c r="A19" s="33"/>
    </row>
    <row r="20" spans="1:1" ht="35.25" customHeight="1" x14ac:dyDescent="0.25">
      <c r="A20" s="33" t="str">
        <f>CONCATENATE("This chart provides a quick summary of how much ", IF(LEA_Name="", "[LEA Name]", TEXT(LEA_Name, "#,000")), " plans to spend for ", IF(LCAP_Year="", "[LCAP Year]", TEXT(LCAP_Year, "#,000")), " for planned actions and services in the LCAP.")</f>
        <v>This chart provides a quick summary of how much [LEA Name] plans to spend for [LCAP Year] for planned actions and services in the LCAP.</v>
      </c>
    </row>
    <row r="21" spans="1:1" ht="55.5" customHeight="1" x14ac:dyDescent="0.25">
      <c r="A21" s="9" t="str">
        <f>CONCATENATE("The text description of the above chart is as follows: ",IF(LEA_Name="","[LEA Name]",TEXT(LEA_Name,"#,000"))," plans to spend $",TEXT(LCAP_Year_LCAP_Expenditures,"#,0.00")," on actions/services in the LCAP. Of those funds, $",TEXT(Total_Budgeted_Expenditures_in_the_LCAP_from_the__Alternative_Education_grant,"#,0.00")," is attributed to the Alternative Education Grant and $",TEXT(Total_Budgeted_Expenditures_in_the_LCAP_from_the_Student_Support_and_Enrichment_Block_Grant,"#,0.00")," is attributed to the Student Support and Enrichment Block Grant.")</f>
        <v>The text description of the above chart is as follows: [LEA Name] plans to spend $0.00 on actions/services in the LCAP. Of those funds, $0.00 is attributed to the Alternative Education Grant and $0.00 is attributed to the Student Support and Enrichment Block Grant.</v>
      </c>
    </row>
    <row r="22" spans="1:1" ht="47.25" customHeight="1" x14ac:dyDescent="0.25">
      <c r="A22" s="36" t="str">
        <f>CONCATENATE("Increased or Improved Services for High Needs Students in the LCAP for the ", IF(LCAP_Year="", "[LCAP Year]", LCAP_Year), " School Year")</f>
        <v>Increased or Improved Services for High Needs Students in the LCAP for the [LCAP Year] School Year</v>
      </c>
    </row>
    <row r="23" spans="1:1" ht="81" customHeight="1" x14ac:dyDescent="0.25">
      <c r="A23" s="9" t="str">
        <f>CONCATENATE("
In ", IF(LCAP_Year="", "[LCAP Year]", TEXT(LCAP_Year, "#,000")), ", ", IF(LEA_Name="", "[LEA Name]", TEXT(LEA_Name, "#,000")), " is projecting it will receive $",TEXT(LCAP_Year_SC_Grants, "#,0.00"), " based on the enrollment of foster youth, English learner, and low-income students. ", IF(LEA_Name="", "[LEA Name]", TEXT(LEA_Name, "#,000")), " must describe how it intends to increase or improve services for high needs students in the LCAP. ", IF(LEA_Name="", "[LEA Name]", TEXT(LEA_Name, "#,000")), " plans to spend $", TEXT(LCAP_YEar_UP_Expenditures_LCAP, "#,0.00"), " towards meeting this requirement, as described in the LCAP.",IF('Narrative Responses'!A8="", "", IF('Data Input'!B29&lt;'Data Input'!B12, CONCATENATE(" The additional improved services described in the plan include the following: 
", UP_Improve_Description, ""), "")))</f>
        <v xml:space="preserve">
In [LCAP Year], [LEA Name] is projecting it will receive $0.00 based on the enrollment of foster youth, English learner, and low-income students. [LEA Name] must describe how it intends to increase or improve services for high needs students in the LCAP. [LEA Name] plans to spend $0.00 towards meeting this requirement, as described in the LCAP.</v>
      </c>
    </row>
    <row r="24" spans="1:1" ht="267" customHeight="1" x14ac:dyDescent="0.25">
      <c r="A24" s="40" t="str">
        <f>CONCATENATE("Update on Increased or Improved Services for High Needs Students in ", IF(Current_LCAP_Year="", "[LCAP Year]", Current_LCAP_Year))</f>
        <v>Update on Increased or Improved Services for High Needs Students in [LCAP Year]</v>
      </c>
    </row>
    <row r="25" spans="1:1" ht="55.5" customHeight="1" x14ac:dyDescent="0.25">
      <c r="A25" s="33" t="str">
        <f>CONCATENATE("This chart compares what ", IF(LEA_Name="", "[LEA Name]", TEXT(LEA_Name, "#,000")), " budgeted last year in the LCAP for actions and services that contribute to increasing or improving services for high needs students with what  ", IF(LEA_Name="", "[LEA Name]", TEXT(LEA_Name, "#,000")), " estimates it has spent on actions and services that contribute to increasing or improving services for high needs students in the current year.")</f>
        <v>This chart compares what [LEA Name] budgeted last year in the LCAP for actions and services that contribute to increasing or improving services for high needs students with what  [LEA Name] estimates it has spent on actions and services that contribute to increasing or improving services for high needs students in the current year.</v>
      </c>
    </row>
    <row r="26" spans="1:1" ht="150.75" customHeight="1" x14ac:dyDescent="0.25">
      <c r="A26" s="9" t="str">
        <f>CONCATENATE("The text description of the above chart is as follows: In ", IF(Current_LCAP_Year="", "[the current LCAP Year]", Current_LCAP_Year), ", ", IF(LEA_Name="", "[LEA Name]", LEA_Name),"'s LCAP budgeted $", TEXT(Current_Year_Budg_UP_Expenditures, "#,0.00"), " for planned actions to increase or improve services for high needs students. ", IF(LEA_Name="", "[LEA Name]", LEA_Name), " actually spent $", TEXT(Current_Year_EA_UP_Expenditures, "#,0.00"), " for actions to increase or improve services for high needs students in ", IF(Current_LCAP_Year="", "[the current LCAP Year]", Current_LCAP_Year), ".", IF(Current_Year_EA_UP_Expenditures&lt;Current_Year_Budg_UP_Expenditures, CONCATENATE(" The difference between the budgeted and actual expenditures of $", TEXT(SUM(Current_Year_Budg_UP_Expenditures-Current_Year_EA_UP_Expenditures), "#,0.00"), " had the following impact on ", IF(LEA_Name="", "[LEA Name]", TEXT(LEA_Name, "#,000")), "'s ability to increase or improve services for high needs students:
", UP_Difference_Descr, ""), ""))</f>
        <v xml:space="preserve">The text description of the above chart is as follows: In [the current LCAP Year], [LEA Name]'s LCAP budgeted $14,063,250.00 for planned actions to increase or improve services for high needs students. [LEA Name] actually spent $12,144,072.00 for actions to increase or improve services for high needs students in [the current LCAP Year]. The difference between the budgeted and actual expenditures of $1,919,178.00 had the following impact on [LEA Name]'s ability to increase or improve services for high needs students:
</v>
      </c>
    </row>
    <row r="27" spans="1:1" ht="273.75" customHeight="1" x14ac:dyDescent="0.25"/>
    <row r="28" spans="1:1" ht="54" customHeight="1" x14ac:dyDescent="0.25"/>
    <row r="29" spans="1:1" ht="256.5" customHeight="1" x14ac:dyDescent="0.25"/>
  </sheetData>
  <sheetProtection algorithmName="SHA-512" hashValue="KrC/DkjSvIwfCLf1foPtd9395AS74tEVFt97+n1N+ZgHpkdpktI/mW3KQ+y8cI1cNE73HXawQCKKwRpvc+ju0w==" saltValue="HjUHzSnfH2rjE4cj6+urSA==" spinCount="100000" sheet="1" formatRows="0"/>
  <customSheetViews>
    <customSheetView guid="{E073F255-81E0-4EB2-9325-A45DCDEB7373}" showPageBreaks="1" showGridLines="0" showRowCol="0" view="pageLayout" showRuler="0">
      <selection sqref="A1:A8"/>
    </customSheetView>
    <customSheetView guid="{B4A1466A-814B-496F-ACDF-5B04C3E33E28}" showPageBreaks="1" showGridLines="0" showRowCol="0" view="pageLayout" showRuler="0">
      <selection sqref="A1:A8"/>
    </customSheetView>
  </customSheetViews>
  <pageMargins left="0.25" right="0.25" top="0.75" bottom="0.75" header="0.3" footer="0.3"/>
  <pageSetup scale="99" fitToHeight="0" orientation="portrait" r:id="rId1"/>
  <headerFooter scaleWithDoc="0">
    <oddHeader>&amp;C&amp;"Arial,Bold"&amp;18LCFF Budget Overview for Parents</oddHeader>
    <oddFooter>&amp;R Page &amp;P of &amp;N</oddFooter>
  </headerFooter>
  <rowBreaks count="1" manualBreakCount="1">
    <brk id="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3E40E-D4ED-466F-B7DA-E933699D2F86}">
  <dimension ref="A1:A8"/>
  <sheetViews>
    <sheetView showGridLines="0" workbookViewId="0"/>
  </sheetViews>
  <sheetFormatPr defaultRowHeight="15" x14ac:dyDescent="0.2"/>
  <cols>
    <col min="1" max="1" width="91.42578125" style="32" customWidth="1"/>
    <col min="2" max="16384" width="9.140625" style="32"/>
  </cols>
  <sheetData>
    <row r="1" spans="1:1" ht="19.5" x14ac:dyDescent="0.3">
      <c r="A1" s="52" t="s">
        <v>18</v>
      </c>
    </row>
    <row r="2" spans="1:1" ht="158.25" customHeight="1" x14ac:dyDescent="0.2">
      <c r="A2" s="53" t="s">
        <v>42</v>
      </c>
    </row>
    <row r="8" spans="1:1" x14ac:dyDescent="0.2">
      <c r="A8" s="51"/>
    </row>
  </sheetData>
  <sheetProtection algorithmName="SHA-512" hashValue="KumYw3zmZUZPZOqGlt3JASj2X9Qg2wgMobLWc7UgK3obJuSm6yDhNjbtn4fhCJnipNzb3AqZOEck8o77Akln+Q==" saltValue="p2W80VJeltWxBgi4/BUPpg=="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41</vt:i4>
      </vt:variant>
    </vt:vector>
  </HeadingPairs>
  <TitlesOfParts>
    <vt:vector size="46" baseType="lpstr">
      <vt:lpstr>Title Page</vt:lpstr>
      <vt:lpstr>Data Input</vt:lpstr>
      <vt:lpstr>Narrative Responses</vt:lpstr>
      <vt:lpstr>Template</vt:lpstr>
      <vt:lpstr>Accessibility</vt:lpstr>
      <vt:lpstr>Alt_Ed_Not_In_LCAP</vt:lpstr>
      <vt:lpstr>Alt_Ed_SSEBG_Funds_Not_In_LCAP</vt:lpstr>
      <vt:lpstr>CDS_Code</vt:lpstr>
      <vt:lpstr>Current_LCAP_Year</vt:lpstr>
      <vt:lpstr>Current_Year_Budg_UP_Expenditures</vt:lpstr>
      <vt:lpstr>Current_Year_EA_UP_Expenditures</vt:lpstr>
      <vt:lpstr>Estimated_Actual_Expenditures_for_Unduplicated_Students_in_LCAP</vt:lpstr>
      <vt:lpstr>LCAP_Year</vt:lpstr>
      <vt:lpstr>LCAP_YEAR_Base_Grant</vt:lpstr>
      <vt:lpstr>LCAP_Year_Descr_Not_In_LCAP</vt:lpstr>
      <vt:lpstr>LCAP_Year_Expenditures_Not_LCAP</vt:lpstr>
      <vt:lpstr>LCAP_Year_Federal_Funds</vt:lpstr>
      <vt:lpstr>LCAP_Year_GF_Expenditures</vt:lpstr>
      <vt:lpstr>LCAP_Year_LCAP_Expenditures</vt:lpstr>
      <vt:lpstr>LCAP_Year_LCFF_Funds</vt:lpstr>
      <vt:lpstr>LCAP_Year_Local_Funds</vt:lpstr>
      <vt:lpstr>LCAP_Year_Other_Funds</vt:lpstr>
      <vt:lpstr>LCAP_Year_SC_Grants</vt:lpstr>
      <vt:lpstr>LCAP_Year_SSEBG</vt:lpstr>
      <vt:lpstr>LCAP_Year_Total_Revenue</vt:lpstr>
      <vt:lpstr>LCAP_YEar_UP_Expenditures_LCAP</vt:lpstr>
      <vt:lpstr>LCFF_Alternative_Education_Grant</vt:lpstr>
      <vt:lpstr>LCFF_County_Operations_Grant</vt:lpstr>
      <vt:lpstr>LEA_Contact</vt:lpstr>
      <vt:lpstr>LEA_Name</vt:lpstr>
      <vt:lpstr>Other_Alternative_Education_Grant_funds</vt:lpstr>
      <vt:lpstr>Other_LCFF_Funding_Desc</vt:lpstr>
      <vt:lpstr>Other_State_Funds</vt:lpstr>
      <vt:lpstr>'Data Input'!Print_Area</vt:lpstr>
      <vt:lpstr>Template!Print_Area</vt:lpstr>
      <vt:lpstr>SSEBG_Not_In_LCAP</vt:lpstr>
      <vt:lpstr>Student_Support_and_Enrichment_Block_Grant</vt:lpstr>
      <vt:lpstr>Total_Budgeted_Expenditures_for_Unduplicated_Students_in_the_LCAP</vt:lpstr>
      <vt:lpstr>Total_Budgeted_Expenditures_from_the_Alternative_Education_grant</vt:lpstr>
      <vt:lpstr>Total_Budgeted_Expenditures_from_the_Student_Support_and_Enrichment_Block_Grant</vt:lpstr>
      <vt:lpstr>Total_Budgeted_Expenditures_in_the_LCAP_from_the__Alternative_Education_grant</vt:lpstr>
      <vt:lpstr>Total_Budgeted_Expenditures_in_the_LCAP_from_the_Student_Support_and_Enrichment_Block_Grant</vt:lpstr>
      <vt:lpstr>Total_Budgeted_Expenditures_using_Alternative_Education_grant</vt:lpstr>
      <vt:lpstr>Total_Budgeted_Expenditures_using_Student_Support_and_Enrichment_Block_Grant</vt:lpstr>
      <vt:lpstr>UP_Difference_Descr</vt:lpstr>
      <vt:lpstr>UP_Improve_Description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COE LCFF Budget Overview for Parents Template - Local Control and Accountability Plan (LCAP) (CA Dept of Education)</dc:title>
  <dc:subject>COE LCFF Budget Overview for Parents Template for completion by county offices of education (COEs) for the 2025-26 school year.</dc:subject>
  <dc:creator/>
  <cp:keywords>lcff, lcap, budget, overview, for, parent, parents, template, local, control, accountability, plan</cp:keywords>
  <cp:lastModifiedBy/>
  <dcterms:created xsi:type="dcterms:W3CDTF">2025-01-17T02:07:01Z</dcterms:created>
  <dcterms:modified xsi:type="dcterms:W3CDTF">2025-02-07T22:36:23Z</dcterms:modified>
</cp:coreProperties>
</file>