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tuda\AppData\Local\Adobe\Contribute 6.5\en_US\Sites\Site1\sp\eo\is\documents\"/>
    </mc:Choice>
  </mc:AlternateContent>
  <xr:revisionPtr revIDLastSave="0" documentId="13_ncr:1_{DD8F1B54-51A0-4BAE-AC62-1D5DE559644E}" xr6:coauthVersionLast="36" xr6:coauthVersionMax="36" xr10:uidLastSave="{00000000-0000-0000-0000-000000000000}"/>
  <workbookProtection workbookAlgorithmName="SHA-512" workbookHashValue="kVL8UbusDY0/3XdOYpGKVt54a8vgiFE6WWQrFhDNHtVMQH8ie/NoOEqB+gynm7gCjC5fwrnnepzkluqtmY80oQ==" workbookSaltValue="afHzKCsrocndabtF3lJkrw==" workbookSpinCount="100000" lockStructure="1"/>
  <bookViews>
    <workbookView xWindow="11180" yWindow="0" windowWidth="25200" windowHeight="11990" xr2:uid="{00000000-000D-0000-FFFF-FFFF00000000}"/>
  </bookViews>
  <sheets>
    <sheet name="District" sheetId="1" r:id="rId1"/>
    <sheet name="COE" sheetId="3" r:id="rId2"/>
    <sheet name="Charter" sheetId="4" r:id="rId3"/>
  </sheets>
  <definedNames>
    <definedName name="_xlnm.Print_Area" localSheetId="2">Charter!$A$1:$D$29</definedName>
    <definedName name="_xlnm.Print_Area" localSheetId="1">COE!$A$1:$D$28</definedName>
    <definedName name="_xlnm.Print_Area" localSheetId="0">District!$A$1:$D$41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4" l="1"/>
  <c r="D24" i="4" s="1"/>
  <c r="D15" i="4"/>
  <c r="D21" i="4" s="1"/>
  <c r="D19" i="3"/>
  <c r="D23" i="3" s="1"/>
  <c r="D32" i="1"/>
  <c r="D36" i="1" s="1"/>
  <c r="D26" i="1"/>
  <c r="D33" i="1" s="1"/>
  <c r="D14" i="1"/>
  <c r="D14" i="3" l="1"/>
  <c r="D20" i="3" s="1"/>
  <c r="D20" i="1"/>
  <c r="D21" i="1" s="1"/>
  <c r="D23" i="4" l="1"/>
  <c r="D25" i="4" s="1"/>
  <c r="D22" i="4"/>
  <c r="D22" i="3"/>
  <c r="D24" i="3" s="1"/>
  <c r="D21" i="3"/>
  <c r="D35" i="1"/>
  <c r="D37" i="1" s="1"/>
  <c r="D34" i="1"/>
</calcChain>
</file>

<file path=xl/sharedStrings.xml><?xml version="1.0" encoding="utf-8"?>
<sst xmlns="http://schemas.openxmlformats.org/spreadsheetml/2006/main" count="232" uniqueCount="104">
  <si>
    <t xml:space="preserve">Comparative Ratio Calculation </t>
  </si>
  <si>
    <t>A.1</t>
  </si>
  <si>
    <t>A.1.a</t>
  </si>
  <si>
    <t>A.1.b</t>
  </si>
  <si>
    <t>A.1.c</t>
  </si>
  <si>
    <t>A.1.d</t>
  </si>
  <si>
    <t>A.2</t>
  </si>
  <si>
    <t>A.2.a</t>
  </si>
  <si>
    <t>A.2.b</t>
  </si>
  <si>
    <t>A.2.c</t>
  </si>
  <si>
    <t>A.2.d</t>
  </si>
  <si>
    <t>A.2.e</t>
  </si>
  <si>
    <t>A.3</t>
  </si>
  <si>
    <t>SECTION</t>
  </si>
  <si>
    <t>INSTRUCTIONS</t>
  </si>
  <si>
    <t>RESULT</t>
  </si>
  <si>
    <t xml:space="preserve">Less: Full-time special day class ADA </t>
  </si>
  <si>
    <t xml:space="preserve">Less: Necessary Small School ADA </t>
  </si>
  <si>
    <t xml:space="preserve">Full-time equivalent (FTE) certificated employees providing direct instruction to pupils included in A.1 </t>
  </si>
  <si>
    <t xml:space="preserve">Less: FTE certificated employees who provide instruction to full-time special day class pupils </t>
  </si>
  <si>
    <t xml:space="preserve">Less: FTE certificated employees who provide instruction in Necessary Small Schools </t>
  </si>
  <si>
    <t xml:space="preserve">Less: FTE certificated employees whose services supplement direct instruction or who perform administrative 
duties </t>
  </si>
  <si>
    <r>
      <t xml:space="preserve">Comparative ratio </t>
    </r>
    <r>
      <rPr>
        <sz val="12"/>
        <color indexed="8"/>
        <rFont val="Arial"/>
        <family val="2"/>
      </rPr>
      <t xml:space="preserve">(net comparative ADA divided by net FTE certificated employees, or the ratio negotiated in a collective bargaining agreement) </t>
    </r>
  </si>
  <si>
    <t>B.1</t>
  </si>
  <si>
    <t>B.1.a</t>
  </si>
  <si>
    <t>B.1.b</t>
  </si>
  <si>
    <t>B.1.c</t>
  </si>
  <si>
    <t>B.1.d</t>
  </si>
  <si>
    <t>B.2</t>
  </si>
  <si>
    <t>B.2.a</t>
  </si>
  <si>
    <t>B.2.b</t>
  </si>
  <si>
    <t>B.2.c</t>
  </si>
  <si>
    <t>B.2.d</t>
  </si>
  <si>
    <t>B.2.e</t>
  </si>
  <si>
    <t>B.3</t>
  </si>
  <si>
    <t>Total FTE certificated employees providing instruction to full-time independent study pupils in B.1</t>
  </si>
  <si>
    <t>Less: FTE certificated employees who provide independent study instruction to pupils over the age of 18  in B.1.a</t>
  </si>
  <si>
    <t>Less: FTE certificated employees who provide independent study instruction to special day class pupils  in B.1.b</t>
  </si>
  <si>
    <t>Less: FTE certificated employees who provide independent study instruction in Necessary Small Schools in B.1.c</t>
  </si>
  <si>
    <r>
      <t>Independent study ratio</t>
    </r>
    <r>
      <rPr>
        <sz val="12"/>
        <color indexed="8"/>
        <rFont val="Arial"/>
        <family val="2"/>
      </rPr>
      <t xml:space="preserve"> (net independent study ADA divided by net FTE certificated employees providing instruction to independent study pupils) </t>
    </r>
  </si>
  <si>
    <t>Excess ADA Calculation</t>
  </si>
  <si>
    <t>C.1</t>
  </si>
  <si>
    <t>C.2</t>
  </si>
  <si>
    <t>C.3</t>
  </si>
  <si>
    <t xml:space="preserve">If A.3 is equal to or greater than B.3, include all CBIS ADA in ADA reported at P-2 and Annual </t>
  </si>
  <si>
    <t>If A.3 is less than B.3, subtract the independent study ratio from the comparative ratio to determine the excess ADA per FTE (if A.3 &lt; B.3, then = B.3 - A.3)</t>
  </si>
  <si>
    <t xml:space="preserve">Net FTE certificated employees providing instruction to net independent study pupils </t>
  </si>
  <si>
    <r>
      <t>Excess CBIS ADA</t>
    </r>
    <r>
      <rPr>
        <sz val="12"/>
        <color indexed="8"/>
        <rFont val="Arial"/>
        <family val="2"/>
      </rPr>
      <t xml:space="preserve"> (excess ADA per FTE in C.2 multiplied by the net FTE certificated employees providing instruction to net independent study pupils in Step 2) </t>
    </r>
  </si>
  <si>
    <t>Reporting Requirements</t>
  </si>
  <si>
    <t>D.1</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</si>
  <si>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</si>
  <si>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California Department of Education</t>
  </si>
  <si>
    <t>School Fiscal Services Division</t>
  </si>
  <si>
    <t>Note: Refer to instructions for more detail (link below). For Steps 1 and 2 enter positive numbers only.</t>
  </si>
  <si>
    <t>C.2 Continued</t>
  </si>
  <si>
    <t>Total ADA for full-time independent study included in ADA to be reported in the County Office of Education's (COE) P-2 Attendance data submission from any COE Principal Apportionment Data Collection (PADC) Software entry screen</t>
  </si>
  <si>
    <t>If A.1 is equal to or greater than B.3, include all CBIS ADA in ADA reported at P-2 and Annual</t>
  </si>
  <si>
    <t>If A.1 is less than B.3, subtract the independent study ratio from the comparative ratio to determine the excess ADA per FTE (if A.1 &lt; B.3, = B.3 - A.1)</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</si>
  <si>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</si>
  <si>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t xml:space="preserve">Total independent study ADA to be reported in the charter school's P-2 attendance data submission from any applicable Principal Apportionment Data Collection (PADC) Software entry screen </t>
  </si>
  <si>
    <t xml:space="preserve">Less: Full-time traditional independent study ADA </t>
  </si>
  <si>
    <t>Total FTE certificated employees providing instruction to independent study pupils in B.1</t>
  </si>
  <si>
    <t xml:space="preserve">Less: FTE certificated employees whose services supplement direct instruction or who perform administrative 
duties. An "FTE" means an employee who is required to work a minimum 6-hour day and 175 days per fiscal 
year. </t>
  </si>
  <si>
    <t>Less: FTE certificated employees who provide independent study instruction to full-time special day class pupils in B.1.a</t>
  </si>
  <si>
    <t>Less: FTE certificated employees who provide full-time traditional independent study ADA in B.1.b</t>
  </si>
  <si>
    <t>RATIO</t>
  </si>
  <si>
    <t>Total ADA to be reported on lines A-1 and A-5 of the school district’s P-2 attendance data submission from any applicable school district Principal Apportionment Data Collection (PADC) Software entry screen.</t>
  </si>
  <si>
    <t>Less: Full-time independent study ADA (includes both course based independent study (CBIS) and traditional independent study)</t>
  </si>
  <si>
    <r>
      <t xml:space="preserve">Net comparative ADA </t>
    </r>
    <r>
      <rPr>
        <sz val="12"/>
        <color indexed="8"/>
        <rFont val="Arial"/>
        <family val="2"/>
      </rPr>
      <t>(= A.1 - A.1.a - A.1.b - A.1.c)</t>
    </r>
  </si>
  <si>
    <r>
      <t xml:space="preserve">Net FTE certificated employees </t>
    </r>
    <r>
      <rPr>
        <sz val="12"/>
        <color indexed="8"/>
        <rFont val="Arial"/>
        <family val="2"/>
      </rPr>
      <t>(= A.2 - A.2.a - A.2.b - A.2.c - A.2.d)</t>
    </r>
  </si>
  <si>
    <t>Total ADA for full-time CBIS included in A.1.a</t>
  </si>
  <si>
    <t xml:space="preserve">Less: Full-time CBIS ADA generated by pupils over the age of 18 </t>
  </si>
  <si>
    <t xml:space="preserve">Less: Full-time CBIS ADA generated by special education pupils enrolled in special day classes on a full-time basis </t>
  </si>
  <si>
    <t xml:space="preserve">Less: Full-time CBIS ADA generated by pupils in Necessary Small Schools </t>
  </si>
  <si>
    <r>
      <t xml:space="preserve">Net independent study ADA </t>
    </r>
    <r>
      <rPr>
        <sz val="12"/>
        <color indexed="8"/>
        <rFont val="Arial"/>
        <family val="2"/>
      </rPr>
      <t>(= B.1 - B.1.a - B.1.b - B.1.c)</t>
    </r>
  </si>
  <si>
    <r>
      <t>Net FTE certificated employees providing instruction to net independent study pupils</t>
    </r>
    <r>
      <rPr>
        <sz val="12"/>
        <color indexed="8"/>
        <rFont val="Arial"/>
        <family val="2"/>
      </rPr>
      <t xml:space="preserve"> (= B.2 - B.2.a - B.2.b - B.2.c - B.2.d)</t>
    </r>
  </si>
  <si>
    <t>N/A</t>
  </si>
  <si>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</si>
  <si>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Net independent study ADA (= B.1 - B.1.a - B.1.b)</t>
  </si>
  <si>
    <t>Less: FTE certificated employees who provide independent study instruction to pupils over the age of 18 in B.1.a</t>
  </si>
  <si>
    <t>Less: FTE certificated employees who provide independent study instruction to special day class pupils in B.1.b</t>
  </si>
  <si>
    <r>
      <t xml:space="preserve">Net independent study ADA </t>
    </r>
    <r>
      <rPr>
        <sz val="12"/>
        <color theme="1"/>
        <rFont val="Arial"/>
        <family val="2"/>
      </rPr>
      <t>(= B.1 - B.1.a - B.1.b)</t>
    </r>
  </si>
  <si>
    <r>
      <t>Net FTE certificated employees providing instruction to net independent study pupils</t>
    </r>
    <r>
      <rPr>
        <sz val="12"/>
        <color theme="1"/>
        <rFont val="Arial"/>
        <family val="2"/>
      </rPr>
      <t xml:space="preserve"> (= B.2 - B.2.a - B.2.b - B.2.c)</t>
    </r>
  </si>
  <si>
    <r>
      <t xml:space="preserve">Independent study ratio </t>
    </r>
    <r>
      <rPr>
        <sz val="12"/>
        <color theme="1"/>
        <rFont val="Arial"/>
        <family val="2"/>
      </rPr>
      <t>(net independent study ADA divided by net FTE certificated employees providing instruction to independent study pupils)</t>
    </r>
    <r>
      <rPr>
        <b/>
        <sz val="12"/>
        <color theme="1"/>
        <rFont val="Arial"/>
        <family val="2"/>
      </rPr>
      <t xml:space="preserve"> </t>
    </r>
  </si>
  <si>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</si>
  <si>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Subtract excess CBIS ADA from ADA reported on Line A-1 of the charter school P-2 and Annual attendance data submission from any applicable charter school entry screen. Report excess ADA by grade span on Line B-4 of the P-2 and Annual Charter School Attendance entry screen or Line C-4 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</si>
  <si>
    <t xml:space="preserve">Less: Full-time course based independent study (CBIS) ADA generated by pupils over the age of 18 </t>
  </si>
  <si>
    <t>Independent Study Ratio Calculation</t>
  </si>
  <si>
    <t xml:space="preserve">Less: Course based independent study (CBIS) ADA generated by special education pupils enrolled in special day classes on a full-time basis </t>
  </si>
  <si>
    <t>LEGEND: ADA = Average Daily Attendance, FTE = Full-Time Equivalent</t>
  </si>
  <si>
    <t>(All non-classroom based pupils are accounted for through independent study.)</t>
  </si>
  <si>
    <t>Less: FTE certificated employees who provide full-time independent study instruction</t>
  </si>
  <si>
    <r>
      <t xml:space="preserve">Net FTE certificated employees providing instruction to net independent study pupils </t>
    </r>
    <r>
      <rPr>
        <sz val="12"/>
        <color theme="1"/>
        <rFont val="Arial"/>
        <family val="2"/>
      </rPr>
      <t xml:space="preserve">(= B.2 - B.2.a - B.2.b - B.2.c) </t>
    </r>
  </si>
  <si>
    <r>
      <t xml:space="preserve">Independent study ratio </t>
    </r>
    <r>
      <rPr>
        <sz val="12"/>
        <color theme="1"/>
        <rFont val="Arial"/>
        <family val="2"/>
      </rPr>
      <t xml:space="preserve">(net independent study ADA divided by net FTE certificated employees providing instruction to independent study pupils) </t>
    </r>
  </si>
  <si>
    <t>FY 2019–20 Course Based Independent Study Ratio Calculations for School Districts Worksheet</t>
  </si>
  <si>
    <t>http://www.cde.ca.gov/sp/eo/is/cbisratiocalcinstr1920.asp</t>
  </si>
  <si>
    <t>FY 2019–20 Course Based Independent Study Ratio Calculations for County Offices of Education Worksheet</t>
  </si>
  <si>
    <t>FY 2019–20 Course Based Independent Study Ratio Calculations for Charter Schools Worksheet</t>
  </si>
  <si>
    <t>February 2020</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</si>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</sst>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1" x14ac:knownFonts="1">
    <font>
      <sz val="12"/>
      <color theme="1"/>
      <name val="Arial"/>
      <family val="2"/>
    </font>
    <font>
      <sz val="12"/>
      <color theme="1"/>
      <name val="Arial"/>
      <family val="2"/>
    </font>
    <font>
      <sz val="12"/>
      <color theme="1"/>
      <name val="Arial"/>
      <family val="2"/>
    </font>
    <font>
      <b/>
      <sz val="12"/>
      <color theme="1"/>
      <name val="Arial"/>
      <family val="2"/>
    </font>
    <font>
      <sz val="12"/>
      <color indexed="8"/>
      <name val="Arial"/>
      <family val="2"/>
    </font>
    <font>
      <b/>
      <i/>
      <sz val="12"/>
      <color theme="1"/>
      <name val="Arial"/>
      <family val="2"/>
    </font>
    <font>
      <sz val="12"/>
      <name val="Arial"/>
      <family val="2"/>
    </font>
    <font>
      <b/>
      <sz val="16"/>
      <name val="Arial"/>
      <family val="2"/>
    </font>
    <font>
      <i/>
      <sz val="12"/>
      <color theme="1"/>
      <name val="Arial"/>
      <family val="2"/>
    </font>
    <font>
      <u/>
      <sz val="12"/>
      <color theme="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0" fontId="10" fillId="0" borderId="0" applyNumberFormat="0" applyFill="0" applyAlignment="0" applyProtection="0"/>
    <xf numFmtId="0" fontId="9" fillId="0" borderId="0" applyNumberFormat="0" applyFill="0" applyBorder="0" applyAlignment="0" applyProtection="0"/>
    <xf numFmtId="0" fontId="10" fillId="0" borderId="0" applyNumberFormat="0" applyFill="0" applyAlignment="0" applyProtection="0"/>
    <xf numFmtId="0" fontId="10" fillId="0" borderId="0" applyNumberFormat="0" applyFill="0" applyAlignment="0" applyProtection="0"/>
    <xf numFmtId="0" fontId="10" fillId="0" borderId="0" applyNumberFormat="0" applyFill="0" applyAlignment="0" applyProtection="0"/>
    <xf numFmtId="0" fontId="3" fillId="0" borderId="10" applyNumberFormat="0" applyFill="0" applyAlignment="0" applyProtection="0"/>
  </cellStyleXfs>
  <cellXfs count="35">
    <xf numFmtId="0" fontId="0" fillId="0" borderId="0" xfId="0"/>
    <xf numFmtId="0" fontId="0" fillId="0" borderId="0" xfId="0" applyAlignment="1">
      <alignment wrapText="1"/>
    </xf>
    <xf numFmtId="0" fontId="2" fillId="0" borderId="1" xfId="0" applyFont="1" applyBorder="1" applyAlignment="1" applyProtection="1">
      <alignment wrapText="1"/>
    </xf>
    <xf numFmtId="0" fontId="3" fillId="0" borderId="1" xfId="0" applyFont="1" applyBorder="1" applyAlignment="1" applyProtection="1">
      <alignment wrapText="1"/>
    </xf>
    <xf numFmtId="0" fontId="2" fillId="2" borderId="1" xfId="0" applyFont="1" applyFill="1" applyBorder="1" applyAlignment="1">
      <alignment horizontal="center" wrapText="1"/>
    </xf>
    <xf numFmtId="0" fontId="6" fillId="2" borderId="1" xfId="0" applyFont="1" applyFill="1" applyBorder="1" applyAlignment="1">
      <alignment horizontal="center" wrapText="1"/>
    </xf>
    <xf numFmtId="0" fontId="6" fillId="2" borderId="4" xfId="0" applyFont="1" applyFill="1" applyBorder="1" applyAlignment="1">
      <alignment horizontal="center" wrapText="1"/>
    </xf>
    <xf numFmtId="0" fontId="2" fillId="0" borderId="0" xfId="0" applyFont="1"/>
    <xf numFmtId="0" fontId="2" fillId="0" borderId="1" xfId="0" applyFont="1" applyBorder="1" applyAlignment="1" applyProtection="1">
      <alignment horizontal="left" wrapText="1"/>
    </xf>
    <xf numFmtId="0" fontId="2" fillId="2" borderId="0" xfId="0" applyFont="1" applyFill="1"/>
    <xf numFmtId="0" fontId="2" fillId="2" borderId="0" xfId="0" applyFont="1" applyFill="1" applyProtection="1"/>
    <xf numFmtId="0" fontId="0" fillId="2" borderId="0" xfId="0" applyFill="1"/>
    <xf numFmtId="0" fontId="8" fillId="2" borderId="0" xfId="0" applyFont="1" applyFill="1"/>
    <xf numFmtId="0" fontId="3" fillId="0" borderId="7" xfId="0" applyFont="1" applyBorder="1" applyAlignment="1">
      <alignment horizontal="center" wrapText="1"/>
    </xf>
    <xf numFmtId="0" fontId="3" fillId="0" borderId="3" xfId="0" applyFont="1" applyBorder="1" applyAlignment="1">
      <alignment horizontal="center" wrapText="1"/>
    </xf>
    <xf numFmtId="0" fontId="3" fillId="0" borderId="8" xfId="0" applyFont="1" applyBorder="1" applyAlignment="1">
      <alignment horizontal="center" wrapText="1"/>
    </xf>
    <xf numFmtId="0" fontId="2" fillId="2" borderId="2" xfId="0" applyFont="1" applyFill="1" applyBorder="1" applyAlignment="1">
      <alignment horizontal="center" wrapText="1"/>
    </xf>
    <xf numFmtId="164" fontId="2" fillId="0" borderId="6" xfId="0" applyNumberFormat="1" applyFont="1" applyBorder="1" applyAlignment="1" applyProtection="1">
      <alignment horizontal="center" wrapText="1"/>
      <protection locked="0"/>
    </xf>
    <xf numFmtId="0" fontId="3" fillId="0" borderId="1" xfId="0" applyFont="1" applyBorder="1" applyAlignment="1" applyProtection="1">
      <alignment horizontal="right"/>
    </xf>
    <xf numFmtId="164" fontId="3" fillId="0" borderId="6" xfId="0" applyNumberFormat="1" applyFont="1" applyBorder="1" applyAlignment="1" applyProtection="1">
      <alignment horizontal="center" wrapText="1"/>
    </xf>
    <xf numFmtId="0" fontId="3" fillId="0" borderId="1" xfId="0" applyFont="1" applyBorder="1" applyAlignment="1" applyProtection="1">
      <alignment horizontal="right" wrapText="1"/>
    </xf>
    <xf numFmtId="0" fontId="3" fillId="0" borderId="1" xfId="0" applyFont="1" applyBorder="1" applyAlignment="1" applyProtection="1">
      <alignment horizontal="left" wrapText="1"/>
    </xf>
    <xf numFmtId="0" fontId="6" fillId="2" borderId="2" xfId="0" applyFont="1" applyFill="1" applyBorder="1" applyAlignment="1">
      <alignment horizontal="center" wrapText="1"/>
    </xf>
    <xf numFmtId="164" fontId="2" fillId="0" borderId="6" xfId="0" applyNumberFormat="1" applyFont="1" applyBorder="1" applyAlignment="1" applyProtection="1">
      <alignment horizontal="center" wrapText="1"/>
    </xf>
    <xf numFmtId="0" fontId="6" fillId="2" borderId="5" xfId="0" applyFont="1" applyFill="1" applyBorder="1" applyAlignment="1">
      <alignment horizontal="center" wrapText="1"/>
    </xf>
    <xf numFmtId="0" fontId="2" fillId="0" borderId="4" xfId="0" applyFont="1" applyBorder="1" applyAlignment="1" applyProtection="1">
      <alignment wrapText="1"/>
    </xf>
    <xf numFmtId="0" fontId="2" fillId="0" borderId="9" xfId="0" applyFont="1" applyBorder="1" applyAlignment="1">
      <alignment horizontal="center"/>
    </xf>
    <xf numFmtId="0" fontId="2" fillId="0" borderId="1" xfId="0" applyFont="1" applyBorder="1" applyAlignment="1" applyProtection="1">
      <alignment vertical="center" wrapText="1"/>
    </xf>
    <xf numFmtId="0" fontId="2" fillId="0" borderId="4" xfId="0" applyFont="1" applyBorder="1" applyAlignment="1" applyProtection="1">
      <alignment vertical="center" wrapText="1"/>
    </xf>
    <xf numFmtId="0" fontId="9" fillId="0" borderId="0" xfId="2" applyFill="1"/>
    <xf numFmtId="49" fontId="1" fillId="0" borderId="0" xfId="0" applyNumberFormat="1" applyFont="1" applyFill="1" applyProtection="1"/>
    <xf numFmtId="0" fontId="7" fillId="0" borderId="0" xfId="1" applyFont="1"/>
    <xf numFmtId="0" fontId="0" fillId="2" borderId="0" xfId="0" applyFill="1" applyBorder="1"/>
    <xf numFmtId="0" fontId="7" fillId="2" borderId="0" xfId="1" applyFont="1" applyFill="1"/>
    <xf numFmtId="0" fontId="5" fillId="2" borderId="0" xfId="0" applyFont="1" applyFill="1"/>
  </cellXfs>
  <cellStyles count="7">
    <cellStyle name="Heading 1" xfId="1" builtinId="16" customBuiltin="1"/>
    <cellStyle name="Heading 2" xfId="3" builtinId="17" customBuiltin="1"/>
    <cellStyle name="Heading 3" xfId="4" builtinId="18" customBuiltin="1"/>
    <cellStyle name="Heading 4" xfId="5" builtinId="19" customBuiltin="1"/>
    <cellStyle name="Hyperlink" xfId="2" builtinId="8" customBuiltin="1"/>
    <cellStyle name="Normal" xfId="0" builtinId="0" customBuiltin="1"/>
    <cellStyle name="Total" xfId="6" builtinId="25" customBuiltin="1"/>
  </cellStyles>
  <dxfs count="24">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theme="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D38" totalsRowShown="0" headerRowDxfId="23" headerRowBorderDxfId="22" tableBorderDxfId="21" totalsRowBorderDxfId="20">
  <autoFilter ref="A9:D38" xr:uid="{00000000-0009-0000-0100-000001000000}">
    <filterColumn colId="0" hiddenButton="1"/>
    <filterColumn colId="1" hiddenButton="1"/>
    <filterColumn colId="2" hiddenButton="1"/>
    <filterColumn colId="3" hiddenButton="1"/>
  </autoFilter>
  <tableColumns count="4">
    <tableColumn id="1" xr3:uid="{00000000-0010-0000-0000-000001000000}" name="SECTION" dataDxfId="19"/>
    <tableColumn id="2" xr3:uid="{00000000-0010-0000-0000-000002000000}" name="RATIO" dataDxfId="18"/>
    <tableColumn id="3" xr3:uid="{00000000-0010-0000-0000-000003000000}" name="INSTRUCTIONS" dataDxfId="17"/>
    <tableColumn id="4" xr3:uid="{00000000-0010-0000-0000-000004000000}" name="RESULT" dataDxfId="16"/>
  </tableColumns>
  <tableStyleInfo name="TableStyleLight13" showFirstColumn="0" showLastColumn="0" showRowStripes="1" showColumnStripes="0"/>
  <extLst>
    <ext xmlns:x14="http://schemas.microsoft.com/office/spreadsheetml/2009/9/main" uri="{504A1905-F514-4f6f-8877-14C23A59335A}">
      <x14:table altTextSummary="Worksheet to calculate the Course Based Independent Study Ratio Calculation for District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18" displayName="Table18" ref="A9:D25" totalsRowShown="0" headerRowDxfId="15" headerRowBorderDxfId="14" tableBorderDxfId="13" totalsRowBorderDxfId="12">
  <autoFilter ref="A9:D25" xr:uid="{00000000-0009-0000-0100-000007000000}">
    <filterColumn colId="0" hiddenButton="1"/>
    <filterColumn colId="1" hiddenButton="1"/>
    <filterColumn colId="2" hiddenButton="1"/>
    <filterColumn colId="3" hiddenButton="1"/>
  </autoFilter>
  <tableColumns count="4">
    <tableColumn id="1" xr3:uid="{00000000-0010-0000-0100-000001000000}" name="SECTION" dataDxfId="11"/>
    <tableColumn id="2" xr3:uid="{00000000-0010-0000-0100-000002000000}" name="RATIO" dataDxfId="10"/>
    <tableColumn id="3" xr3:uid="{00000000-0010-0000-0100-000003000000}" name="INSTRUCTIONS" dataDxfId="9"/>
    <tableColumn id="4" xr3:uid="{00000000-0010-0000-0100-000004000000}" name="RESULT" dataDxfId="8"/>
  </tableColumns>
  <tableStyleInfo name="TableStyleLight13"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e1813" displayName="Table1813" ref="A10:D26" totalsRowShown="0" headerRowDxfId="7" headerRowBorderDxfId="6" tableBorderDxfId="5" totalsRowBorderDxfId="4">
  <autoFilter ref="A10:D26" xr:uid="{00000000-0009-0000-0100-00000C000000}">
    <filterColumn colId="0" hiddenButton="1"/>
    <filterColumn colId="1" hiddenButton="1"/>
    <filterColumn colId="2" hiddenButton="1"/>
    <filterColumn colId="3" hiddenButton="1"/>
  </autoFilter>
  <tableColumns count="4">
    <tableColumn id="1" xr3:uid="{00000000-0010-0000-0200-000001000000}" name="SECTION" dataDxfId="3"/>
    <tableColumn id="2" xr3:uid="{00000000-0010-0000-0200-000002000000}" name="RATIO" dataDxfId="2"/>
    <tableColumn id="3" xr3:uid="{00000000-0010-0000-0200-000003000000}" name="INSTRUCTIONS" dataDxfId="1"/>
    <tableColumn id="4" xr3:uid="{00000000-0010-0000-0200-000004000000}" name="RESULT" dataDxfId="0"/>
  </tableColumns>
  <tableStyleInfo name="TableStyleLight13"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harter Schoo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cde.ca.gov/sp/eo/is/cbisratiocalcinstr1920.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de.ca.gov/sp/eo/is/cbisratiocalcinstr1920.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www.cde.ca.gov/sp/eo/is/cbisratiocalcinstr1920.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1"/>
  <sheetViews>
    <sheetView tabSelected="1" workbookViewId="0"/>
  </sheetViews>
  <sheetFormatPr defaultRowHeight="14.5" x14ac:dyDescent="0.35"/>
  <cols>
    <col min="1" max="1" width="10.61328125" customWidth="1"/>
    <col min="2" max="2" width="22.4609375" customWidth="1"/>
    <col min="3" max="3" width="95.23046875" customWidth="1"/>
    <col min="4" max="4" width="9.921875" customWidth="1"/>
    <col min="5" max="5" width="7.765625" customWidth="1"/>
  </cols>
  <sheetData>
    <row r="1" spans="1:5" ht="23.25" customHeight="1" x14ac:dyDescent="0.4">
      <c r="A1" s="33" t="s">
        <v>94</v>
      </c>
      <c r="B1" s="11"/>
      <c r="C1" s="32"/>
    </row>
    <row r="2" spans="1:5" ht="20.25" customHeight="1" x14ac:dyDescent="0.35">
      <c r="A2" s="11" t="s">
        <v>53</v>
      </c>
      <c r="D2" s="11"/>
    </row>
    <row r="3" spans="1:5" s="7" customFormat="1" ht="15.75" customHeight="1" x14ac:dyDescent="0.35">
      <c r="A3" s="29" t="s">
        <v>95</v>
      </c>
      <c r="B3" s="9"/>
      <c r="C3" s="9"/>
      <c r="D3" s="9"/>
    </row>
    <row r="4" spans="1:5" ht="15.5" x14ac:dyDescent="0.35">
      <c r="A4" s="12" t="s">
        <v>89</v>
      </c>
      <c r="B4" s="9"/>
      <c r="C4" s="9"/>
      <c r="D4" s="9"/>
      <c r="E4" s="7"/>
    </row>
    <row r="5" spans="1:5" ht="15.5" x14ac:dyDescent="0.35">
      <c r="A5" s="11" t="s">
        <v>99</v>
      </c>
      <c r="B5" s="11"/>
      <c r="C5" s="11"/>
      <c r="D5" s="11"/>
    </row>
    <row r="6" spans="1:5" ht="15.5" x14ac:dyDescent="0.35">
      <c r="A6" s="11" t="s">
        <v>100</v>
      </c>
      <c r="B6" s="11"/>
      <c r="C6" s="11"/>
      <c r="D6" s="11"/>
    </row>
    <row r="7" spans="1:5" ht="15.5" x14ac:dyDescent="0.35">
      <c r="A7" s="11" t="s">
        <v>101</v>
      </c>
      <c r="B7" s="11"/>
      <c r="C7" s="11"/>
      <c r="D7" s="11"/>
    </row>
    <row r="8" spans="1:5" ht="15.5" x14ac:dyDescent="0.35">
      <c r="A8" s="11" t="s">
        <v>102</v>
      </c>
      <c r="B8" s="11"/>
      <c r="C8" s="11"/>
      <c r="D8" s="11"/>
    </row>
    <row r="9" spans="1:5" ht="15.5" x14ac:dyDescent="0.35">
      <c r="A9" s="13" t="s">
        <v>13</v>
      </c>
      <c r="B9" s="14" t="s">
        <v>65</v>
      </c>
      <c r="C9" s="14" t="s">
        <v>14</v>
      </c>
      <c r="D9" s="15" t="s">
        <v>15</v>
      </c>
      <c r="E9" s="1"/>
    </row>
    <row r="10" spans="1:5" ht="31" x14ac:dyDescent="0.35">
      <c r="A10" s="16" t="s">
        <v>1</v>
      </c>
      <c r="B10" s="4" t="s">
        <v>0</v>
      </c>
      <c r="C10" s="8" t="s">
        <v>66</v>
      </c>
      <c r="D10" s="17">
        <v>0</v>
      </c>
    </row>
    <row r="11" spans="1:5" ht="15.5" x14ac:dyDescent="0.35">
      <c r="A11" s="16" t="s">
        <v>2</v>
      </c>
      <c r="B11" s="4" t="s">
        <v>0</v>
      </c>
      <c r="C11" s="8" t="s">
        <v>67</v>
      </c>
      <c r="D11" s="17">
        <v>0</v>
      </c>
    </row>
    <row r="12" spans="1:5" ht="15.5" x14ac:dyDescent="0.35">
      <c r="A12" s="16" t="s">
        <v>3</v>
      </c>
      <c r="B12" s="4" t="s">
        <v>0</v>
      </c>
      <c r="C12" s="8" t="s">
        <v>16</v>
      </c>
      <c r="D12" s="17">
        <v>0</v>
      </c>
    </row>
    <row r="13" spans="1:5" ht="15.5" x14ac:dyDescent="0.35">
      <c r="A13" s="16" t="s">
        <v>4</v>
      </c>
      <c r="B13" s="4" t="s">
        <v>0</v>
      </c>
      <c r="C13" s="8" t="s">
        <v>17</v>
      </c>
      <c r="D13" s="17">
        <v>0</v>
      </c>
    </row>
    <row r="14" spans="1:5" ht="15.5" x14ac:dyDescent="0.35">
      <c r="A14" s="16" t="s">
        <v>5</v>
      </c>
      <c r="B14" s="4" t="s">
        <v>0</v>
      </c>
      <c r="C14" s="18" t="s">
        <v>68</v>
      </c>
      <c r="D14" s="19">
        <f>ROUND((D10-D11-D12-D13),1)</f>
        <v>0</v>
      </c>
    </row>
    <row r="15" spans="1:5" ht="15.5" x14ac:dyDescent="0.35">
      <c r="A15" s="16" t="s">
        <v>6</v>
      </c>
      <c r="B15" s="4" t="s">
        <v>0</v>
      </c>
      <c r="C15" s="8" t="s">
        <v>18</v>
      </c>
      <c r="D15" s="17">
        <v>0</v>
      </c>
    </row>
    <row r="16" spans="1:5" ht="15.5" x14ac:dyDescent="0.35">
      <c r="A16" s="16" t="s">
        <v>7</v>
      </c>
      <c r="B16" s="4" t="s">
        <v>0</v>
      </c>
      <c r="C16" s="8" t="s">
        <v>91</v>
      </c>
      <c r="D16" s="17">
        <v>0</v>
      </c>
    </row>
    <row r="17" spans="1:4" ht="15.5" x14ac:dyDescent="0.35">
      <c r="A17" s="16" t="s">
        <v>8</v>
      </c>
      <c r="B17" s="4" t="s">
        <v>0</v>
      </c>
      <c r="C17" s="8" t="s">
        <v>19</v>
      </c>
      <c r="D17" s="17">
        <v>0</v>
      </c>
    </row>
    <row r="18" spans="1:4" ht="15.5" x14ac:dyDescent="0.35">
      <c r="A18" s="16" t="s">
        <v>9</v>
      </c>
      <c r="B18" s="4" t="s">
        <v>0</v>
      </c>
      <c r="C18" s="8" t="s">
        <v>20</v>
      </c>
      <c r="D18" s="17">
        <v>0</v>
      </c>
    </row>
    <row r="19" spans="1:4" ht="31" x14ac:dyDescent="0.35">
      <c r="A19" s="16" t="s">
        <v>10</v>
      </c>
      <c r="B19" s="4" t="s">
        <v>0</v>
      </c>
      <c r="C19" s="8" t="s">
        <v>21</v>
      </c>
      <c r="D19" s="17">
        <v>0</v>
      </c>
    </row>
    <row r="20" spans="1:4" ht="15.5" x14ac:dyDescent="0.35">
      <c r="A20" s="16" t="s">
        <v>11</v>
      </c>
      <c r="B20" s="4" t="s">
        <v>0</v>
      </c>
      <c r="C20" s="20" t="s">
        <v>69</v>
      </c>
      <c r="D20" s="19">
        <f>ROUND(D15-D16-D17-D18-D19,1)</f>
        <v>0</v>
      </c>
    </row>
    <row r="21" spans="1:4" ht="31" x14ac:dyDescent="0.35">
      <c r="A21" s="16" t="s">
        <v>12</v>
      </c>
      <c r="B21" s="4" t="s">
        <v>0</v>
      </c>
      <c r="C21" s="21" t="s">
        <v>22</v>
      </c>
      <c r="D21" s="19" t="str">
        <f>IFERROR(ROUND(D14/D20,1),"0.0")</f>
        <v>0.0</v>
      </c>
    </row>
    <row r="22" spans="1:4" ht="31" x14ac:dyDescent="0.35">
      <c r="A22" s="16" t="s">
        <v>23</v>
      </c>
      <c r="B22" s="4" t="s">
        <v>87</v>
      </c>
      <c r="C22" s="2" t="s">
        <v>70</v>
      </c>
      <c r="D22" s="17">
        <v>0</v>
      </c>
    </row>
    <row r="23" spans="1:4" ht="31" x14ac:dyDescent="0.35">
      <c r="A23" s="16" t="s">
        <v>24</v>
      </c>
      <c r="B23" s="4" t="s">
        <v>87</v>
      </c>
      <c r="C23" s="2" t="s">
        <v>71</v>
      </c>
      <c r="D23" s="17">
        <v>0</v>
      </c>
    </row>
    <row r="24" spans="1:4" ht="31" x14ac:dyDescent="0.35">
      <c r="A24" s="16" t="s">
        <v>25</v>
      </c>
      <c r="B24" s="4" t="s">
        <v>87</v>
      </c>
      <c r="C24" s="2" t="s">
        <v>72</v>
      </c>
      <c r="D24" s="17">
        <v>0</v>
      </c>
    </row>
    <row r="25" spans="1:4" ht="31" x14ac:dyDescent="0.35">
      <c r="A25" s="16" t="s">
        <v>26</v>
      </c>
      <c r="B25" s="4" t="s">
        <v>87</v>
      </c>
      <c r="C25" s="2" t="s">
        <v>73</v>
      </c>
      <c r="D25" s="17">
        <v>0</v>
      </c>
    </row>
    <row r="26" spans="1:4" ht="31" x14ac:dyDescent="0.35">
      <c r="A26" s="16" t="s">
        <v>27</v>
      </c>
      <c r="B26" s="4" t="s">
        <v>87</v>
      </c>
      <c r="C26" s="20" t="s">
        <v>74</v>
      </c>
      <c r="D26" s="19">
        <f>ROUND(D22-D23-D24-D25,1)</f>
        <v>0</v>
      </c>
    </row>
    <row r="27" spans="1:4" ht="31" x14ac:dyDescent="0.35">
      <c r="A27" s="16" t="s">
        <v>28</v>
      </c>
      <c r="B27" s="4" t="s">
        <v>87</v>
      </c>
      <c r="C27" s="2" t="s">
        <v>35</v>
      </c>
      <c r="D27" s="17">
        <v>0</v>
      </c>
    </row>
    <row r="28" spans="1:4" ht="31" x14ac:dyDescent="0.35">
      <c r="A28" s="16" t="s">
        <v>29</v>
      </c>
      <c r="B28" s="4" t="s">
        <v>87</v>
      </c>
      <c r="C28" s="2" t="s">
        <v>36</v>
      </c>
      <c r="D28" s="17">
        <v>0</v>
      </c>
    </row>
    <row r="29" spans="1:4" ht="31" x14ac:dyDescent="0.35">
      <c r="A29" s="16" t="s">
        <v>30</v>
      </c>
      <c r="B29" s="4" t="s">
        <v>87</v>
      </c>
      <c r="C29" s="2" t="s">
        <v>37</v>
      </c>
      <c r="D29" s="17">
        <v>0</v>
      </c>
    </row>
    <row r="30" spans="1:4" ht="31" x14ac:dyDescent="0.35">
      <c r="A30" s="16" t="s">
        <v>31</v>
      </c>
      <c r="B30" s="4" t="s">
        <v>87</v>
      </c>
      <c r="C30" s="2" t="s">
        <v>38</v>
      </c>
      <c r="D30" s="17">
        <v>0</v>
      </c>
    </row>
    <row r="31" spans="1:4" ht="31" x14ac:dyDescent="0.35">
      <c r="A31" s="16" t="s">
        <v>32</v>
      </c>
      <c r="B31" s="4" t="s">
        <v>87</v>
      </c>
      <c r="C31" s="2" t="s">
        <v>21</v>
      </c>
      <c r="D31" s="17">
        <v>0</v>
      </c>
    </row>
    <row r="32" spans="1:4" ht="31" x14ac:dyDescent="0.35">
      <c r="A32" s="16" t="s">
        <v>33</v>
      </c>
      <c r="B32" s="4" t="s">
        <v>87</v>
      </c>
      <c r="C32" s="3" t="s">
        <v>75</v>
      </c>
      <c r="D32" s="19">
        <f>ROUND(D27-D28-D29-D30-D31,1)</f>
        <v>0</v>
      </c>
    </row>
    <row r="33" spans="1:4" ht="31" x14ac:dyDescent="0.35">
      <c r="A33" s="16" t="s">
        <v>34</v>
      </c>
      <c r="B33" s="4" t="s">
        <v>87</v>
      </c>
      <c r="C33" s="3" t="s">
        <v>39</v>
      </c>
      <c r="D33" s="19" t="str">
        <f>IFERROR(ROUND(D26/D32,1),"0.0")</f>
        <v>0.0</v>
      </c>
    </row>
    <row r="34" spans="1:4" ht="15.5" x14ac:dyDescent="0.35">
      <c r="A34" s="22" t="s">
        <v>41</v>
      </c>
      <c r="B34" s="5" t="s">
        <v>40</v>
      </c>
      <c r="C34" s="2" t="s">
        <v>44</v>
      </c>
      <c r="D34" s="23">
        <f>IF(D21&gt;=D33,D26,"N/A")</f>
        <v>0</v>
      </c>
    </row>
    <row r="35" spans="1:4" ht="31" x14ac:dyDescent="0.35">
      <c r="A35" s="22" t="s">
        <v>42</v>
      </c>
      <c r="B35" s="5" t="s">
        <v>40</v>
      </c>
      <c r="C35" s="2" t="s">
        <v>45</v>
      </c>
      <c r="D35" s="23" t="str">
        <f>IF(D21&lt;D33,D33-D21, "N/A")</f>
        <v>N/A</v>
      </c>
    </row>
    <row r="36" spans="1:4" ht="31" x14ac:dyDescent="0.35">
      <c r="A36" s="22" t="s">
        <v>54</v>
      </c>
      <c r="B36" s="5" t="s">
        <v>40</v>
      </c>
      <c r="C36" s="2" t="s">
        <v>46</v>
      </c>
      <c r="D36" s="23">
        <f>D32</f>
        <v>0</v>
      </c>
    </row>
    <row r="37" spans="1:4" ht="31" x14ac:dyDescent="0.35">
      <c r="A37" s="22" t="s">
        <v>43</v>
      </c>
      <c r="B37" s="5" t="s">
        <v>40</v>
      </c>
      <c r="C37" s="3" t="s">
        <v>47</v>
      </c>
      <c r="D37" s="19" t="str">
        <f>IF(D35="N/A","N/A",ROUND(D35*D32,1))</f>
        <v>N/A</v>
      </c>
    </row>
    <row r="38" spans="1:4" ht="79.5" customHeight="1" x14ac:dyDescent="0.35">
      <c r="A38" s="24" t="s">
        <v>49</v>
      </c>
      <c r="B38" s="6" t="s">
        <v>48</v>
      </c>
      <c r="C38" s="25" t="s">
        <v>50</v>
      </c>
      <c r="D38" s="26" t="s">
        <v>76</v>
      </c>
    </row>
    <row r="39" spans="1:4" ht="27" customHeight="1" x14ac:dyDescent="0.35">
      <c r="A39" s="10" t="s">
        <v>51</v>
      </c>
      <c r="B39" s="10"/>
      <c r="C39" s="11"/>
      <c r="D39" s="11"/>
    </row>
    <row r="40" spans="1:4" ht="15.5" x14ac:dyDescent="0.35">
      <c r="A40" s="10" t="s">
        <v>52</v>
      </c>
      <c r="B40" s="10"/>
      <c r="C40" s="11"/>
      <c r="D40" s="11"/>
    </row>
    <row r="41" spans="1:4" ht="15.5" x14ac:dyDescent="0.35">
      <c r="A41" s="30" t="s">
        <v>98</v>
      </c>
      <c r="B41" s="10"/>
      <c r="C41" s="11"/>
      <c r="D41" s="11"/>
    </row>
  </sheetData>
  <sheetProtection algorithmName="SHA-512" hashValue="6kpd3BVUl6j2ohz71K2GR/FAEKODrKUQ/Q7t4EALS1TCx1pPp9Y7FkohSWw5ZAvWzFCW8hukFDY8KpRbz2AhgA==" saltValue="ktgQAx+sU3KsAckpwsZSuA==" spinCount="100000" sheet="1" objects="1" scenarios="1"/>
  <dataValidations count="1">
    <dataValidation type="custom" allowBlank="1" showErrorMessage="1" errorTitle="Error" error="Only numeric values with one decimal place allowed." sqref="D10:D13 D15:D19 D27:D31 D22:D25" xr:uid="{00000000-0002-0000-0000-000000000000}">
      <formula1>IF(ISNUMBER(D10),IF(ISERR(FIND(".",D10,1)),0,LEN(D10)-FIND(".",D10,1))&lt;2,FALSE)</formula1>
    </dataValidation>
  </dataValidations>
  <hyperlinks>
    <hyperlink ref="A3" r:id="rId1" tooltip="Course Based IS Ratio Calculations Instructions" xr:uid="{00000000-0004-0000-0000-000000000000}"/>
  </hyperlinks>
  <pageMargins left="0.25" right="0.25" top="0.75" bottom="0.75" header="0.3" footer="0.3"/>
  <pageSetup scale="62"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8"/>
  <sheetViews>
    <sheetView workbookViewId="0"/>
  </sheetViews>
  <sheetFormatPr defaultRowHeight="14.5" x14ac:dyDescent="0.35"/>
  <cols>
    <col min="1" max="1" width="10.61328125" customWidth="1"/>
    <col min="2" max="2" width="22.4609375" customWidth="1"/>
    <col min="3" max="3" width="95.23046875" customWidth="1"/>
    <col min="4" max="4" width="9.921875" customWidth="1"/>
  </cols>
  <sheetData>
    <row r="1" spans="1:4" ht="20" x14ac:dyDescent="0.4">
      <c r="A1" s="31" t="s">
        <v>96</v>
      </c>
      <c r="D1" s="11"/>
    </row>
    <row r="2" spans="1:4" ht="15.5" x14ac:dyDescent="0.35">
      <c r="A2" s="34" t="s">
        <v>53</v>
      </c>
      <c r="B2" s="11"/>
      <c r="C2" s="11"/>
    </row>
    <row r="3" spans="1:4" s="7" customFormat="1" ht="15.75" customHeight="1" x14ac:dyDescent="0.35">
      <c r="A3" s="29" t="s">
        <v>95</v>
      </c>
      <c r="B3" s="9"/>
      <c r="C3" s="9"/>
      <c r="D3" s="9"/>
    </row>
    <row r="4" spans="1:4" s="7" customFormat="1" ht="15.5" x14ac:dyDescent="0.35">
      <c r="A4" s="12" t="s">
        <v>89</v>
      </c>
      <c r="B4" s="9"/>
      <c r="C4" s="9"/>
      <c r="D4" s="9"/>
    </row>
    <row r="5" spans="1:4" ht="15.5" x14ac:dyDescent="0.35">
      <c r="A5" s="11" t="s">
        <v>103</v>
      </c>
      <c r="B5" s="11"/>
      <c r="C5" s="11"/>
      <c r="D5" s="11"/>
    </row>
    <row r="6" spans="1:4" ht="15.5" x14ac:dyDescent="0.35">
      <c r="A6" s="11" t="s">
        <v>100</v>
      </c>
      <c r="B6" s="11"/>
      <c r="C6" s="11"/>
      <c r="D6" s="11"/>
    </row>
    <row r="7" spans="1:4" ht="15.5" x14ac:dyDescent="0.35">
      <c r="A7" s="11" t="s">
        <v>101</v>
      </c>
      <c r="B7" s="11"/>
      <c r="C7" s="11"/>
      <c r="D7" s="11"/>
    </row>
    <row r="8" spans="1:4" ht="15.5" x14ac:dyDescent="0.35">
      <c r="A8" s="11" t="s">
        <v>102</v>
      </c>
      <c r="B8" s="11"/>
      <c r="C8" s="11"/>
      <c r="D8" s="11"/>
    </row>
    <row r="9" spans="1:4" ht="15.5" x14ac:dyDescent="0.35">
      <c r="A9" s="13" t="s">
        <v>13</v>
      </c>
      <c r="B9" s="14" t="s">
        <v>65</v>
      </c>
      <c r="C9" s="14" t="s">
        <v>14</v>
      </c>
      <c r="D9" s="15" t="s">
        <v>15</v>
      </c>
    </row>
    <row r="10" spans="1:4" ht="46.5" x14ac:dyDescent="0.35">
      <c r="A10" s="16" t="s">
        <v>1</v>
      </c>
      <c r="B10" s="4" t="s">
        <v>0</v>
      </c>
      <c r="C10" s="8" t="s">
        <v>77</v>
      </c>
      <c r="D10" s="17">
        <v>0</v>
      </c>
    </row>
    <row r="11" spans="1:4" ht="31" x14ac:dyDescent="0.35">
      <c r="A11" s="16" t="s">
        <v>23</v>
      </c>
      <c r="B11" s="4" t="s">
        <v>87</v>
      </c>
      <c r="C11" s="8" t="s">
        <v>55</v>
      </c>
      <c r="D11" s="17">
        <v>0</v>
      </c>
    </row>
    <row r="12" spans="1:4" ht="31" x14ac:dyDescent="0.35">
      <c r="A12" s="16" t="s">
        <v>24</v>
      </c>
      <c r="B12" s="4" t="s">
        <v>87</v>
      </c>
      <c r="C12" s="2" t="s">
        <v>86</v>
      </c>
      <c r="D12" s="17">
        <v>0</v>
      </c>
    </row>
    <row r="13" spans="1:4" ht="31" x14ac:dyDescent="0.35">
      <c r="A13" s="16" t="s">
        <v>25</v>
      </c>
      <c r="B13" s="4" t="s">
        <v>87</v>
      </c>
      <c r="C13" s="8" t="s">
        <v>72</v>
      </c>
      <c r="D13" s="17">
        <v>0</v>
      </c>
    </row>
    <row r="14" spans="1:4" ht="31" x14ac:dyDescent="0.35">
      <c r="A14" s="16" t="s">
        <v>26</v>
      </c>
      <c r="B14" s="4" t="s">
        <v>87</v>
      </c>
      <c r="C14" s="20" t="s">
        <v>81</v>
      </c>
      <c r="D14" s="19">
        <f>ROUND(D11-D12-D13,1)</f>
        <v>0</v>
      </c>
    </row>
    <row r="15" spans="1:4" ht="31" x14ac:dyDescent="0.35">
      <c r="A15" s="16" t="s">
        <v>28</v>
      </c>
      <c r="B15" s="4" t="s">
        <v>87</v>
      </c>
      <c r="C15" s="8" t="s">
        <v>35</v>
      </c>
      <c r="D15" s="17">
        <v>0</v>
      </c>
    </row>
    <row r="16" spans="1:4" ht="31" x14ac:dyDescent="0.35">
      <c r="A16" s="16" t="s">
        <v>29</v>
      </c>
      <c r="B16" s="4" t="s">
        <v>87</v>
      </c>
      <c r="C16" s="8" t="s">
        <v>79</v>
      </c>
      <c r="D16" s="17">
        <v>0</v>
      </c>
    </row>
    <row r="17" spans="1:4" ht="31" x14ac:dyDescent="0.35">
      <c r="A17" s="16" t="s">
        <v>30</v>
      </c>
      <c r="B17" s="4" t="s">
        <v>87</v>
      </c>
      <c r="C17" s="8" t="s">
        <v>80</v>
      </c>
      <c r="D17" s="17">
        <v>0</v>
      </c>
    </row>
    <row r="18" spans="1:4" ht="31" x14ac:dyDescent="0.35">
      <c r="A18" s="16" t="s">
        <v>31</v>
      </c>
      <c r="B18" s="4" t="s">
        <v>87</v>
      </c>
      <c r="C18" s="8" t="s">
        <v>21</v>
      </c>
      <c r="D18" s="17">
        <v>0</v>
      </c>
    </row>
    <row r="19" spans="1:4" ht="31" x14ac:dyDescent="0.35">
      <c r="A19" s="16" t="s">
        <v>32</v>
      </c>
      <c r="B19" s="4" t="s">
        <v>87</v>
      </c>
      <c r="C19" s="3" t="s">
        <v>82</v>
      </c>
      <c r="D19" s="19">
        <f>ROUND(D15-D16-D17-D18,1)</f>
        <v>0</v>
      </c>
    </row>
    <row r="20" spans="1:4" ht="31" x14ac:dyDescent="0.35">
      <c r="A20" s="16" t="s">
        <v>34</v>
      </c>
      <c r="B20" s="4" t="s">
        <v>87</v>
      </c>
      <c r="C20" s="3" t="s">
        <v>83</v>
      </c>
      <c r="D20" s="19" t="str">
        <f>IFERROR(ROUND(D14/D19,1),"0.0")</f>
        <v>0.0</v>
      </c>
    </row>
    <row r="21" spans="1:4" ht="15.5" x14ac:dyDescent="0.35">
      <c r="A21" s="22" t="s">
        <v>41</v>
      </c>
      <c r="B21" s="5" t="s">
        <v>40</v>
      </c>
      <c r="C21" s="2" t="s">
        <v>56</v>
      </c>
      <c r="D21" s="23" t="str">
        <f>IF(D10&gt;=D20,D14,"N/A")</f>
        <v>N/A</v>
      </c>
    </row>
    <row r="22" spans="1:4" ht="31" x14ac:dyDescent="0.35">
      <c r="A22" s="22" t="s">
        <v>42</v>
      </c>
      <c r="B22" s="5" t="s">
        <v>40</v>
      </c>
      <c r="C22" s="2" t="s">
        <v>57</v>
      </c>
      <c r="D22" s="23">
        <f>IF(D10&lt;D20,D20-D10, "N/A")</f>
        <v>0</v>
      </c>
    </row>
    <row r="23" spans="1:4" ht="31" x14ac:dyDescent="0.35">
      <c r="A23" s="22" t="s">
        <v>54</v>
      </c>
      <c r="B23" s="5" t="s">
        <v>40</v>
      </c>
      <c r="C23" s="2" t="s">
        <v>46</v>
      </c>
      <c r="D23" s="23">
        <f>D19</f>
        <v>0</v>
      </c>
    </row>
    <row r="24" spans="1:4" ht="31" x14ac:dyDescent="0.35">
      <c r="A24" s="22" t="s">
        <v>43</v>
      </c>
      <c r="B24" s="5" t="s">
        <v>40</v>
      </c>
      <c r="C24" s="3" t="s">
        <v>47</v>
      </c>
      <c r="D24" s="19">
        <f>IF(D22="N/A","N/A",ROUND(D22*D19,1))</f>
        <v>0</v>
      </c>
    </row>
    <row r="25" spans="1:4" ht="93" x14ac:dyDescent="0.35">
      <c r="A25" s="24" t="s">
        <v>49</v>
      </c>
      <c r="B25" s="6" t="s">
        <v>48</v>
      </c>
      <c r="C25" s="25" t="s">
        <v>58</v>
      </c>
      <c r="D25" s="26" t="s">
        <v>76</v>
      </c>
    </row>
    <row r="26" spans="1:4" ht="27" customHeight="1" x14ac:dyDescent="0.35">
      <c r="A26" s="10" t="s">
        <v>51</v>
      </c>
      <c r="B26" s="10"/>
      <c r="C26" s="11"/>
      <c r="D26" s="11"/>
    </row>
    <row r="27" spans="1:4" ht="15.5" x14ac:dyDescent="0.35">
      <c r="A27" s="10" t="s">
        <v>52</v>
      </c>
      <c r="B27" s="10"/>
      <c r="C27" s="11"/>
      <c r="D27" s="11"/>
    </row>
    <row r="28" spans="1:4" ht="15.5" x14ac:dyDescent="0.35">
      <c r="A28" s="30" t="s">
        <v>98</v>
      </c>
      <c r="B28" s="10"/>
      <c r="C28" s="11"/>
      <c r="D28" s="11"/>
    </row>
  </sheetData>
  <sheetProtection algorithmName="SHA-512" hashValue="KHBFJKmv/XOVMicAW+TzPL56OLL+6+60cO3M/TSpswxnlIYLhenCYcZKu+p+sZxjrMWTqhnq5owzaDIrfgGqHA==" saltValue="ExZv+IobUk774subCLvVNA==" spinCount="100000" sheet="1" objects="1" scenarios="1"/>
  <dataValidations count="1">
    <dataValidation type="custom" allowBlank="1" showErrorMessage="1" errorTitle="Error" error="Only numeric values with one decimal place allowed." sqref="D10 D11:D13 D15:D18" xr:uid="{00000000-0002-0000-0100-000000000000}">
      <formula1>IF(ISNUMBER(D10),IF(ISERR(FIND(".",D10,1)),0,LEN(D10)-FIND(".",D10,1))&lt;2,FALSE)</formula1>
    </dataValidation>
  </dataValidations>
  <hyperlinks>
    <hyperlink ref="A3" r:id="rId1" tooltip="Course Based IS Ratio Calculations Instructions" xr:uid="{00000000-0004-0000-0100-000000000000}"/>
  </hyperlinks>
  <pageMargins left="0.25" right="0.25" top="0.75" bottom="0.75" header="0.3" footer="0.3"/>
  <pageSetup scale="62" fitToHeight="0"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9"/>
  <sheetViews>
    <sheetView workbookViewId="0"/>
  </sheetViews>
  <sheetFormatPr defaultRowHeight="14.5" x14ac:dyDescent="0.35"/>
  <cols>
    <col min="1" max="1" width="10.61328125" customWidth="1"/>
    <col min="2" max="2" width="22.4609375" customWidth="1"/>
    <col min="3" max="3" width="95.23046875" customWidth="1"/>
    <col min="4" max="4" width="9.921875" customWidth="1"/>
  </cols>
  <sheetData>
    <row r="1" spans="1:4" ht="20" x14ac:dyDescent="0.4">
      <c r="A1" s="33" t="s">
        <v>97</v>
      </c>
      <c r="B1" s="11"/>
      <c r="C1" s="11"/>
      <c r="D1" s="11"/>
    </row>
    <row r="2" spans="1:4" ht="15.5" x14ac:dyDescent="0.35">
      <c r="A2" s="34" t="s">
        <v>53</v>
      </c>
      <c r="B2" s="11"/>
      <c r="C2" s="11"/>
      <c r="D2" s="11"/>
    </row>
    <row r="3" spans="1:4" s="7" customFormat="1" ht="15.75" customHeight="1" x14ac:dyDescent="0.35">
      <c r="A3" s="29" t="s">
        <v>95</v>
      </c>
      <c r="B3" s="9"/>
      <c r="C3" s="9"/>
      <c r="D3" s="9"/>
    </row>
    <row r="4" spans="1:4" s="7" customFormat="1" ht="15.5" x14ac:dyDescent="0.35">
      <c r="A4" s="12" t="s">
        <v>89</v>
      </c>
      <c r="B4" s="9"/>
      <c r="C4" s="9"/>
      <c r="D4" s="9"/>
    </row>
    <row r="5" spans="1:4" ht="15.5" x14ac:dyDescent="0.35">
      <c r="A5" s="11" t="s">
        <v>103</v>
      </c>
      <c r="B5" s="11"/>
      <c r="C5" s="11"/>
      <c r="D5" s="11"/>
    </row>
    <row r="6" spans="1:4" ht="15.5" x14ac:dyDescent="0.35">
      <c r="A6" s="11" t="s">
        <v>100</v>
      </c>
      <c r="B6" s="11"/>
      <c r="C6" s="11"/>
      <c r="D6" s="11"/>
    </row>
    <row r="7" spans="1:4" ht="15.5" x14ac:dyDescent="0.35">
      <c r="A7" s="11" t="s">
        <v>90</v>
      </c>
      <c r="B7" s="11"/>
      <c r="C7" s="11"/>
      <c r="D7" s="11"/>
    </row>
    <row r="8" spans="1:4" ht="15.5" x14ac:dyDescent="0.35">
      <c r="A8" s="11" t="s">
        <v>101</v>
      </c>
      <c r="B8" s="11"/>
      <c r="C8" s="11"/>
      <c r="D8" s="11"/>
    </row>
    <row r="9" spans="1:4" ht="15.5" x14ac:dyDescent="0.35">
      <c r="A9" s="11" t="s">
        <v>102</v>
      </c>
      <c r="B9" s="11"/>
      <c r="C9" s="11"/>
      <c r="D9" s="11"/>
    </row>
    <row r="10" spans="1:4" ht="15.5" x14ac:dyDescent="0.35">
      <c r="A10" s="13" t="s">
        <v>13</v>
      </c>
      <c r="B10" s="14" t="s">
        <v>65</v>
      </c>
      <c r="C10" s="14" t="s">
        <v>14</v>
      </c>
      <c r="D10" s="15" t="s">
        <v>15</v>
      </c>
    </row>
    <row r="11" spans="1:4" ht="46.5" x14ac:dyDescent="0.35">
      <c r="A11" s="16" t="s">
        <v>1</v>
      </c>
      <c r="B11" s="4" t="s">
        <v>0</v>
      </c>
      <c r="C11" s="27" t="s">
        <v>84</v>
      </c>
      <c r="D11" s="17">
        <v>0</v>
      </c>
    </row>
    <row r="12" spans="1:4" ht="31" x14ac:dyDescent="0.35">
      <c r="A12" s="16" t="s">
        <v>23</v>
      </c>
      <c r="B12" s="4" t="s">
        <v>87</v>
      </c>
      <c r="C12" s="2" t="s">
        <v>59</v>
      </c>
      <c r="D12" s="17">
        <v>0</v>
      </c>
    </row>
    <row r="13" spans="1:4" ht="31" x14ac:dyDescent="0.35">
      <c r="A13" s="16" t="s">
        <v>24</v>
      </c>
      <c r="B13" s="4" t="s">
        <v>87</v>
      </c>
      <c r="C13" s="2" t="s">
        <v>88</v>
      </c>
      <c r="D13" s="17">
        <v>0</v>
      </c>
    </row>
    <row r="14" spans="1:4" ht="31" x14ac:dyDescent="0.35">
      <c r="A14" s="16" t="s">
        <v>25</v>
      </c>
      <c r="B14" s="4" t="s">
        <v>87</v>
      </c>
      <c r="C14" s="2" t="s">
        <v>60</v>
      </c>
      <c r="D14" s="17">
        <v>0</v>
      </c>
    </row>
    <row r="15" spans="1:4" ht="31" x14ac:dyDescent="0.35">
      <c r="A15" s="16" t="s">
        <v>26</v>
      </c>
      <c r="B15" s="4" t="s">
        <v>87</v>
      </c>
      <c r="C15" s="20" t="s">
        <v>78</v>
      </c>
      <c r="D15" s="19">
        <f>ROUND(D12-D13-D14,1)</f>
        <v>0</v>
      </c>
    </row>
    <row r="16" spans="1:4" ht="31" x14ac:dyDescent="0.35">
      <c r="A16" s="16" t="s">
        <v>28</v>
      </c>
      <c r="B16" s="4" t="s">
        <v>87</v>
      </c>
      <c r="C16" s="2" t="s">
        <v>61</v>
      </c>
      <c r="D16" s="17">
        <v>0</v>
      </c>
    </row>
    <row r="17" spans="1:4" ht="46.5" x14ac:dyDescent="0.35">
      <c r="A17" s="16" t="s">
        <v>29</v>
      </c>
      <c r="B17" s="4" t="s">
        <v>87</v>
      </c>
      <c r="C17" s="2" t="s">
        <v>62</v>
      </c>
      <c r="D17" s="17">
        <v>0</v>
      </c>
    </row>
    <row r="18" spans="1:4" ht="31" x14ac:dyDescent="0.35">
      <c r="A18" s="16" t="s">
        <v>30</v>
      </c>
      <c r="B18" s="4" t="s">
        <v>87</v>
      </c>
      <c r="C18" s="2" t="s">
        <v>63</v>
      </c>
      <c r="D18" s="17">
        <v>0</v>
      </c>
    </row>
    <row r="19" spans="1:4" ht="31" x14ac:dyDescent="0.35">
      <c r="A19" s="16" t="s">
        <v>31</v>
      </c>
      <c r="B19" s="4" t="s">
        <v>87</v>
      </c>
      <c r="C19" s="2" t="s">
        <v>64</v>
      </c>
      <c r="D19" s="17">
        <v>0</v>
      </c>
    </row>
    <row r="20" spans="1:4" ht="31" x14ac:dyDescent="0.35">
      <c r="A20" s="16" t="s">
        <v>32</v>
      </c>
      <c r="B20" s="4" t="s">
        <v>87</v>
      </c>
      <c r="C20" s="3" t="s">
        <v>92</v>
      </c>
      <c r="D20" s="19">
        <f>ROUND(D16-D17-D18-D19,1)</f>
        <v>0</v>
      </c>
    </row>
    <row r="21" spans="1:4" ht="31" x14ac:dyDescent="0.35">
      <c r="A21" s="16" t="s">
        <v>34</v>
      </c>
      <c r="B21" s="4" t="s">
        <v>87</v>
      </c>
      <c r="C21" s="3" t="s">
        <v>93</v>
      </c>
      <c r="D21" s="19" t="str">
        <f>IFERROR(ROUND(D15/D20,1),"0.0")</f>
        <v>0.0</v>
      </c>
    </row>
    <row r="22" spans="1:4" ht="15.5" x14ac:dyDescent="0.35">
      <c r="A22" s="22" t="s">
        <v>41</v>
      </c>
      <c r="B22" s="5" t="s">
        <v>40</v>
      </c>
      <c r="C22" s="2" t="s">
        <v>56</v>
      </c>
      <c r="D22" s="23" t="str">
        <f>IF(D11&gt;=D21,D15,"N/A")</f>
        <v>N/A</v>
      </c>
    </row>
    <row r="23" spans="1:4" ht="31" x14ac:dyDescent="0.35">
      <c r="A23" s="22" t="s">
        <v>42</v>
      </c>
      <c r="B23" s="5" t="s">
        <v>40</v>
      </c>
      <c r="C23" s="2" t="s">
        <v>57</v>
      </c>
      <c r="D23" s="23">
        <f>IF(D11&lt;D21,D21-D11, "N/A")</f>
        <v>0</v>
      </c>
    </row>
    <row r="24" spans="1:4" ht="31" x14ac:dyDescent="0.35">
      <c r="A24" s="22" t="s">
        <v>54</v>
      </c>
      <c r="B24" s="5" t="s">
        <v>40</v>
      </c>
      <c r="C24" s="2" t="s">
        <v>46</v>
      </c>
      <c r="D24" s="23">
        <f>D20</f>
        <v>0</v>
      </c>
    </row>
    <row r="25" spans="1:4" ht="31" x14ac:dyDescent="0.35">
      <c r="A25" s="22" t="s">
        <v>43</v>
      </c>
      <c r="B25" s="5" t="s">
        <v>40</v>
      </c>
      <c r="C25" s="3" t="s">
        <v>47</v>
      </c>
      <c r="D25" s="19">
        <f>IF(D23="N/A","N/A",ROUND(D23*D20,1))</f>
        <v>0</v>
      </c>
    </row>
    <row r="26" spans="1:4" ht="93" x14ac:dyDescent="0.35">
      <c r="A26" s="24" t="s">
        <v>49</v>
      </c>
      <c r="B26" s="6" t="s">
        <v>48</v>
      </c>
      <c r="C26" s="28" t="s">
        <v>85</v>
      </c>
      <c r="D26" s="26" t="s">
        <v>76</v>
      </c>
    </row>
    <row r="27" spans="1:4" ht="27" customHeight="1" x14ac:dyDescent="0.35">
      <c r="A27" s="10" t="s">
        <v>51</v>
      </c>
      <c r="B27" s="10"/>
      <c r="C27" s="11"/>
      <c r="D27" s="11"/>
    </row>
    <row r="28" spans="1:4" ht="15.5" x14ac:dyDescent="0.35">
      <c r="A28" s="10" t="s">
        <v>52</v>
      </c>
      <c r="B28" s="10"/>
      <c r="C28" s="11"/>
      <c r="D28" s="11"/>
    </row>
    <row r="29" spans="1:4" ht="15.5" x14ac:dyDescent="0.35">
      <c r="A29" s="30" t="s">
        <v>98</v>
      </c>
      <c r="B29" s="10"/>
      <c r="C29" s="11"/>
      <c r="D29" s="11"/>
    </row>
  </sheetData>
  <sheetProtection algorithmName="SHA-512" hashValue="+JDD+Ht7YZypWcGKUsrztCuAZfxA7HFR2jmKBWrGh4pWXpZIogC43FNANyZnEE3vDqeRYxJH9ILhhScG+lEMWw==" saltValue="73/oc8Z5IIvhwhfAJmo9LQ==" spinCount="100000" sheet="1" objects="1" scenarios="1"/>
  <dataValidations count="1">
    <dataValidation type="custom" allowBlank="1" showErrorMessage="1" errorTitle="Error" error="Only numeric values with one decimal place allowed." sqref="D11 D12:D14 D16:D19" xr:uid="{00000000-0002-0000-0200-000000000000}">
      <formula1>IF(ISNUMBER(D11),IF(ISERR(FIND(".",D11,1)),0,LEN(D11)-FIND(".",D11,1))&lt;2,FALSE)</formula1>
    </dataValidation>
  </dataValidations>
  <hyperlinks>
    <hyperlink ref="A3" r:id="rId1" tooltip="Course Based IS Ratio Calculations Instructions" xr:uid="{00000000-0004-0000-0200-000000000000}"/>
  </hyperlinks>
  <pageMargins left="0.25" right="0.25" top="0.75" bottom="0.75" header="0.3" footer="0.3"/>
  <pageSetup scale="62" fitToHeight="0"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District</vt:lpstr>
      <vt:lpstr>COE</vt:lpstr>
      <vt:lpstr>Charter</vt:lpstr>
      <vt:lpstr>Charter!Print_Area</vt:lpstr>
      <vt:lpstr>COE!Print_Area</vt:lpstr>
      <vt:lpstr>District!Print_Area</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Spreadsheet for CBIS 2019–20 - Independent Study (CA Dept of Education)</dc:title>
  <dc:subject>Calculation Spreadsheet for Course-Based Independent Study 2019–20.</dc:subject>
  <dc:creator>CA Dept of Education</dc:creator>
  <cp:lastModifiedBy>Taylor Uda</cp:lastModifiedBy>
  <cp:lastPrinted>2019-12-23T23:17:52Z</cp:lastPrinted>
  <dcterms:created xsi:type="dcterms:W3CDTF">2018-01-26T17:18:45Z</dcterms:created>
  <dcterms:modified xsi:type="dcterms:W3CDTF">2022-12-07T19:32:01Z</dcterms:modified>
</cp:coreProperties>
</file>