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hidePivotFieldList="1" defaultThemeVersion="166925"/>
  <xr:revisionPtr revIDLastSave="0" documentId="13_ncr:1_{6E4BD33C-4609-4710-A4C2-07500455F69F}" xr6:coauthVersionLast="47" xr6:coauthVersionMax="47" xr10:uidLastSave="{00000000-0000-0000-0000-000000000000}"/>
  <bookViews>
    <workbookView xWindow="30465" yWindow="-16080" windowWidth="20760" windowHeight="15270" xr2:uid="{F89339BA-1409-4752-80C4-85D71B682183}"/>
  </bookViews>
  <sheets>
    <sheet name="By County" sheetId="1" r:id="rId1"/>
    <sheet name="By Distric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6" i="2" l="1"/>
  <c r="D356" i="2"/>
  <c r="E356" i="2" l="1"/>
  <c r="E325" i="2"/>
  <c r="E223" i="2"/>
  <c r="E353" i="2" l="1"/>
  <c r="E344" i="2"/>
  <c r="E343" i="2"/>
  <c r="E335" i="2"/>
  <c r="E333" i="2"/>
  <c r="E306" i="2"/>
  <c r="E301" i="2"/>
  <c r="E297" i="2"/>
  <c r="E298" i="2"/>
  <c r="E299" i="2"/>
  <c r="E280" i="2"/>
  <c r="E281" i="2"/>
  <c r="E270" i="2"/>
  <c r="E232" i="2"/>
  <c r="E221" i="2"/>
  <c r="E198" i="2"/>
  <c r="E188" i="2"/>
  <c r="E187" i="2"/>
  <c r="E142" i="2"/>
  <c r="E140" i="2"/>
  <c r="E136" i="2"/>
  <c r="E126" i="2"/>
  <c r="E127" i="2"/>
  <c r="E112" i="2"/>
  <c r="E111" i="2"/>
  <c r="E79" i="2"/>
  <c r="E57" i="2"/>
  <c r="E46" i="2"/>
  <c r="E40" i="2"/>
  <c r="E21" i="2"/>
  <c r="E22" i="2"/>
  <c r="E14" i="2"/>
  <c r="E8" i="2"/>
  <c r="E58" i="1"/>
  <c r="D58" i="1"/>
  <c r="C58" i="1"/>
  <c r="B58" i="1"/>
  <c r="F48" i="1"/>
  <c r="F46" i="1"/>
  <c r="F47" i="1"/>
  <c r="E327" i="2" l="1"/>
  <c r="E150" i="2" l="1"/>
  <c r="E149" i="2"/>
  <c r="E345" i="2"/>
  <c r="E346" i="2"/>
  <c r="E347" i="2"/>
  <c r="E348" i="2"/>
  <c r="E349" i="2"/>
  <c r="E350" i="2"/>
  <c r="E351" i="2"/>
  <c r="E352" i="2"/>
  <c r="E354" i="2"/>
  <c r="E355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6" i="2"/>
  <c r="E328" i="2"/>
  <c r="E329" i="2"/>
  <c r="E330" i="2"/>
  <c r="E331" i="2"/>
  <c r="E332" i="2"/>
  <c r="E334" i="2"/>
  <c r="E336" i="2"/>
  <c r="E337" i="2"/>
  <c r="E338" i="2"/>
  <c r="E339" i="2"/>
  <c r="E340" i="2"/>
  <c r="E341" i="2"/>
  <c r="E342" i="2"/>
  <c r="E290" i="2"/>
  <c r="E291" i="2"/>
  <c r="E292" i="2"/>
  <c r="E293" i="2"/>
  <c r="E294" i="2"/>
  <c r="E295" i="2"/>
  <c r="E296" i="2"/>
  <c r="E300" i="2"/>
  <c r="E302" i="2"/>
  <c r="E303" i="2"/>
  <c r="E304" i="2"/>
  <c r="E305" i="2"/>
  <c r="E272" i="2"/>
  <c r="E273" i="2"/>
  <c r="E274" i="2"/>
  <c r="E275" i="2"/>
  <c r="E276" i="2"/>
  <c r="E277" i="2"/>
  <c r="E278" i="2"/>
  <c r="E279" i="2"/>
  <c r="E282" i="2"/>
  <c r="E283" i="2"/>
  <c r="E284" i="2"/>
  <c r="E285" i="2"/>
  <c r="E286" i="2"/>
  <c r="E287" i="2"/>
  <c r="E288" i="2"/>
  <c r="E289" i="2"/>
  <c r="E271" i="2"/>
  <c r="E269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53" i="2"/>
  <c r="E222" i="2"/>
  <c r="E224" i="2"/>
  <c r="E225" i="2"/>
  <c r="E226" i="2"/>
  <c r="E227" i="2"/>
  <c r="E228" i="2"/>
  <c r="E229" i="2"/>
  <c r="E230" i="2"/>
  <c r="E231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189" i="2"/>
  <c r="E190" i="2"/>
  <c r="E191" i="2"/>
  <c r="E192" i="2"/>
  <c r="E193" i="2"/>
  <c r="E194" i="2"/>
  <c r="E195" i="2"/>
  <c r="E196" i="2"/>
  <c r="E197" i="2"/>
  <c r="E199" i="2"/>
  <c r="E200" i="2"/>
  <c r="E201" i="2"/>
  <c r="E202" i="2"/>
  <c r="E203" i="2"/>
  <c r="E204" i="2"/>
  <c r="E205" i="2"/>
  <c r="E177" i="2"/>
  <c r="E178" i="2"/>
  <c r="E179" i="2"/>
  <c r="E180" i="2"/>
  <c r="E181" i="2"/>
  <c r="E182" i="2"/>
  <c r="E183" i="2"/>
  <c r="E184" i="2"/>
  <c r="E185" i="2"/>
  <c r="E186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64" i="2"/>
  <c r="E154" i="2"/>
  <c r="E155" i="2"/>
  <c r="E156" i="2"/>
  <c r="E157" i="2"/>
  <c r="E158" i="2"/>
  <c r="E159" i="2"/>
  <c r="E160" i="2"/>
  <c r="E161" i="2"/>
  <c r="E162" i="2"/>
  <c r="E163" i="2"/>
  <c r="E143" i="2"/>
  <c r="E144" i="2"/>
  <c r="E145" i="2"/>
  <c r="E146" i="2"/>
  <c r="E147" i="2"/>
  <c r="E148" i="2"/>
  <c r="E151" i="2"/>
  <c r="E152" i="2"/>
  <c r="E153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8" i="2"/>
  <c r="E129" i="2"/>
  <c r="E130" i="2"/>
  <c r="E131" i="2"/>
  <c r="E132" i="2"/>
  <c r="E133" i="2"/>
  <c r="E134" i="2"/>
  <c r="E135" i="2"/>
  <c r="E137" i="2"/>
  <c r="E138" i="2"/>
  <c r="E139" i="2"/>
  <c r="E141" i="2"/>
  <c r="E72" i="2"/>
  <c r="E73" i="2"/>
  <c r="E74" i="2"/>
  <c r="E75" i="2"/>
  <c r="E76" i="2"/>
  <c r="E77" i="2"/>
  <c r="E78" i="2"/>
  <c r="E80" i="2"/>
  <c r="E81" i="2"/>
  <c r="E82" i="2"/>
  <c r="E83" i="2"/>
  <c r="E84" i="2"/>
  <c r="E85" i="2"/>
  <c r="E86" i="2"/>
  <c r="E87" i="2"/>
  <c r="E88" i="2"/>
  <c r="E71" i="2"/>
  <c r="E70" i="2"/>
  <c r="E63" i="2"/>
  <c r="E64" i="2"/>
  <c r="E65" i="2"/>
  <c r="E66" i="2"/>
  <c r="E67" i="2"/>
  <c r="E68" i="2"/>
  <c r="E69" i="2"/>
  <c r="E55" i="2"/>
  <c r="E56" i="2"/>
  <c r="E58" i="2"/>
  <c r="E59" i="2"/>
  <c r="E60" i="2"/>
  <c r="E61" i="2"/>
  <c r="E62" i="2"/>
  <c r="E11" i="2"/>
  <c r="E5" i="2"/>
  <c r="E6" i="2"/>
  <c r="E7" i="2"/>
  <c r="E9" i="2"/>
  <c r="E54" i="2"/>
  <c r="E53" i="2"/>
  <c r="E52" i="2"/>
  <c r="E51" i="2"/>
  <c r="E50" i="2"/>
  <c r="E49" i="2"/>
  <c r="E48" i="2"/>
  <c r="E47" i="2"/>
  <c r="E45" i="2"/>
  <c r="E44" i="2"/>
  <c r="E43" i="2"/>
  <c r="E42" i="2"/>
  <c r="E41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0" i="2"/>
  <c r="E19" i="2"/>
  <c r="E18" i="2"/>
  <c r="E17" i="2"/>
  <c r="E16" i="2"/>
  <c r="E15" i="2"/>
  <c r="E13" i="2"/>
  <c r="E12" i="2"/>
  <c r="E10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9" i="1"/>
  <c r="F50" i="1"/>
  <c r="F51" i="1"/>
  <c r="F52" i="1"/>
  <c r="F53" i="1"/>
  <c r="F54" i="1"/>
  <c r="F55" i="1"/>
  <c r="F56" i="1"/>
  <c r="F57" i="1"/>
  <c r="F5" i="1"/>
  <c r="F58" i="1" l="1"/>
</calcChain>
</file>

<file path=xl/sharedStrings.xml><?xml version="1.0" encoding="utf-8"?>
<sst xmlns="http://schemas.openxmlformats.org/spreadsheetml/2006/main" count="774" uniqueCount="418">
  <si>
    <t>California Department of Education</t>
  </si>
  <si>
    <t>Participating Counties</t>
  </si>
  <si>
    <t>Participating Districts Total</t>
  </si>
  <si>
    <t>Participating Schools Total</t>
  </si>
  <si>
    <t>Alameda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</si>
  <si>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</si>
  <si>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</si>
  <si>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</si>
  <si>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</si>
  <si>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</si>
  <si>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</si>
  <si>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</si>
  <si>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</si>
  <si>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</si>
  <si>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</si>
  <si>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</si>
  <si>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</si>
  <si>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</si>
  <si>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</si>
  <si>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</si>
  <si>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</si>
  <si>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</si>
  <si>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</si>
  <si>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</si>
  <si>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</si>
  <si>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</si>
  <si>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</si>
  <si>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</si>
  <si>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</si>
  <si>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</si>
  <si>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</si>
  <si>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</si>
  <si>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</si>
  <si>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</si>
  <si>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 xml:space="preserve">Sacramento 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</si>
  <si>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</si>
  <si>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</si>
  <si>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</si>
  <si>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</si>
  <si>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</si>
  <si>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</si>
  <si>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</si>
  <si>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</si>
  <si>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</si>
  <si>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</si>
  <si>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</si>
  <si>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</si>
  <si>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</si>
  <si>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</si>
  <si>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</si>
  <si>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</si>
  <si>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</si>
  <si>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</si>
  <si>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Yuba</t>
  </si>
  <si>
    <t>Total Current or Former English Learners</t>
  </si>
  <si>
    <t>% of Seal Total</t>
  </si>
  <si>
    <t>Seal 
Total</t>
  </si>
  <si>
    <t>Participating County</t>
  </si>
  <si>
    <t>Participating Districts</t>
  </si>
  <si>
    <t>Dublin Unified</t>
  </si>
  <si>
    <t>San Lorenzo Unified</t>
  </si>
  <si>
    <t>Chico Unified</t>
  </si>
  <si>
    <t>Maxwell Unified</t>
  </si>
  <si>
    <t>Contra Costa County Office of Education</t>
  </si>
  <si>
    <t>Fowler Unified</t>
  </si>
  <si>
    <t>Fresno Unified</t>
  </si>
  <si>
    <t>Kings Canyon Joint Unified</t>
  </si>
  <si>
    <t>Riverdale Joint Unified</t>
  </si>
  <si>
    <t>Washington Unified</t>
  </si>
  <si>
    <t>Glenn County Office of Education</t>
  </si>
  <si>
    <t>Eureka City Schools</t>
  </si>
  <si>
    <t>Humboldt County Office of Education</t>
  </si>
  <si>
    <t>Northern Humboldt Union High School</t>
  </si>
  <si>
    <t>Maricopa Unified</t>
  </si>
  <si>
    <t>McFarland Unified</t>
  </si>
  <si>
    <t>ABC Unified</t>
  </si>
  <si>
    <t>Bassett Unified</t>
  </si>
  <si>
    <t>Duarte Unified</t>
  </si>
  <si>
    <t>Inglewood Unified</t>
  </si>
  <si>
    <t>Lawndale Elementary</t>
  </si>
  <si>
    <t>Lennox</t>
  </si>
  <si>
    <t>Los Angeles County Office of Education</t>
  </si>
  <si>
    <t>Los Angeles Unified</t>
  </si>
  <si>
    <t>Pasadena Unified</t>
  </si>
  <si>
    <t>SBE - New West Charter</t>
  </si>
  <si>
    <t>Chowchilla Union High School</t>
  </si>
  <si>
    <t>Novato Unified</t>
  </si>
  <si>
    <t>San Rafael City High</t>
  </si>
  <si>
    <t>Le Grand Union High School</t>
  </si>
  <si>
    <t>Merced County Office of Education</t>
  </si>
  <si>
    <t>Carmel Unified</t>
  </si>
  <si>
    <t>St. Helena Unified</t>
  </si>
  <si>
    <t>Capistrano Unified</t>
  </si>
  <si>
    <t>Laguna Beach Unified</t>
  </si>
  <si>
    <t>Orange County Department of Education</t>
  </si>
  <si>
    <t>Santa Ana Unified</t>
  </si>
  <si>
    <t>SBE-Magnolia Science Academy Santa Ana</t>
  </si>
  <si>
    <t>Corona-Norco Unified</t>
  </si>
  <si>
    <t>Hemet Unified</t>
  </si>
  <si>
    <t>Lake Elsinore Unified</t>
  </si>
  <si>
    <t>Moreno Valley Unified</t>
  </si>
  <si>
    <t>Murrieta Valley Unified</t>
  </si>
  <si>
    <t>Riverside Unified</t>
  </si>
  <si>
    <t>Val Verde Unified</t>
  </si>
  <si>
    <t>Sacramento</t>
  </si>
  <si>
    <t>San Benito High</t>
  </si>
  <si>
    <t>Bear Valley Unified</t>
  </si>
  <si>
    <t>Dehesa Elementary</t>
  </si>
  <si>
    <t>Lakeside Union Elementary</t>
  </si>
  <si>
    <t>Mountain Empire Unified</t>
  </si>
  <si>
    <t>Vista Unified</t>
  </si>
  <si>
    <t>Warner Unified</t>
  </si>
  <si>
    <t>San Joaquin County Office of Education</t>
  </si>
  <si>
    <t>Tracy Joint Unified</t>
  </si>
  <si>
    <t>Atascadero Unified</t>
  </si>
  <si>
    <t>Santa Clara County Office of Education</t>
  </si>
  <si>
    <t>San Lorenzo Valley Unified</t>
  </si>
  <si>
    <t>Santa Cruz City High</t>
  </si>
  <si>
    <t>Santa Cruz County Office of Education</t>
  </si>
  <si>
    <t>Fairfield-Suisun Unified</t>
  </si>
  <si>
    <t>Vallejo City Unified</t>
  </si>
  <si>
    <t>Healdsburg Unified</t>
  </si>
  <si>
    <t>Petaluma Joint Union High</t>
  </si>
  <si>
    <t>Roseland</t>
  </si>
  <si>
    <t>Santa Rosa City Schools</t>
  </si>
  <si>
    <t>Modesto City High</t>
  </si>
  <si>
    <t>Winship-Robbins</t>
  </si>
  <si>
    <t>Visalia Unified</t>
  </si>
  <si>
    <t>Moorpark Unified</t>
  </si>
  <si>
    <t>Esparto Unified</t>
  </si>
  <si>
    <t>Eastern Sierra Unified</t>
  </si>
  <si>
    <t>Alameda Unified</t>
  </si>
  <si>
    <t>Berkeley Unified</t>
  </si>
  <si>
    <t>Castro Valley Unified</t>
  </si>
  <si>
    <t xml:space="preserve">Fremont Unified </t>
  </si>
  <si>
    <t xml:space="preserve">Hayward Unified </t>
  </si>
  <si>
    <t>Livermore Valley Joint Unified</t>
  </si>
  <si>
    <t xml:space="preserve">Oakland Unified </t>
  </si>
  <si>
    <t xml:space="preserve">Piedmont Unified </t>
  </si>
  <si>
    <t>Pleasanton Unified</t>
  </si>
  <si>
    <t xml:space="preserve">San Leandro Unified </t>
  </si>
  <si>
    <t>Amador County Unified</t>
  </si>
  <si>
    <t xml:space="preserve">Oroville Union High </t>
  </si>
  <si>
    <t>Paradise Unified</t>
  </si>
  <si>
    <t xml:space="preserve">Bret Harte Union High </t>
  </si>
  <si>
    <t xml:space="preserve">Colusa Unified </t>
  </si>
  <si>
    <t xml:space="preserve">Pierce Joint Unified </t>
  </si>
  <si>
    <t xml:space="preserve">Williams Unified </t>
  </si>
  <si>
    <t xml:space="preserve">Antioch Unified </t>
  </si>
  <si>
    <t xml:space="preserve">John Swett Unified </t>
  </si>
  <si>
    <t xml:space="preserve">Liberty Union High </t>
  </si>
  <si>
    <t xml:space="preserve">Martinez Unified </t>
  </si>
  <si>
    <t xml:space="preserve">Mt. Diablo Unified </t>
  </si>
  <si>
    <t xml:space="preserve">Pittsburg Unified </t>
  </si>
  <si>
    <t xml:space="preserve">San Ramon Valley Unified </t>
  </si>
  <si>
    <t xml:space="preserve">Del Norte Unified </t>
  </si>
  <si>
    <t xml:space="preserve">El Dorado Union High </t>
  </si>
  <si>
    <t xml:space="preserve">Lake Tahoe Unified </t>
  </si>
  <si>
    <t xml:space="preserve">Central Unified </t>
  </si>
  <si>
    <t xml:space="preserve">Clovis Unifed </t>
  </si>
  <si>
    <t xml:space="preserve">Coalinga Huron Unified </t>
  </si>
  <si>
    <t xml:space="preserve">Kerman Unified </t>
  </si>
  <si>
    <t xml:space="preserve">Parlier Unified </t>
  </si>
  <si>
    <t xml:space="preserve">Sanger Unified </t>
  </si>
  <si>
    <t xml:space="preserve">Selma Unified </t>
  </si>
  <si>
    <t xml:space="preserve">Brawley Union High </t>
  </si>
  <si>
    <t xml:space="preserve">Calexico Unified </t>
  </si>
  <si>
    <t xml:space="preserve">Central Union High </t>
  </si>
  <si>
    <t xml:space="preserve">Holtville Unified </t>
  </si>
  <si>
    <t xml:space="preserve">Bishop Unified </t>
  </si>
  <si>
    <t xml:space="preserve">Delano Joint Union High </t>
  </si>
  <si>
    <t xml:space="preserve">Kern High </t>
  </si>
  <si>
    <t xml:space="preserve">Tehachapi Unified </t>
  </si>
  <si>
    <t xml:space="preserve">Lemoore Union High </t>
  </si>
  <si>
    <t xml:space="preserve">Kelseyville Unified </t>
  </si>
  <si>
    <t xml:space="preserve">Lassen Union High </t>
  </si>
  <si>
    <t xml:space="preserve">Alhambra Unified </t>
  </si>
  <si>
    <t xml:space="preserve">Azusa Unified </t>
  </si>
  <si>
    <t xml:space="preserve">Bellflower Unified </t>
  </si>
  <si>
    <t xml:space="preserve">Bonita Unified </t>
  </si>
  <si>
    <t xml:space="preserve">Burbank Unified </t>
  </si>
  <si>
    <t xml:space="preserve">Centinela Valley Union High </t>
  </si>
  <si>
    <t xml:space="preserve">Charter Oak Unified </t>
  </si>
  <si>
    <t xml:space="preserve">Claremont Unified </t>
  </si>
  <si>
    <t xml:space="preserve">Compton Unified </t>
  </si>
  <si>
    <t xml:space="preserve">Covina-Valley Unified </t>
  </si>
  <si>
    <t xml:space="preserve">Culver City Unified </t>
  </si>
  <si>
    <t xml:space="preserve">Downey Unified </t>
  </si>
  <si>
    <t xml:space="preserve">El Monte Union High </t>
  </si>
  <si>
    <t xml:space="preserve">El Rancho Unified </t>
  </si>
  <si>
    <t xml:space="preserve">Glendale Unified </t>
  </si>
  <si>
    <t xml:space="preserve">La Canada Unified </t>
  </si>
  <si>
    <t xml:space="preserve">Las Virgenes Unified </t>
  </si>
  <si>
    <t xml:space="preserve">Long Beach Unified </t>
  </si>
  <si>
    <t xml:space="preserve">Lynwood Unified </t>
  </si>
  <si>
    <t xml:space="preserve">Manhattan Beach Unified </t>
  </si>
  <si>
    <t xml:space="preserve">Monrovia Unified </t>
  </si>
  <si>
    <t xml:space="preserve">Montebello Unified </t>
  </si>
  <si>
    <t xml:space="preserve">Palos Verdes Peninsula Unified </t>
  </si>
  <si>
    <t xml:space="preserve">Paramount Unified </t>
  </si>
  <si>
    <t xml:space="preserve">Pomona Unified </t>
  </si>
  <si>
    <t xml:space="preserve">Redondo Beach Unified </t>
  </si>
  <si>
    <t xml:space="preserve">Rowland Unified </t>
  </si>
  <si>
    <t xml:space="preserve">San Gabriel Unified </t>
  </si>
  <si>
    <t xml:space="preserve">San Marino Unified </t>
  </si>
  <si>
    <t xml:space="preserve">Santa Monica-Malibu Unified </t>
  </si>
  <si>
    <t xml:space="preserve">Temple City Unified </t>
  </si>
  <si>
    <t xml:space="preserve">Torrance Unified </t>
  </si>
  <si>
    <t xml:space="preserve">Whittier Union High </t>
  </si>
  <si>
    <t xml:space="preserve">William S. Hart Union High </t>
  </si>
  <si>
    <t xml:space="preserve">Madera Unified </t>
  </si>
  <si>
    <t xml:space="preserve">Yosemite Unified </t>
  </si>
  <si>
    <t xml:space="preserve">Tamalpais Union High </t>
  </si>
  <si>
    <t xml:space="preserve">Fort Bragg Unified </t>
  </si>
  <si>
    <t xml:space="preserve">Laytonville Unified </t>
  </si>
  <si>
    <t xml:space="preserve">Ukiah Unified </t>
  </si>
  <si>
    <t xml:space="preserve">Delhi Unified </t>
  </si>
  <si>
    <t xml:space="preserve">Gustine Unified </t>
  </si>
  <si>
    <t xml:space="preserve">Hilmar Unified </t>
  </si>
  <si>
    <t xml:space="preserve">Merced Union High </t>
  </si>
  <si>
    <t xml:space="preserve">Mammoth Unified </t>
  </si>
  <si>
    <t xml:space="preserve">Monterey Peninsula Unified </t>
  </si>
  <si>
    <t xml:space="preserve">North Monterey County Unified </t>
  </si>
  <si>
    <t xml:space="preserve">Pacific Grove Unified </t>
  </si>
  <si>
    <t xml:space="preserve">Salinas Union High </t>
  </si>
  <si>
    <t xml:space="preserve">Soledad Unified </t>
  </si>
  <si>
    <t xml:space="preserve">Calistoga Joint Unified </t>
  </si>
  <si>
    <t xml:space="preserve">Napa Valley Unified </t>
  </si>
  <si>
    <t xml:space="preserve">Nevada Joint Union High </t>
  </si>
  <si>
    <t xml:space="preserve">Anaheim Union High </t>
  </si>
  <si>
    <t xml:space="preserve">Brea Olinda Unified </t>
  </si>
  <si>
    <t xml:space="preserve">Fullerton Joint Union High </t>
  </si>
  <si>
    <t xml:space="preserve">Garden Grove Unified </t>
  </si>
  <si>
    <t xml:space="preserve">Huntington Beach Union High </t>
  </si>
  <si>
    <t xml:space="preserve">Irvine Unified </t>
  </si>
  <si>
    <t xml:space="preserve">Los Alamitos Unified </t>
  </si>
  <si>
    <t xml:space="preserve">Newport-Mesa Unified </t>
  </si>
  <si>
    <t xml:space="preserve">Orange Unified </t>
  </si>
  <si>
    <t xml:space="preserve">Placentia-Yorba Linda Unified </t>
  </si>
  <si>
    <t xml:space="preserve">Saddleback Valley Unified </t>
  </si>
  <si>
    <t xml:space="preserve">Tustin Unified </t>
  </si>
  <si>
    <t xml:space="preserve">Rocklin Unified </t>
  </si>
  <si>
    <t xml:space="preserve">Roseville Joint Union High </t>
  </si>
  <si>
    <t xml:space="preserve">Tahoe Truckee Unified </t>
  </si>
  <si>
    <t xml:space="preserve">Western Placer Unified </t>
  </si>
  <si>
    <t xml:space="preserve">Plumas Unified </t>
  </si>
  <si>
    <t xml:space="preserve">Alvord Unified </t>
  </si>
  <si>
    <t xml:space="preserve">Banning Unified </t>
  </si>
  <si>
    <t xml:space="preserve">Coachella Valley Unified </t>
  </si>
  <si>
    <t xml:space="preserve">Desert Sands Unified </t>
  </si>
  <si>
    <t xml:space="preserve">Jurupa Unified </t>
  </si>
  <si>
    <t xml:space="preserve">Palm Springs Unified </t>
  </si>
  <si>
    <t xml:space="preserve">Perris Union High </t>
  </si>
  <si>
    <t xml:space="preserve">San Jacinto Unified </t>
  </si>
  <si>
    <t xml:space="preserve">Temecula Valley Unified </t>
  </si>
  <si>
    <t xml:space="preserve">Center Joint Unified </t>
  </si>
  <si>
    <t xml:space="preserve">Elk Grove Unified </t>
  </si>
  <si>
    <t xml:space="preserve">Folsom Cordova Unified </t>
  </si>
  <si>
    <t xml:space="preserve">Natomas Unified </t>
  </si>
  <si>
    <t xml:space="preserve">Sacramento City Unified </t>
  </si>
  <si>
    <t xml:space="preserve">San Juan Unified </t>
  </si>
  <si>
    <t xml:space="preserve">Twin Rivers Unified </t>
  </si>
  <si>
    <t xml:space="preserve">Apple Valley Unified </t>
  </si>
  <si>
    <t xml:space="preserve">Chaffey Joint Union High </t>
  </si>
  <si>
    <t xml:space="preserve">Chino Valley Unified </t>
  </si>
  <si>
    <t xml:space="preserve">Fontana Unified </t>
  </si>
  <si>
    <t xml:space="preserve">Hesperia Unified </t>
  </si>
  <si>
    <t xml:space="preserve">Morongo Unified </t>
  </si>
  <si>
    <t xml:space="preserve">Redlands Unified </t>
  </si>
  <si>
    <t xml:space="preserve">Rialto Unified </t>
  </si>
  <si>
    <t xml:space="preserve">Rim of the World Unified </t>
  </si>
  <si>
    <t xml:space="preserve">San Bernardino City Unified </t>
  </si>
  <si>
    <t xml:space="preserve">Snowline Joint Unified </t>
  </si>
  <si>
    <t xml:space="preserve">Upland Unified </t>
  </si>
  <si>
    <t xml:space="preserve">Yucaipa-Calimesa Joint Unified </t>
  </si>
  <si>
    <t xml:space="preserve">Carlsbad Unified </t>
  </si>
  <si>
    <t xml:space="preserve">Chula Vista Elementary </t>
  </si>
  <si>
    <t xml:space="preserve">Coronado Unified </t>
  </si>
  <si>
    <t xml:space="preserve">Escondido Union High </t>
  </si>
  <si>
    <t xml:space="preserve">Fallbrook Union High </t>
  </si>
  <si>
    <t xml:space="preserve">Grossmont Union High </t>
  </si>
  <si>
    <t xml:space="preserve">Oceanside Unified </t>
  </si>
  <si>
    <t xml:space="preserve">Poway Unified </t>
  </si>
  <si>
    <t xml:space="preserve">San Diego Unified </t>
  </si>
  <si>
    <t xml:space="preserve">San Dieguito Union High </t>
  </si>
  <si>
    <t xml:space="preserve">Sweetwater Union High </t>
  </si>
  <si>
    <t xml:space="preserve">San Francisco Unified </t>
  </si>
  <si>
    <t xml:space="preserve">Escalon Unified </t>
  </si>
  <si>
    <t xml:space="preserve">Lammersville Unified </t>
  </si>
  <si>
    <t xml:space="preserve">Lincoln Unified </t>
  </si>
  <si>
    <t xml:space="preserve">Linden Unified </t>
  </si>
  <si>
    <t xml:space="preserve">Lodi Unified </t>
  </si>
  <si>
    <t xml:space="preserve">Manteca Unified </t>
  </si>
  <si>
    <t xml:space="preserve">Ripon Unified </t>
  </si>
  <si>
    <t xml:space="preserve">Stockton Unified </t>
  </si>
  <si>
    <t xml:space="preserve">Coast Unified </t>
  </si>
  <si>
    <t xml:space="preserve">Lucia Mar Unified </t>
  </si>
  <si>
    <t xml:space="preserve">Paso Robles Joint Unified </t>
  </si>
  <si>
    <t xml:space="preserve">San Luis Coastal Unified </t>
  </si>
  <si>
    <t xml:space="preserve">Cabrillo Unified </t>
  </si>
  <si>
    <t xml:space="preserve">Jefferson Union High </t>
  </si>
  <si>
    <t xml:space="preserve">La Honda Pescadero Unified </t>
  </si>
  <si>
    <t xml:space="preserve">San Mateo Union High </t>
  </si>
  <si>
    <t xml:space="preserve">Sequoia Union High </t>
  </si>
  <si>
    <t xml:space="preserve">South San Francisco Unified </t>
  </si>
  <si>
    <t xml:space="preserve">Carpinteria Unified </t>
  </si>
  <si>
    <t xml:space="preserve">Lompoc Unified </t>
  </si>
  <si>
    <t xml:space="preserve">Orcutt Unified </t>
  </si>
  <si>
    <t xml:space="preserve">Santa Barbara Unified </t>
  </si>
  <si>
    <t xml:space="preserve">Campbell Union High </t>
  </si>
  <si>
    <t xml:space="preserve">East Side Union High </t>
  </si>
  <si>
    <t xml:space="preserve">Fremont Union High </t>
  </si>
  <si>
    <t xml:space="preserve">Gilroy Unified </t>
  </si>
  <si>
    <t xml:space="preserve">Milpitas Unified </t>
  </si>
  <si>
    <t xml:space="preserve">Morgan Hill Unified </t>
  </si>
  <si>
    <t xml:space="preserve">Mountain View-Los Altos Union High </t>
  </si>
  <si>
    <t xml:space="preserve">Palo Alto Unified </t>
  </si>
  <si>
    <t xml:space="preserve">San Jose Unified </t>
  </si>
  <si>
    <t xml:space="preserve">Santa Clara Unified </t>
  </si>
  <si>
    <t xml:space="preserve">Vacaville Unified </t>
  </si>
  <si>
    <t xml:space="preserve">Cloverdale Unified </t>
  </si>
  <si>
    <t xml:space="preserve">Sonoma Valley Unified </t>
  </si>
  <si>
    <t xml:space="preserve">West Sonoma County Union High </t>
  </si>
  <si>
    <t xml:space="preserve">Ceres Unified </t>
  </si>
  <si>
    <t xml:space="preserve">Denair Unified </t>
  </si>
  <si>
    <t xml:space="preserve">Hughson Unified </t>
  </si>
  <si>
    <t xml:space="preserve">Oakdale Joint Unified </t>
  </si>
  <si>
    <t xml:space="preserve">Patterson Joint Unified </t>
  </si>
  <si>
    <t xml:space="preserve">Riverbank Unified </t>
  </si>
  <si>
    <t xml:space="preserve">Turlock Unified </t>
  </si>
  <si>
    <t xml:space="preserve">Waterford Unified </t>
  </si>
  <si>
    <t xml:space="preserve">East Nicolaus Joint Union High </t>
  </si>
  <si>
    <t xml:space="preserve">Live Oak Unified </t>
  </si>
  <si>
    <t xml:space="preserve">Yuba City Unified </t>
  </si>
  <si>
    <t xml:space="preserve">Corning Union High </t>
  </si>
  <si>
    <t xml:space="preserve">Los Molinos Unified </t>
  </si>
  <si>
    <t xml:space="preserve">Dinuba Unified </t>
  </si>
  <si>
    <t xml:space="preserve">Farmersville Unified </t>
  </si>
  <si>
    <t xml:space="preserve">Porterville Unified </t>
  </si>
  <si>
    <t xml:space="preserve">Tulare Joint Union High </t>
  </si>
  <si>
    <t xml:space="preserve">Woodlake Unified </t>
  </si>
  <si>
    <t xml:space="preserve">Conejo Valley Unified </t>
  </si>
  <si>
    <t xml:space="preserve">Fillmore Unified </t>
  </si>
  <si>
    <t xml:space="preserve">Oxnard Union High </t>
  </si>
  <si>
    <t xml:space="preserve">Santa Paula Unified </t>
  </si>
  <si>
    <t xml:space="preserve">Simi Valley Unified </t>
  </si>
  <si>
    <t xml:space="preserve">Ventura Unified </t>
  </si>
  <si>
    <t xml:space="preserve">Davis Joint Unified </t>
  </si>
  <si>
    <t xml:space="preserve">Marysville Joint Unified </t>
  </si>
  <si>
    <t xml:space="preserve">Wheatland Union High </t>
  </si>
  <si>
    <t xml:space="preserve">Orland Joint Unified </t>
  </si>
  <si>
    <t xml:space="preserve">Wasco Union High </t>
  </si>
  <si>
    <t>Hanford Joint Union High</t>
  </si>
  <si>
    <t>Hawthorne</t>
  </si>
  <si>
    <t>Hacienda La Puente Unified</t>
  </si>
  <si>
    <t>South Pasadena Unified</t>
  </si>
  <si>
    <t>Gonzales Unified</t>
  </si>
  <si>
    <t>Placer Union High</t>
  </si>
  <si>
    <t xml:space="preserve">Galt Joint Union High </t>
  </si>
  <si>
    <t xml:space="preserve">River Delta Joint Unified </t>
  </si>
  <si>
    <t>Colton Joint Unified</t>
  </si>
  <si>
    <t xml:space="preserve">Oro Grande </t>
  </si>
  <si>
    <t xml:space="preserve">Ramona City Unified </t>
  </si>
  <si>
    <t xml:space="preserve">San Marcos Unified </t>
  </si>
  <si>
    <t xml:space="preserve">Pajaro Valley Unified </t>
  </si>
  <si>
    <t xml:space="preserve">Benicia Unified </t>
  </si>
  <si>
    <t xml:space="preserve">Newman Crows Landing Unified </t>
  </si>
  <si>
    <t xml:space="preserve">Sutter Union High </t>
  </si>
  <si>
    <t>Burton Elementary</t>
  </si>
  <si>
    <t>Woodland Joint Unified</t>
  </si>
  <si>
    <t>Current or Former English Learners Total</t>
  </si>
  <si>
    <t>2020–21 State Seal of Biliteracy: Participating Current or Former English Learners</t>
  </si>
  <si>
    <t>Sierra</t>
  </si>
  <si>
    <t>Shasta</t>
  </si>
  <si>
    <t>Siskiyou</t>
  </si>
  <si>
    <t>Albany City Unified</t>
  </si>
  <si>
    <t>California School for the Deaf - Fremont</t>
  </si>
  <si>
    <t>New Haven Unified</t>
  </si>
  <si>
    <t>Biggs Unified</t>
  </si>
  <si>
    <t>Butte County Office of Education</t>
  </si>
  <si>
    <t>Buckeye Union Elementary</t>
  </si>
  <si>
    <t xml:space="preserve">Firebaugh-Las Deltas Unified </t>
  </si>
  <si>
    <t>Hamilton Unified</t>
  </si>
  <si>
    <t>Southern Humboldt Joint Unified</t>
  </si>
  <si>
    <t>Acton-Agua Dulce Unified</t>
  </si>
  <si>
    <t>Norwalk-La Mirada Unified</t>
  </si>
  <si>
    <t>Palmdale Elementary</t>
  </si>
  <si>
    <t>Walnut Valley Unified</t>
  </si>
  <si>
    <t>West Covina Unified</t>
  </si>
  <si>
    <t>Anderson Valley Unified</t>
  </si>
  <si>
    <t>Willits Unified</t>
  </si>
  <si>
    <t>Dos Palos-Oro Loma Joint Unified</t>
  </si>
  <si>
    <t>Los Banos Unified</t>
  </si>
  <si>
    <t>Beaumont Unified</t>
  </si>
  <si>
    <t>California School for the Deaf - Riverside</t>
  </si>
  <si>
    <t>Palo Verde Unified</t>
  </si>
  <si>
    <t xml:space="preserve">Aromas - San Juan Unified </t>
  </si>
  <si>
    <t>Helendale Elementary</t>
  </si>
  <si>
    <t>Victor Valley Union High</t>
  </si>
  <si>
    <t>SBC - High Tech High</t>
  </si>
  <si>
    <t>Jefferson Elementary</t>
  </si>
  <si>
    <t>Santa Maria Joint Union High</t>
  </si>
  <si>
    <t>Santa Ynez Valley Union High</t>
  </si>
  <si>
    <t>Shasta Union High</t>
  </si>
  <si>
    <t>Sierra-Plumas Joint Unified</t>
  </si>
  <si>
    <t>Scott Valley Unified</t>
  </si>
  <si>
    <t>Dixon Unified</t>
  </si>
  <si>
    <t>Cotati-Rohnert Park Unified</t>
  </si>
  <si>
    <t>Exeter Unified</t>
  </si>
  <si>
    <t>Lindsay Unified</t>
  </si>
  <si>
    <t>Oak Park Unified</t>
  </si>
  <si>
    <t>Ojai Unified</t>
  </si>
  <si>
    <t>Camptonville Elementary</t>
  </si>
  <si>
    <t>Lucerne Valley Unified</t>
  </si>
  <si>
    <t>Marcum-Illinois Union Elementary</t>
  </si>
  <si>
    <t>Total</t>
  </si>
  <si>
    <t>Grand Total</t>
  </si>
  <si>
    <t>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</si>
</sst>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9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0" applyNumberFormat="1" applyFont="1"/>
    <xf numFmtId="0" fontId="2" fillId="0" borderId="0" xfId="1" applyFont="1" applyBorder="1"/>
    <xf numFmtId="0" fontId="3" fillId="0" borderId="0" xfId="0" applyFont="1" applyAlignment="1">
      <alignment horizontal="left"/>
    </xf>
    <xf numFmtId="0" fontId="4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/>
  </cellXfs>
  <cellStyles count="2">
    <cellStyle name="Heading 1" xfId="1" builtinId="16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F27A19-CED2-4B7B-9508-3E41025DAF37}" name="Table1" displayName="Table1" ref="A4:F58" totalsRowCount="1" headerRowDxfId="25" dataDxfId="24">
  <autoFilter ref="A4:F57" xr:uid="{AAAF36E7-C2D8-48D5-8AE7-515B694A9671}"/>
  <tableColumns count="6">
    <tableColumn id="1" xr3:uid="{B50C5ECA-D7D7-473A-BDB3-4DBB9EC6756C}" name="Participating Counties" totalsRowLabel="Grand Total" dataDxfId="23" totalsRowDxfId="22"/>
    <tableColumn id="2" xr3:uid="{3B7E5C0A-00AC-4D13-B52C-B7B509056BAD}" name="Participating Districts Total" totalsRowFunction="sum" dataDxfId="21" totalsRowDxfId="20"/>
    <tableColumn id="3" xr3:uid="{A567594C-F8BF-43EA-BC2B-CC90FA39749A}" name="Participating Schools Total" totalsRowFunction="sum" dataDxfId="19" totalsRowDxfId="18"/>
    <tableColumn id="4" xr3:uid="{B165BE1B-E129-4EBB-B590-4F19B7F98216}" name="Seal _x000a_Total" totalsRowFunction="sum" dataDxfId="17" totalsRowDxfId="16"/>
    <tableColumn id="5" xr3:uid="{CBB8DD08-CD28-45CC-93F1-C1D0EF125BB1}" name="Current or Former English Learners Total" totalsRowFunction="sum" dataDxfId="15" totalsRowDxfId="14"/>
    <tableColumn id="6" xr3:uid="{16755FEC-977E-4995-B1C9-233FFB963ACE}" name="% of Seal Total" totalsRowFunction="average" dataDxfId="13" totalsRowDxfId="12">
      <calculatedColumnFormula>E5/D5</calculatedColumn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the 2020-21 State Seal of Biliteracy Participating Counties, Districts, and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2DB5D0-DACC-448B-8E54-DFBE55615CC3}" name="Table2" displayName="Table2" ref="A4:E356" totalsRowCount="1" headerRowDxfId="11" dataDxfId="10">
  <autoFilter ref="A4:E355" xr:uid="{16115B03-523D-4774-95A1-EAF49C7E6DDA}"/>
  <tableColumns count="5">
    <tableColumn id="1" xr3:uid="{E35219F6-0550-4F05-9CC4-06F017CB28F2}" name="Participating County" totalsRowLabel="Total" dataDxfId="9" totalsRowDxfId="8"/>
    <tableColumn id="2" xr3:uid="{6B860191-C34F-453E-8DE2-4B246688CE81}" name="Participating Districts" dataDxfId="7" totalsRowDxfId="6"/>
    <tableColumn id="3" xr3:uid="{882E9F94-3D9F-429C-9834-8E80D48FF3BE}" name="Seal _x000a_Total" totalsRowFunction="sum" dataDxfId="5" totalsRowDxfId="4"/>
    <tableColumn id="4" xr3:uid="{E34446B9-8A00-49CB-9C50-E5DA92225BA7}" name="Total Current or Former English Learners" totalsRowFunction="sum" dataDxfId="3" totalsRowDxfId="2"/>
    <tableColumn id="5" xr3:uid="{44160BAE-29D3-4A37-977E-964D24109ADD}" name="% of Seal Total" totalsRowFunction="custom" dataDxfId="1" totalsRowDxfId="0">
      <calculatedColumnFormula>D5/C5</calculatedColumnFormula>
      <totalsRowFormula>D356/C356</totalsRowFormula>
    </tableColumn>
  </tableColumns>
  <tableStyleInfo name="TableStyleMedium28" showFirstColumn="0" showLastColumn="0" showRowStripes="1" showColumnStripes="0"/>
  <extLst>
    <ext xmlns:x14="http://schemas.microsoft.com/office/spreadsheetml/2009/9/main" uri="{504A1905-F514-4f6f-8877-14C23A59335A}">
      <x14:table altTextSummary="Table of 2020-21 Number of English Learner Seals earned by participating district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1E07-294B-4C2F-B678-68B9D42B36A3}">
  <dimension ref="A1:F58"/>
  <sheetViews>
    <sheetView tabSelected="1" zoomScaleNormal="100" workbookViewId="0"/>
  </sheetViews>
  <sheetFormatPr defaultColWidth="8.77734375" defaultRowHeight="15" x14ac:dyDescent="0.25"/>
  <cols>
    <col min="1" max="1" width="24.21875" style="2" customWidth="1"/>
    <col min="2" max="2" width="17.109375" style="2" customWidth="1"/>
    <col min="3" max="3" width="19.21875" style="2" customWidth="1"/>
    <col min="4" max="4" width="19.109375" style="2" customWidth="1"/>
    <col min="5" max="5" width="17.77734375" style="2" customWidth="1"/>
    <col min="6" max="6" width="23.21875" style="2" customWidth="1"/>
    <col min="7" max="16384" width="8.77734375" style="2"/>
  </cols>
  <sheetData>
    <row r="1" spans="1:6" ht="22.8" x14ac:dyDescent="0.4">
      <c r="A1" s="5" t="s">
        <v>371</v>
      </c>
    </row>
    <row r="2" spans="1:6" x14ac:dyDescent="0.25">
      <c r="A2" s="2" t="s">
        <v>0</v>
      </c>
    </row>
    <row r="3" spans="1:6" x14ac:dyDescent="0.25">
      <c r="A3" s="11" t="s">
        <v>417</v>
      </c>
    </row>
    <row r="4" spans="1:6" s="9" customFormat="1" ht="45.6" customHeight="1" x14ac:dyDescent="0.3">
      <c r="A4" s="9" t="s">
        <v>1</v>
      </c>
      <c r="B4" s="9" t="s">
        <v>2</v>
      </c>
      <c r="C4" s="9" t="s">
        <v>3</v>
      </c>
      <c r="D4" s="9" t="s">
        <v>56</v>
      </c>
      <c r="E4" s="9" t="s">
        <v>370</v>
      </c>
      <c r="F4" s="9" t="s">
        <v>55</v>
      </c>
    </row>
    <row r="5" spans="1:6" x14ac:dyDescent="0.25">
      <c r="A5" s="2" t="s">
        <v>4</v>
      </c>
      <c r="B5" s="2">
        <v>15</v>
      </c>
      <c r="C5" s="2">
        <v>41</v>
      </c>
      <c r="D5" s="3">
        <v>2406</v>
      </c>
      <c r="E5" s="2">
        <v>954</v>
      </c>
      <c r="F5" s="4">
        <f>E5/D5</f>
        <v>0.39650872817955113</v>
      </c>
    </row>
    <row r="6" spans="1:6" x14ac:dyDescent="0.25">
      <c r="A6" s="2" t="s">
        <v>5</v>
      </c>
      <c r="B6" s="2">
        <v>1</v>
      </c>
      <c r="C6" s="2">
        <v>2</v>
      </c>
      <c r="D6" s="3">
        <v>30</v>
      </c>
      <c r="E6" s="2">
        <v>7</v>
      </c>
      <c r="F6" s="4">
        <f t="shared" ref="F6:F57" si="0">E6/D6</f>
        <v>0.23333333333333334</v>
      </c>
    </row>
    <row r="7" spans="1:6" x14ac:dyDescent="0.25">
      <c r="A7" s="2" t="s">
        <v>6</v>
      </c>
      <c r="B7" s="2">
        <v>5</v>
      </c>
      <c r="C7" s="2">
        <v>6</v>
      </c>
      <c r="D7" s="3">
        <v>61</v>
      </c>
      <c r="E7" s="2">
        <v>35</v>
      </c>
      <c r="F7" s="4">
        <f t="shared" si="0"/>
        <v>0.57377049180327866</v>
      </c>
    </row>
    <row r="8" spans="1:6" x14ac:dyDescent="0.25">
      <c r="A8" s="2" t="s">
        <v>7</v>
      </c>
      <c r="B8" s="2">
        <v>1</v>
      </c>
      <c r="C8" s="2">
        <v>1</v>
      </c>
      <c r="D8" s="3">
        <v>7</v>
      </c>
      <c r="E8" s="2">
        <v>3</v>
      </c>
      <c r="F8" s="4">
        <f t="shared" si="0"/>
        <v>0.42857142857142855</v>
      </c>
    </row>
    <row r="9" spans="1:6" x14ac:dyDescent="0.25">
      <c r="A9" s="2" t="s">
        <v>8</v>
      </c>
      <c r="B9" s="2">
        <v>4</v>
      </c>
      <c r="C9" s="2">
        <v>4</v>
      </c>
      <c r="D9" s="3">
        <v>79</v>
      </c>
      <c r="E9" s="2">
        <v>55</v>
      </c>
      <c r="F9" s="4">
        <f t="shared" si="0"/>
        <v>0.69620253164556967</v>
      </c>
    </row>
    <row r="10" spans="1:6" x14ac:dyDescent="0.25">
      <c r="A10" s="2" t="s">
        <v>9</v>
      </c>
      <c r="B10" s="2">
        <v>8</v>
      </c>
      <c r="C10" s="2">
        <v>23</v>
      </c>
      <c r="D10" s="3">
        <v>1939</v>
      </c>
      <c r="E10" s="2">
        <v>812</v>
      </c>
      <c r="F10" s="4">
        <f t="shared" si="0"/>
        <v>0.41877256317689532</v>
      </c>
    </row>
    <row r="11" spans="1:6" x14ac:dyDescent="0.25">
      <c r="A11" s="2" t="s">
        <v>10</v>
      </c>
      <c r="B11" s="2">
        <v>1</v>
      </c>
      <c r="C11" s="2">
        <v>1</v>
      </c>
      <c r="D11" s="3">
        <v>10</v>
      </c>
      <c r="E11" s="2">
        <v>7</v>
      </c>
      <c r="F11" s="4">
        <f t="shared" si="0"/>
        <v>0.7</v>
      </c>
    </row>
    <row r="12" spans="1:6" x14ac:dyDescent="0.25">
      <c r="A12" s="2" t="s">
        <v>11</v>
      </c>
      <c r="B12" s="2">
        <v>3</v>
      </c>
      <c r="C12" s="2">
        <v>7</v>
      </c>
      <c r="D12" s="3">
        <v>236</v>
      </c>
      <c r="E12" s="2">
        <v>55</v>
      </c>
      <c r="F12" s="4">
        <f t="shared" si="0"/>
        <v>0.23305084745762711</v>
      </c>
    </row>
    <row r="13" spans="1:6" x14ac:dyDescent="0.25">
      <c r="A13" s="2" t="s">
        <v>12</v>
      </c>
      <c r="B13" s="2">
        <v>13</v>
      </c>
      <c r="C13" s="2">
        <v>31</v>
      </c>
      <c r="D13" s="3">
        <v>1485</v>
      </c>
      <c r="E13" s="3">
        <v>890</v>
      </c>
      <c r="F13" s="4">
        <f t="shared" si="0"/>
        <v>0.59932659932659937</v>
      </c>
    </row>
    <row r="14" spans="1:6" x14ac:dyDescent="0.25">
      <c r="A14" s="2" t="s">
        <v>13</v>
      </c>
      <c r="B14" s="2">
        <v>3</v>
      </c>
      <c r="C14" s="2">
        <v>3</v>
      </c>
      <c r="D14" s="3">
        <v>31</v>
      </c>
      <c r="E14" s="2">
        <v>22</v>
      </c>
      <c r="F14" s="4">
        <f t="shared" si="0"/>
        <v>0.70967741935483875</v>
      </c>
    </row>
    <row r="15" spans="1:6" x14ac:dyDescent="0.25">
      <c r="A15" s="2" t="s">
        <v>14</v>
      </c>
      <c r="B15" s="2">
        <v>4</v>
      </c>
      <c r="C15" s="2">
        <v>5</v>
      </c>
      <c r="D15" s="3">
        <v>99</v>
      </c>
      <c r="E15" s="2">
        <v>48</v>
      </c>
      <c r="F15" s="4">
        <f t="shared" si="0"/>
        <v>0.48484848484848486</v>
      </c>
    </row>
    <row r="16" spans="1:6" x14ac:dyDescent="0.25">
      <c r="A16" s="2" t="s">
        <v>15</v>
      </c>
      <c r="B16" s="2">
        <v>4</v>
      </c>
      <c r="C16" s="2">
        <v>5</v>
      </c>
      <c r="D16" s="3">
        <v>389</v>
      </c>
      <c r="E16" s="2">
        <v>210</v>
      </c>
      <c r="F16" s="4">
        <f t="shared" si="0"/>
        <v>0.53984575835475579</v>
      </c>
    </row>
    <row r="17" spans="1:6" x14ac:dyDescent="0.25">
      <c r="A17" s="2" t="s">
        <v>16</v>
      </c>
      <c r="B17" s="2">
        <v>1</v>
      </c>
      <c r="C17" s="2">
        <v>1</v>
      </c>
      <c r="D17" s="3">
        <v>25</v>
      </c>
      <c r="E17" s="2">
        <v>8</v>
      </c>
      <c r="F17" s="4">
        <f t="shared" si="0"/>
        <v>0.32</v>
      </c>
    </row>
    <row r="18" spans="1:6" x14ac:dyDescent="0.25">
      <c r="A18" s="2" t="s">
        <v>17</v>
      </c>
      <c r="B18" s="2">
        <v>6</v>
      </c>
      <c r="C18" s="2">
        <v>25</v>
      </c>
      <c r="D18" s="3">
        <v>1153</v>
      </c>
      <c r="E18" s="2">
        <v>709</v>
      </c>
      <c r="F18" s="4">
        <f t="shared" si="0"/>
        <v>0.61491760624457936</v>
      </c>
    </row>
    <row r="19" spans="1:6" x14ac:dyDescent="0.25">
      <c r="A19" s="2" t="s">
        <v>18</v>
      </c>
      <c r="B19" s="2">
        <v>2</v>
      </c>
      <c r="C19" s="2">
        <v>5</v>
      </c>
      <c r="D19" s="3">
        <v>60</v>
      </c>
      <c r="E19" s="2">
        <v>33</v>
      </c>
      <c r="F19" s="4">
        <f t="shared" si="0"/>
        <v>0.55000000000000004</v>
      </c>
    </row>
    <row r="20" spans="1:6" x14ac:dyDescent="0.25">
      <c r="A20" s="2" t="s">
        <v>19</v>
      </c>
      <c r="B20" s="2">
        <v>1</v>
      </c>
      <c r="C20" s="2">
        <v>1</v>
      </c>
      <c r="D20" s="3">
        <v>11</v>
      </c>
      <c r="E20" s="2">
        <v>10</v>
      </c>
      <c r="F20" s="4">
        <f t="shared" si="0"/>
        <v>0.90909090909090906</v>
      </c>
    </row>
    <row r="21" spans="1:6" x14ac:dyDescent="0.25">
      <c r="A21" s="2" t="s">
        <v>20</v>
      </c>
      <c r="B21" s="2">
        <v>1</v>
      </c>
      <c r="C21" s="2">
        <v>1</v>
      </c>
      <c r="D21" s="3">
        <v>13</v>
      </c>
      <c r="E21" s="2">
        <v>0</v>
      </c>
      <c r="F21" s="4">
        <f t="shared" si="0"/>
        <v>0</v>
      </c>
    </row>
    <row r="22" spans="1:6" x14ac:dyDescent="0.25">
      <c r="A22" s="2" t="s">
        <v>21</v>
      </c>
      <c r="B22" s="2">
        <v>52</v>
      </c>
      <c r="C22" s="2">
        <v>316</v>
      </c>
      <c r="D22" s="3">
        <v>19117</v>
      </c>
      <c r="E22" s="3">
        <v>10444</v>
      </c>
      <c r="F22" s="4">
        <f t="shared" si="0"/>
        <v>0.54632002929329915</v>
      </c>
    </row>
    <row r="23" spans="1:6" x14ac:dyDescent="0.25">
      <c r="A23" s="2" t="s">
        <v>22</v>
      </c>
      <c r="B23" s="2">
        <v>3</v>
      </c>
      <c r="C23" s="2">
        <v>4</v>
      </c>
      <c r="D23" s="3">
        <v>244</v>
      </c>
      <c r="E23" s="2">
        <v>186</v>
      </c>
      <c r="F23" s="4">
        <f t="shared" si="0"/>
        <v>0.76229508196721307</v>
      </c>
    </row>
    <row r="24" spans="1:6" x14ac:dyDescent="0.25">
      <c r="A24" s="2" t="s">
        <v>23</v>
      </c>
      <c r="B24" s="2">
        <v>3</v>
      </c>
      <c r="C24" s="2">
        <v>10</v>
      </c>
      <c r="D24" s="3">
        <v>808</v>
      </c>
      <c r="E24" s="2">
        <v>186</v>
      </c>
      <c r="F24" s="4">
        <f t="shared" si="0"/>
        <v>0.23019801980198021</v>
      </c>
    </row>
    <row r="25" spans="1:6" x14ac:dyDescent="0.25">
      <c r="A25" s="2" t="s">
        <v>24</v>
      </c>
      <c r="B25" s="2">
        <v>5</v>
      </c>
      <c r="C25" s="2">
        <v>6</v>
      </c>
      <c r="D25" s="3">
        <v>116</v>
      </c>
      <c r="E25" s="2">
        <v>72</v>
      </c>
      <c r="F25" s="4">
        <f t="shared" si="0"/>
        <v>0.62068965517241381</v>
      </c>
    </row>
    <row r="26" spans="1:6" x14ac:dyDescent="0.25">
      <c r="A26" s="2" t="s">
        <v>25</v>
      </c>
      <c r="B26" s="2">
        <v>8</v>
      </c>
      <c r="C26" s="2">
        <v>13</v>
      </c>
      <c r="D26" s="3">
        <v>517</v>
      </c>
      <c r="E26" s="2">
        <v>312</v>
      </c>
      <c r="F26" s="4">
        <f t="shared" si="0"/>
        <v>0.60348162475822054</v>
      </c>
    </row>
    <row r="27" spans="1:6" x14ac:dyDescent="0.25">
      <c r="A27" s="2" t="s">
        <v>26</v>
      </c>
      <c r="B27" s="2">
        <v>2</v>
      </c>
      <c r="C27" s="2">
        <v>4</v>
      </c>
      <c r="D27" s="3">
        <v>50</v>
      </c>
      <c r="E27" s="2">
        <v>26</v>
      </c>
      <c r="F27" s="4">
        <f t="shared" si="0"/>
        <v>0.52</v>
      </c>
    </row>
    <row r="28" spans="1:6" x14ac:dyDescent="0.25">
      <c r="A28" s="2" t="s">
        <v>27</v>
      </c>
      <c r="B28" s="2">
        <v>7</v>
      </c>
      <c r="C28" s="2">
        <v>13</v>
      </c>
      <c r="D28" s="3">
        <v>834</v>
      </c>
      <c r="E28" s="2">
        <v>596</v>
      </c>
      <c r="F28" s="4">
        <f t="shared" si="0"/>
        <v>0.71462829736211031</v>
      </c>
    </row>
    <row r="29" spans="1:6" x14ac:dyDescent="0.25">
      <c r="A29" s="2" t="s">
        <v>28</v>
      </c>
      <c r="B29" s="2">
        <v>3</v>
      </c>
      <c r="C29" s="2">
        <v>6</v>
      </c>
      <c r="D29" s="3">
        <v>430</v>
      </c>
      <c r="E29" s="2">
        <v>206</v>
      </c>
      <c r="F29" s="4">
        <f t="shared" si="0"/>
        <v>0.47906976744186047</v>
      </c>
    </row>
    <row r="30" spans="1:6" x14ac:dyDescent="0.25">
      <c r="A30" s="2" t="s">
        <v>29</v>
      </c>
      <c r="B30" s="2">
        <v>1</v>
      </c>
      <c r="C30" s="2">
        <v>3</v>
      </c>
      <c r="D30" s="3">
        <v>36</v>
      </c>
      <c r="E30" s="2">
        <v>6</v>
      </c>
      <c r="F30" s="4">
        <f t="shared" si="0"/>
        <v>0.16666666666666666</v>
      </c>
    </row>
    <row r="31" spans="1:6" x14ac:dyDescent="0.25">
      <c r="A31" s="2" t="s">
        <v>30</v>
      </c>
      <c r="B31" s="2">
        <v>17</v>
      </c>
      <c r="C31" s="2">
        <v>88</v>
      </c>
      <c r="D31" s="3">
        <v>9778</v>
      </c>
      <c r="E31" s="3">
        <v>4524</v>
      </c>
      <c r="F31" s="4">
        <f t="shared" si="0"/>
        <v>0.46267130292493353</v>
      </c>
    </row>
    <row r="32" spans="1:6" x14ac:dyDescent="0.25">
      <c r="A32" s="2" t="s">
        <v>31</v>
      </c>
      <c r="B32" s="2">
        <v>5</v>
      </c>
      <c r="C32" s="2">
        <v>18</v>
      </c>
      <c r="D32" s="3">
        <v>929</v>
      </c>
      <c r="E32" s="2">
        <v>301</v>
      </c>
      <c r="F32" s="4">
        <f t="shared" si="0"/>
        <v>0.32400430570505923</v>
      </c>
    </row>
    <row r="33" spans="1:6" x14ac:dyDescent="0.25">
      <c r="A33" s="2" t="s">
        <v>32</v>
      </c>
      <c r="B33" s="2">
        <v>1</v>
      </c>
      <c r="C33" s="2">
        <v>2</v>
      </c>
      <c r="D33" s="3">
        <v>8</v>
      </c>
      <c r="E33" s="2">
        <v>0</v>
      </c>
      <c r="F33" s="4">
        <f t="shared" si="0"/>
        <v>0</v>
      </c>
    </row>
    <row r="34" spans="1:6" x14ac:dyDescent="0.25">
      <c r="A34" s="2" t="s">
        <v>33</v>
      </c>
      <c r="B34" s="2">
        <v>19</v>
      </c>
      <c r="C34" s="2">
        <v>69</v>
      </c>
      <c r="D34" s="3">
        <v>4432</v>
      </c>
      <c r="E34" s="3">
        <v>1869</v>
      </c>
      <c r="F34" s="4">
        <f t="shared" si="0"/>
        <v>0.4217057761732852</v>
      </c>
    </row>
    <row r="35" spans="1:6" x14ac:dyDescent="0.25">
      <c r="A35" s="2" t="s">
        <v>34</v>
      </c>
      <c r="B35" s="2">
        <v>9</v>
      </c>
      <c r="C35" s="2">
        <v>55</v>
      </c>
      <c r="D35" s="3">
        <v>2470</v>
      </c>
      <c r="E35" s="3">
        <v>1241</v>
      </c>
      <c r="F35" s="4">
        <f t="shared" si="0"/>
        <v>0.50242914979757081</v>
      </c>
    </row>
    <row r="36" spans="1:6" x14ac:dyDescent="0.25">
      <c r="A36" s="2" t="s">
        <v>35</v>
      </c>
      <c r="B36" s="2">
        <v>2</v>
      </c>
      <c r="C36" s="2">
        <v>2</v>
      </c>
      <c r="D36" s="3">
        <v>104</v>
      </c>
      <c r="E36" s="3">
        <v>71</v>
      </c>
      <c r="F36" s="4">
        <f t="shared" si="0"/>
        <v>0.68269230769230771</v>
      </c>
    </row>
    <row r="37" spans="1:6" x14ac:dyDescent="0.25">
      <c r="A37" s="2" t="s">
        <v>36</v>
      </c>
      <c r="B37" s="2">
        <v>19</v>
      </c>
      <c r="C37" s="2">
        <v>53</v>
      </c>
      <c r="D37" s="3">
        <v>3600</v>
      </c>
      <c r="E37" s="3">
        <v>2122</v>
      </c>
      <c r="F37" s="4">
        <f t="shared" si="0"/>
        <v>0.58944444444444444</v>
      </c>
    </row>
    <row r="38" spans="1:6" x14ac:dyDescent="0.25">
      <c r="A38" s="2" t="s">
        <v>37</v>
      </c>
      <c r="B38" s="2">
        <v>19</v>
      </c>
      <c r="C38" s="2">
        <v>93</v>
      </c>
      <c r="D38" s="3">
        <v>5658</v>
      </c>
      <c r="E38" s="3">
        <v>1717</v>
      </c>
      <c r="F38" s="4">
        <f t="shared" si="0"/>
        <v>0.30346412159773772</v>
      </c>
    </row>
    <row r="39" spans="1:6" x14ac:dyDescent="0.25">
      <c r="A39" s="2" t="s">
        <v>38</v>
      </c>
      <c r="B39" s="2">
        <v>1</v>
      </c>
      <c r="C39" s="2">
        <v>14</v>
      </c>
      <c r="D39" s="3">
        <v>769</v>
      </c>
      <c r="E39" s="3">
        <v>451</v>
      </c>
      <c r="F39" s="4">
        <f t="shared" si="0"/>
        <v>0.58647594278283488</v>
      </c>
    </row>
    <row r="40" spans="1:6" x14ac:dyDescent="0.25">
      <c r="A40" s="2" t="s">
        <v>39</v>
      </c>
      <c r="B40" s="2">
        <v>10</v>
      </c>
      <c r="C40" s="2">
        <v>28</v>
      </c>
      <c r="D40" s="3">
        <v>1086</v>
      </c>
      <c r="E40" s="3">
        <v>604</v>
      </c>
      <c r="F40" s="4">
        <f t="shared" si="0"/>
        <v>0.55616942909760592</v>
      </c>
    </row>
    <row r="41" spans="1:6" x14ac:dyDescent="0.25">
      <c r="A41" s="2" t="s">
        <v>40</v>
      </c>
      <c r="B41" s="2">
        <v>5</v>
      </c>
      <c r="C41" s="2">
        <v>7</v>
      </c>
      <c r="D41" s="3">
        <v>202</v>
      </c>
      <c r="E41" s="3">
        <v>97</v>
      </c>
      <c r="F41" s="4">
        <f t="shared" si="0"/>
        <v>0.48019801980198018</v>
      </c>
    </row>
    <row r="42" spans="1:6" x14ac:dyDescent="0.25">
      <c r="A42" s="2" t="s">
        <v>41</v>
      </c>
      <c r="B42" s="2">
        <v>7</v>
      </c>
      <c r="C42" s="2">
        <v>23</v>
      </c>
      <c r="D42" s="3">
        <v>1666</v>
      </c>
      <c r="E42" s="3">
        <v>497</v>
      </c>
      <c r="F42" s="4">
        <f t="shared" si="0"/>
        <v>0.29831932773109243</v>
      </c>
    </row>
    <row r="43" spans="1:6" x14ac:dyDescent="0.25">
      <c r="A43" s="2" t="s">
        <v>42</v>
      </c>
      <c r="B43" s="2">
        <v>6</v>
      </c>
      <c r="C43" s="2">
        <v>14</v>
      </c>
      <c r="D43" s="3">
        <v>874</v>
      </c>
      <c r="E43" s="3">
        <v>581</v>
      </c>
      <c r="F43" s="4">
        <f t="shared" si="0"/>
        <v>0.66475972540045769</v>
      </c>
    </row>
    <row r="44" spans="1:6" x14ac:dyDescent="0.25">
      <c r="A44" s="2" t="s">
        <v>43</v>
      </c>
      <c r="B44" s="2">
        <v>11</v>
      </c>
      <c r="C44" s="2">
        <v>54</v>
      </c>
      <c r="D44" s="3">
        <v>5053</v>
      </c>
      <c r="E44" s="3">
        <v>1916</v>
      </c>
      <c r="F44" s="4">
        <f t="shared" si="0"/>
        <v>0.37918068474173761</v>
      </c>
    </row>
    <row r="45" spans="1:6" x14ac:dyDescent="0.25">
      <c r="A45" s="2" t="s">
        <v>44</v>
      </c>
      <c r="B45" s="2">
        <v>4</v>
      </c>
      <c r="C45" s="2">
        <v>11</v>
      </c>
      <c r="D45" s="3">
        <v>445</v>
      </c>
      <c r="E45" s="3">
        <v>254</v>
      </c>
      <c r="F45" s="4">
        <f t="shared" si="0"/>
        <v>0.57078651685393256</v>
      </c>
    </row>
    <row r="46" spans="1:6" x14ac:dyDescent="0.25">
      <c r="A46" s="2" t="s">
        <v>373</v>
      </c>
      <c r="B46" s="2">
        <v>1</v>
      </c>
      <c r="C46" s="2">
        <v>2</v>
      </c>
      <c r="D46" s="3">
        <v>33</v>
      </c>
      <c r="E46" s="3">
        <v>0</v>
      </c>
      <c r="F46" s="4">
        <f>E46/D46</f>
        <v>0</v>
      </c>
    </row>
    <row r="47" spans="1:6" x14ac:dyDescent="0.25">
      <c r="A47" s="2" t="s">
        <v>372</v>
      </c>
      <c r="B47" s="2">
        <v>1</v>
      </c>
      <c r="C47" s="2">
        <v>2</v>
      </c>
      <c r="D47" s="3">
        <v>3</v>
      </c>
      <c r="E47" s="3">
        <v>1</v>
      </c>
      <c r="F47" s="4">
        <f>E47/D47</f>
        <v>0.33333333333333331</v>
      </c>
    </row>
    <row r="48" spans="1:6" x14ac:dyDescent="0.25">
      <c r="A48" s="2" t="s">
        <v>374</v>
      </c>
      <c r="B48" s="2">
        <v>1</v>
      </c>
      <c r="C48" s="2">
        <v>1</v>
      </c>
      <c r="D48" s="3">
        <v>2</v>
      </c>
      <c r="E48" s="3">
        <v>0</v>
      </c>
      <c r="F48" s="4">
        <f>E48/D48</f>
        <v>0</v>
      </c>
    </row>
    <row r="49" spans="1:6" x14ac:dyDescent="0.25">
      <c r="A49" s="2" t="s">
        <v>45</v>
      </c>
      <c r="B49" s="2">
        <v>5</v>
      </c>
      <c r="C49" s="2">
        <v>11</v>
      </c>
      <c r="D49" s="3">
        <v>499</v>
      </c>
      <c r="E49" s="3">
        <v>352</v>
      </c>
      <c r="F49" s="4">
        <f t="shared" si="0"/>
        <v>0.70541082164328661</v>
      </c>
    </row>
    <row r="50" spans="1:6" x14ac:dyDescent="0.25">
      <c r="A50" s="2" t="s">
        <v>46</v>
      </c>
      <c r="B50" s="2">
        <v>8</v>
      </c>
      <c r="C50" s="2">
        <v>15</v>
      </c>
      <c r="D50" s="3">
        <v>761</v>
      </c>
      <c r="E50" s="3">
        <v>288</v>
      </c>
      <c r="F50" s="4">
        <f t="shared" si="0"/>
        <v>0.37844940867279897</v>
      </c>
    </row>
    <row r="51" spans="1:6" x14ac:dyDescent="0.25">
      <c r="A51" s="2" t="s">
        <v>47</v>
      </c>
      <c r="B51" s="2">
        <v>10</v>
      </c>
      <c r="C51" s="2">
        <v>20</v>
      </c>
      <c r="D51" s="3">
        <v>752</v>
      </c>
      <c r="E51" s="3">
        <v>614</v>
      </c>
      <c r="F51" s="4">
        <f t="shared" si="0"/>
        <v>0.81648936170212771</v>
      </c>
    </row>
    <row r="52" spans="1:6" x14ac:dyDescent="0.25">
      <c r="A52" s="2" t="s">
        <v>48</v>
      </c>
      <c r="B52" s="2">
        <v>6</v>
      </c>
      <c r="C52" s="2">
        <v>7</v>
      </c>
      <c r="D52" s="3">
        <v>180</v>
      </c>
      <c r="E52" s="3">
        <v>77</v>
      </c>
      <c r="F52" s="4">
        <f t="shared" si="0"/>
        <v>0.42777777777777776</v>
      </c>
    </row>
    <row r="53" spans="1:6" x14ac:dyDescent="0.25">
      <c r="A53" s="2" t="s">
        <v>49</v>
      </c>
      <c r="B53" s="2">
        <v>2</v>
      </c>
      <c r="C53" s="2">
        <v>2</v>
      </c>
      <c r="D53" s="3">
        <v>28</v>
      </c>
      <c r="E53" s="3">
        <v>27</v>
      </c>
      <c r="F53" s="4">
        <f t="shared" si="0"/>
        <v>0.9642857142857143</v>
      </c>
    </row>
    <row r="54" spans="1:6" x14ac:dyDescent="0.25">
      <c r="A54" s="2" t="s">
        <v>50</v>
      </c>
      <c r="B54" s="2">
        <v>9</v>
      </c>
      <c r="C54" s="2">
        <v>19</v>
      </c>
      <c r="D54" s="3">
        <v>779</v>
      </c>
      <c r="E54" s="3">
        <v>500</v>
      </c>
      <c r="F54" s="4">
        <f t="shared" si="0"/>
        <v>0.64184852374839541</v>
      </c>
    </row>
    <row r="55" spans="1:6" x14ac:dyDescent="0.25">
      <c r="A55" s="2" t="s">
        <v>51</v>
      </c>
      <c r="B55" s="2">
        <v>9</v>
      </c>
      <c r="C55" s="2">
        <v>24</v>
      </c>
      <c r="D55" s="3">
        <v>1497</v>
      </c>
      <c r="E55" s="3">
        <v>1058</v>
      </c>
      <c r="F55" s="4">
        <f t="shared" si="0"/>
        <v>0.70674682698730795</v>
      </c>
    </row>
    <row r="56" spans="1:6" x14ac:dyDescent="0.25">
      <c r="A56" s="2" t="s">
        <v>52</v>
      </c>
      <c r="B56" s="2">
        <v>4</v>
      </c>
      <c r="C56" s="2">
        <v>6</v>
      </c>
      <c r="D56" s="3">
        <v>409</v>
      </c>
      <c r="E56" s="3">
        <v>167</v>
      </c>
      <c r="F56" s="4">
        <f t="shared" si="0"/>
        <v>0.40831295843520782</v>
      </c>
    </row>
    <row r="57" spans="1:6" x14ac:dyDescent="0.25">
      <c r="A57" s="2" t="s">
        <v>53</v>
      </c>
      <c r="B57" s="2">
        <v>3</v>
      </c>
      <c r="C57" s="2">
        <v>4</v>
      </c>
      <c r="D57" s="3">
        <v>49</v>
      </c>
      <c r="E57" s="3">
        <v>39</v>
      </c>
      <c r="F57" s="4">
        <f t="shared" si="0"/>
        <v>0.79591836734693877</v>
      </c>
    </row>
    <row r="58" spans="1:6" ht="15.6" x14ac:dyDescent="0.3">
      <c r="A58" s="7" t="s">
        <v>416</v>
      </c>
      <c r="B58" s="2">
        <f>SUBTOTAL(109,Table1[Participating Districts Total])</f>
        <v>351</v>
      </c>
      <c r="C58" s="3">
        <f>SUBTOTAL(109,Table1[Participating Schools Total])</f>
        <v>1181</v>
      </c>
      <c r="D58" s="3">
        <f>SUBTOTAL(109,Table1[Seal 
Total])</f>
        <v>72252</v>
      </c>
      <c r="E58" s="3">
        <f>SUBTOTAL(109,Table1[Current or Former English Learners Total])</f>
        <v>35260</v>
      </c>
      <c r="F58" s="4">
        <f>SUBTOTAL(101,Table1[% of Seal Total])</f>
        <v>0.49154981117980162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1E7E-CBCC-4BCD-835B-7B1F2C49FB2E}">
  <dimension ref="A1:E357"/>
  <sheetViews>
    <sheetView zoomScaleNormal="100" workbookViewId="0"/>
  </sheetViews>
  <sheetFormatPr defaultRowHeight="14.4" x14ac:dyDescent="0.3"/>
  <cols>
    <col min="1" max="1" width="20.5546875" customWidth="1"/>
    <col min="2" max="2" width="44.21875" customWidth="1"/>
    <col min="3" max="3" width="15.21875" customWidth="1"/>
    <col min="4" max="4" width="18.21875" customWidth="1"/>
    <col min="5" max="5" width="15.21875" customWidth="1"/>
  </cols>
  <sheetData>
    <row r="1" spans="1:5" ht="22.8" x14ac:dyDescent="0.4">
      <c r="A1" s="5" t="s">
        <v>371</v>
      </c>
    </row>
    <row r="2" spans="1:5" ht="15.6" x14ac:dyDescent="0.3">
      <c r="A2" s="2" t="s">
        <v>0</v>
      </c>
    </row>
    <row r="3" spans="1:5" ht="15.6" x14ac:dyDescent="0.3">
      <c r="A3" s="11" t="s">
        <v>417</v>
      </c>
    </row>
    <row r="4" spans="1:5" s="10" customFormat="1" ht="45.6" customHeight="1" x14ac:dyDescent="0.3">
      <c r="A4" s="8" t="s">
        <v>57</v>
      </c>
      <c r="B4" s="8" t="s">
        <v>58</v>
      </c>
      <c r="C4" s="8" t="s">
        <v>56</v>
      </c>
      <c r="D4" s="8" t="s">
        <v>54</v>
      </c>
      <c r="E4" s="8" t="s">
        <v>55</v>
      </c>
    </row>
    <row r="5" spans="1:5" ht="15.6" x14ac:dyDescent="0.3">
      <c r="A5" s="2" t="s">
        <v>4</v>
      </c>
      <c r="B5" s="2" t="s">
        <v>131</v>
      </c>
      <c r="C5" s="2">
        <v>117</v>
      </c>
      <c r="D5" s="2">
        <v>39</v>
      </c>
      <c r="E5" s="4">
        <f>D5/C5</f>
        <v>0.33333333333333331</v>
      </c>
    </row>
    <row r="6" spans="1:5" ht="15.6" x14ac:dyDescent="0.3">
      <c r="A6" s="2" t="s">
        <v>4</v>
      </c>
      <c r="B6" s="2" t="s">
        <v>375</v>
      </c>
      <c r="C6" s="2">
        <v>111</v>
      </c>
      <c r="D6" s="2">
        <v>1</v>
      </c>
      <c r="E6" s="4">
        <f t="shared" ref="E6:E71" si="0">D6/C6</f>
        <v>9.0090090090090089E-3</v>
      </c>
    </row>
    <row r="7" spans="1:5" ht="15.6" x14ac:dyDescent="0.3">
      <c r="A7" s="2" t="s">
        <v>4</v>
      </c>
      <c r="B7" s="2" t="s">
        <v>132</v>
      </c>
      <c r="C7" s="2">
        <v>100</v>
      </c>
      <c r="D7" s="2">
        <v>11</v>
      </c>
      <c r="E7" s="4">
        <f t="shared" si="0"/>
        <v>0.11</v>
      </c>
    </row>
    <row r="8" spans="1:5" ht="15.6" x14ac:dyDescent="0.3">
      <c r="A8" s="2" t="s">
        <v>4</v>
      </c>
      <c r="B8" s="2" t="s">
        <v>376</v>
      </c>
      <c r="C8" s="2">
        <v>10</v>
      </c>
      <c r="D8" s="2">
        <v>0</v>
      </c>
      <c r="E8" s="4">
        <f>D8/C8</f>
        <v>0</v>
      </c>
    </row>
    <row r="9" spans="1:5" ht="15.6" x14ac:dyDescent="0.3">
      <c r="A9" s="2" t="s">
        <v>4</v>
      </c>
      <c r="B9" s="2" t="s">
        <v>133</v>
      </c>
      <c r="C9" s="2">
        <v>169</v>
      </c>
      <c r="D9" s="2">
        <v>75</v>
      </c>
      <c r="E9" s="4">
        <f t="shared" si="0"/>
        <v>0.4437869822485207</v>
      </c>
    </row>
    <row r="10" spans="1:5" ht="15.6" x14ac:dyDescent="0.3">
      <c r="A10" s="2" t="s">
        <v>4</v>
      </c>
      <c r="B10" s="2" t="s">
        <v>59</v>
      </c>
      <c r="C10" s="2">
        <v>283</v>
      </c>
      <c r="D10" s="2">
        <v>66</v>
      </c>
      <c r="E10" s="4">
        <f t="shared" si="0"/>
        <v>0.2332155477031802</v>
      </c>
    </row>
    <row r="11" spans="1:5" ht="15.6" x14ac:dyDescent="0.3">
      <c r="A11" s="2" t="s">
        <v>4</v>
      </c>
      <c r="B11" s="2" t="s">
        <v>134</v>
      </c>
      <c r="C11" s="2">
        <v>571</v>
      </c>
      <c r="D11" s="2">
        <v>268</v>
      </c>
      <c r="E11" s="4">
        <f t="shared" si="0"/>
        <v>0.46935201401050786</v>
      </c>
    </row>
    <row r="12" spans="1:5" ht="15.6" x14ac:dyDescent="0.3">
      <c r="A12" s="2" t="s">
        <v>4</v>
      </c>
      <c r="B12" s="2" t="s">
        <v>135</v>
      </c>
      <c r="C12" s="2">
        <v>152</v>
      </c>
      <c r="D12" s="2">
        <v>113</v>
      </c>
      <c r="E12" s="4">
        <f t="shared" si="0"/>
        <v>0.74342105263157898</v>
      </c>
    </row>
    <row r="13" spans="1:5" ht="15.6" x14ac:dyDescent="0.3">
      <c r="A13" s="2" t="s">
        <v>4</v>
      </c>
      <c r="B13" s="6" t="s">
        <v>136</v>
      </c>
      <c r="C13" s="3">
        <v>120</v>
      </c>
      <c r="D13" s="3">
        <v>48</v>
      </c>
      <c r="E13" s="4">
        <f t="shared" si="0"/>
        <v>0.4</v>
      </c>
    </row>
    <row r="14" spans="1:5" ht="15.6" x14ac:dyDescent="0.3">
      <c r="A14" s="2" t="s">
        <v>4</v>
      </c>
      <c r="B14" s="6" t="s">
        <v>377</v>
      </c>
      <c r="C14" s="3">
        <v>58</v>
      </c>
      <c r="D14" s="3">
        <v>1</v>
      </c>
      <c r="E14" s="4">
        <f>D14/C14</f>
        <v>1.7241379310344827E-2</v>
      </c>
    </row>
    <row r="15" spans="1:5" ht="15.6" x14ac:dyDescent="0.3">
      <c r="A15" s="2" t="s">
        <v>4</v>
      </c>
      <c r="B15" s="6" t="s">
        <v>137</v>
      </c>
      <c r="C15" s="2">
        <v>152</v>
      </c>
      <c r="D15" s="2">
        <v>107</v>
      </c>
      <c r="E15" s="4">
        <f t="shared" si="0"/>
        <v>0.70394736842105265</v>
      </c>
    </row>
    <row r="16" spans="1:5" ht="15.6" x14ac:dyDescent="0.3">
      <c r="A16" s="2" t="s">
        <v>4</v>
      </c>
      <c r="B16" s="6" t="s">
        <v>138</v>
      </c>
      <c r="C16" s="2">
        <v>66</v>
      </c>
      <c r="D16" s="2">
        <v>5</v>
      </c>
      <c r="E16" s="4">
        <f t="shared" si="0"/>
        <v>7.575757575757576E-2</v>
      </c>
    </row>
    <row r="17" spans="1:5" ht="15.6" x14ac:dyDescent="0.3">
      <c r="A17" s="2" t="s">
        <v>4</v>
      </c>
      <c r="B17" s="6" t="s">
        <v>139</v>
      </c>
      <c r="C17" s="2">
        <v>397</v>
      </c>
      <c r="D17" s="2">
        <v>191</v>
      </c>
      <c r="E17" s="4">
        <f t="shared" si="0"/>
        <v>0.48110831234256929</v>
      </c>
    </row>
    <row r="18" spans="1:5" ht="15.6" x14ac:dyDescent="0.3">
      <c r="A18" s="2" t="s">
        <v>4</v>
      </c>
      <c r="B18" s="6" t="s">
        <v>140</v>
      </c>
      <c r="C18" s="2">
        <v>60</v>
      </c>
      <c r="D18" s="2">
        <v>0</v>
      </c>
      <c r="E18" s="4">
        <f t="shared" si="0"/>
        <v>0</v>
      </c>
    </row>
    <row r="19" spans="1:5" ht="15.6" x14ac:dyDescent="0.3">
      <c r="A19" s="2" t="s">
        <v>4</v>
      </c>
      <c r="B19" s="6" t="s">
        <v>60</v>
      </c>
      <c r="C19" s="3">
        <v>40</v>
      </c>
      <c r="D19" s="2">
        <v>29</v>
      </c>
      <c r="E19" s="4">
        <f t="shared" si="0"/>
        <v>0.72499999999999998</v>
      </c>
    </row>
    <row r="20" spans="1:5" ht="15.6" x14ac:dyDescent="0.3">
      <c r="A20" s="2" t="s">
        <v>5</v>
      </c>
      <c r="B20" s="6" t="s">
        <v>141</v>
      </c>
      <c r="C20" s="2">
        <v>30</v>
      </c>
      <c r="D20" s="2">
        <v>7</v>
      </c>
      <c r="E20" s="4">
        <f t="shared" si="0"/>
        <v>0.23333333333333334</v>
      </c>
    </row>
    <row r="21" spans="1:5" ht="15.6" x14ac:dyDescent="0.3">
      <c r="A21" s="2" t="s">
        <v>6</v>
      </c>
      <c r="B21" s="6" t="s">
        <v>378</v>
      </c>
      <c r="C21" s="2">
        <v>14</v>
      </c>
      <c r="D21" s="2">
        <v>14</v>
      </c>
      <c r="E21" s="4">
        <f>D21/C21</f>
        <v>1</v>
      </c>
    </row>
    <row r="22" spans="1:5" ht="15.6" x14ac:dyDescent="0.3">
      <c r="A22" s="2" t="s">
        <v>6</v>
      </c>
      <c r="B22" s="6" t="s">
        <v>379</v>
      </c>
      <c r="C22" s="2">
        <v>1</v>
      </c>
      <c r="D22" s="2">
        <v>1</v>
      </c>
      <c r="E22" s="4">
        <f>D22/C22</f>
        <v>1</v>
      </c>
    </row>
    <row r="23" spans="1:5" ht="15.6" x14ac:dyDescent="0.3">
      <c r="A23" s="2" t="s">
        <v>6</v>
      </c>
      <c r="B23" s="6" t="s">
        <v>61</v>
      </c>
      <c r="C23" s="2">
        <v>18</v>
      </c>
      <c r="D23" s="2">
        <v>0</v>
      </c>
      <c r="E23" s="4">
        <f t="shared" si="0"/>
        <v>0</v>
      </c>
    </row>
    <row r="24" spans="1:5" ht="15.6" x14ac:dyDescent="0.3">
      <c r="A24" s="2" t="s">
        <v>6</v>
      </c>
      <c r="B24" s="6" t="s">
        <v>142</v>
      </c>
      <c r="C24" s="2">
        <v>23</v>
      </c>
      <c r="D24" s="2">
        <v>15</v>
      </c>
      <c r="E24" s="4">
        <f t="shared" si="0"/>
        <v>0.65217391304347827</v>
      </c>
    </row>
    <row r="25" spans="1:5" ht="15.6" x14ac:dyDescent="0.3">
      <c r="A25" s="2" t="s">
        <v>6</v>
      </c>
      <c r="B25" s="6" t="s">
        <v>143</v>
      </c>
      <c r="C25" s="3">
        <v>5</v>
      </c>
      <c r="D25" s="3">
        <v>5</v>
      </c>
      <c r="E25" s="4">
        <f t="shared" si="0"/>
        <v>1</v>
      </c>
    </row>
    <row r="26" spans="1:5" ht="15.6" x14ac:dyDescent="0.3">
      <c r="A26" s="2" t="s">
        <v>7</v>
      </c>
      <c r="B26" s="6" t="s">
        <v>144</v>
      </c>
      <c r="C26" s="2">
        <v>7</v>
      </c>
      <c r="D26" s="2">
        <v>3</v>
      </c>
      <c r="E26" s="4">
        <f t="shared" si="0"/>
        <v>0.42857142857142855</v>
      </c>
    </row>
    <row r="27" spans="1:5" ht="15.6" x14ac:dyDescent="0.3">
      <c r="A27" s="2" t="s">
        <v>8</v>
      </c>
      <c r="B27" s="6" t="s">
        <v>145</v>
      </c>
      <c r="C27" s="2">
        <v>17</v>
      </c>
      <c r="D27" s="2">
        <v>16</v>
      </c>
      <c r="E27" s="4">
        <f t="shared" si="0"/>
        <v>0.94117647058823528</v>
      </c>
    </row>
    <row r="28" spans="1:5" ht="15.6" x14ac:dyDescent="0.3">
      <c r="A28" s="2" t="s">
        <v>8</v>
      </c>
      <c r="B28" s="6" t="s">
        <v>62</v>
      </c>
      <c r="C28" s="2">
        <v>6</v>
      </c>
      <c r="D28" s="2">
        <v>6</v>
      </c>
      <c r="E28" s="4">
        <f t="shared" si="0"/>
        <v>1</v>
      </c>
    </row>
    <row r="29" spans="1:5" ht="15.6" x14ac:dyDescent="0.3">
      <c r="A29" s="2" t="s">
        <v>8</v>
      </c>
      <c r="B29" s="6" t="s">
        <v>146</v>
      </c>
      <c r="C29" s="2">
        <v>26</v>
      </c>
      <c r="D29" s="2">
        <v>23</v>
      </c>
      <c r="E29" s="4">
        <f t="shared" si="0"/>
        <v>0.88461538461538458</v>
      </c>
    </row>
    <row r="30" spans="1:5" ht="15.6" x14ac:dyDescent="0.3">
      <c r="A30" s="2" t="s">
        <v>8</v>
      </c>
      <c r="B30" s="6" t="s">
        <v>147</v>
      </c>
      <c r="C30" s="2">
        <v>30</v>
      </c>
      <c r="D30" s="2">
        <v>10</v>
      </c>
      <c r="E30" s="4">
        <f t="shared" si="0"/>
        <v>0.33333333333333331</v>
      </c>
    </row>
    <row r="31" spans="1:5" ht="15.6" x14ac:dyDescent="0.3">
      <c r="A31" s="2" t="s">
        <v>9</v>
      </c>
      <c r="B31" s="6" t="s">
        <v>148</v>
      </c>
      <c r="C31" s="2">
        <v>94</v>
      </c>
      <c r="D31" s="2">
        <v>58</v>
      </c>
      <c r="E31" s="4">
        <f t="shared" si="0"/>
        <v>0.61702127659574468</v>
      </c>
    </row>
    <row r="32" spans="1:5" ht="15.6" x14ac:dyDescent="0.3">
      <c r="A32" s="2" t="s">
        <v>9</v>
      </c>
      <c r="B32" s="2" t="s">
        <v>63</v>
      </c>
      <c r="C32" s="2">
        <v>83</v>
      </c>
      <c r="D32" s="2">
        <v>50</v>
      </c>
      <c r="E32" s="4">
        <f t="shared" si="0"/>
        <v>0.60240963855421692</v>
      </c>
    </row>
    <row r="33" spans="1:5" ht="15.6" x14ac:dyDescent="0.3">
      <c r="A33" s="2" t="s">
        <v>9</v>
      </c>
      <c r="B33" s="2" t="s">
        <v>149</v>
      </c>
      <c r="C33" s="2">
        <v>12</v>
      </c>
      <c r="D33" s="2">
        <v>2</v>
      </c>
      <c r="E33" s="4">
        <f t="shared" si="0"/>
        <v>0.16666666666666666</v>
      </c>
    </row>
    <row r="34" spans="1:5" ht="15.6" x14ac:dyDescent="0.3">
      <c r="A34" s="2" t="s">
        <v>9</v>
      </c>
      <c r="B34" s="2" t="s">
        <v>150</v>
      </c>
      <c r="C34" s="2">
        <v>356</v>
      </c>
      <c r="D34" s="2">
        <v>122</v>
      </c>
      <c r="E34" s="4">
        <f t="shared" si="0"/>
        <v>0.34269662921348315</v>
      </c>
    </row>
    <row r="35" spans="1:5" ht="15.6" x14ac:dyDescent="0.3">
      <c r="A35" s="2" t="s">
        <v>9</v>
      </c>
      <c r="B35" s="2" t="s">
        <v>151</v>
      </c>
      <c r="C35" s="2">
        <v>18</v>
      </c>
      <c r="D35" s="2">
        <v>0</v>
      </c>
      <c r="E35" s="4">
        <f t="shared" si="0"/>
        <v>0</v>
      </c>
    </row>
    <row r="36" spans="1:5" ht="15.6" x14ac:dyDescent="0.3">
      <c r="A36" s="2" t="s">
        <v>9</v>
      </c>
      <c r="B36" s="2" t="s">
        <v>152</v>
      </c>
      <c r="C36" s="2">
        <v>313</v>
      </c>
      <c r="D36" s="2">
        <v>241</v>
      </c>
      <c r="E36" s="4">
        <f t="shared" si="0"/>
        <v>0.76996805111821087</v>
      </c>
    </row>
    <row r="37" spans="1:5" ht="15.6" x14ac:dyDescent="0.3">
      <c r="A37" s="2" t="s">
        <v>9</v>
      </c>
      <c r="B37" s="6" t="s">
        <v>153</v>
      </c>
      <c r="C37" s="3">
        <v>236</v>
      </c>
      <c r="D37" s="3">
        <v>186</v>
      </c>
      <c r="E37" s="4">
        <f t="shared" si="0"/>
        <v>0.78813559322033899</v>
      </c>
    </row>
    <row r="38" spans="1:5" ht="15.6" x14ac:dyDescent="0.3">
      <c r="A38" s="2" t="s">
        <v>9</v>
      </c>
      <c r="B38" s="6" t="s">
        <v>154</v>
      </c>
      <c r="C38" s="3">
        <v>827</v>
      </c>
      <c r="D38" s="3">
        <v>153</v>
      </c>
      <c r="E38" s="4">
        <f t="shared" si="0"/>
        <v>0.18500604594921402</v>
      </c>
    </row>
    <row r="39" spans="1:5" ht="15.6" x14ac:dyDescent="0.3">
      <c r="A39" s="2" t="s">
        <v>10</v>
      </c>
      <c r="B39" s="6" t="s">
        <v>155</v>
      </c>
      <c r="C39" s="3">
        <v>10</v>
      </c>
      <c r="D39" s="3">
        <v>7</v>
      </c>
      <c r="E39" s="4">
        <f t="shared" si="0"/>
        <v>0.7</v>
      </c>
    </row>
    <row r="40" spans="1:5" ht="15.6" x14ac:dyDescent="0.3">
      <c r="A40" s="2" t="s">
        <v>11</v>
      </c>
      <c r="B40" s="6" t="s">
        <v>380</v>
      </c>
      <c r="C40" s="3">
        <v>5</v>
      </c>
      <c r="D40" s="3">
        <v>0</v>
      </c>
      <c r="E40" s="4">
        <f>D40/C40</f>
        <v>0</v>
      </c>
    </row>
    <row r="41" spans="1:5" ht="15.6" x14ac:dyDescent="0.3">
      <c r="A41" s="2" t="s">
        <v>11</v>
      </c>
      <c r="B41" s="6" t="s">
        <v>156</v>
      </c>
      <c r="C41" s="3">
        <v>192</v>
      </c>
      <c r="D41" s="3">
        <v>41</v>
      </c>
      <c r="E41" s="4">
        <f t="shared" si="0"/>
        <v>0.21354166666666666</v>
      </c>
    </row>
    <row r="42" spans="1:5" ht="15.6" x14ac:dyDescent="0.3">
      <c r="A42" s="2" t="s">
        <v>11</v>
      </c>
      <c r="B42" s="6" t="s">
        <v>157</v>
      </c>
      <c r="C42" s="3">
        <v>39</v>
      </c>
      <c r="D42" s="3">
        <v>14</v>
      </c>
      <c r="E42" s="4">
        <f t="shared" si="0"/>
        <v>0.35897435897435898</v>
      </c>
    </row>
    <row r="43" spans="1:5" ht="15.6" x14ac:dyDescent="0.3">
      <c r="A43" s="2" t="s">
        <v>12</v>
      </c>
      <c r="B43" s="6" t="s">
        <v>158</v>
      </c>
      <c r="C43" s="3">
        <v>88</v>
      </c>
      <c r="D43" s="3">
        <v>39</v>
      </c>
      <c r="E43" s="4">
        <f t="shared" si="0"/>
        <v>0.44318181818181818</v>
      </c>
    </row>
    <row r="44" spans="1:5" ht="15.6" x14ac:dyDescent="0.3">
      <c r="A44" s="2" t="s">
        <v>12</v>
      </c>
      <c r="B44" s="6" t="s">
        <v>159</v>
      </c>
      <c r="C44" s="3">
        <v>260</v>
      </c>
      <c r="D44" s="3">
        <v>30</v>
      </c>
      <c r="E44" s="4">
        <f t="shared" si="0"/>
        <v>0.11538461538461539</v>
      </c>
    </row>
    <row r="45" spans="1:5" ht="15.6" x14ac:dyDescent="0.3">
      <c r="A45" s="2" t="s">
        <v>12</v>
      </c>
      <c r="B45" s="6" t="s">
        <v>160</v>
      </c>
      <c r="C45" s="3">
        <v>14</v>
      </c>
      <c r="D45" s="3">
        <v>12</v>
      </c>
      <c r="E45" s="4">
        <f t="shared" si="0"/>
        <v>0.8571428571428571</v>
      </c>
    </row>
    <row r="46" spans="1:5" ht="15.6" x14ac:dyDescent="0.3">
      <c r="A46" s="2" t="s">
        <v>12</v>
      </c>
      <c r="B46" s="6" t="s">
        <v>381</v>
      </c>
      <c r="C46" s="3">
        <v>10</v>
      </c>
      <c r="D46" s="3">
        <v>10</v>
      </c>
      <c r="E46" s="4">
        <f>D46/C46</f>
        <v>1</v>
      </c>
    </row>
    <row r="47" spans="1:5" ht="15.6" x14ac:dyDescent="0.3">
      <c r="A47" s="2" t="s">
        <v>12</v>
      </c>
      <c r="B47" s="6" t="s">
        <v>64</v>
      </c>
      <c r="C47" s="3">
        <v>15</v>
      </c>
      <c r="D47" s="3">
        <v>12</v>
      </c>
      <c r="E47" s="4">
        <f t="shared" si="0"/>
        <v>0.8</v>
      </c>
    </row>
    <row r="48" spans="1:5" ht="15.6" x14ac:dyDescent="0.3">
      <c r="A48" s="2" t="s">
        <v>12</v>
      </c>
      <c r="B48" s="6" t="s">
        <v>65</v>
      </c>
      <c r="C48" s="3">
        <v>772</v>
      </c>
      <c r="D48" s="3">
        <v>510</v>
      </c>
      <c r="E48" s="4">
        <f t="shared" si="0"/>
        <v>0.6606217616580311</v>
      </c>
    </row>
    <row r="49" spans="1:5" ht="15.6" x14ac:dyDescent="0.3">
      <c r="A49" s="2" t="s">
        <v>12</v>
      </c>
      <c r="B49" s="6" t="s">
        <v>161</v>
      </c>
      <c r="C49" s="2">
        <v>17</v>
      </c>
      <c r="D49" s="2">
        <v>13</v>
      </c>
      <c r="E49" s="4">
        <f t="shared" si="0"/>
        <v>0.76470588235294112</v>
      </c>
    </row>
    <row r="50" spans="1:5" ht="15.6" x14ac:dyDescent="0.3">
      <c r="A50" s="2" t="s">
        <v>12</v>
      </c>
      <c r="B50" s="6" t="s">
        <v>66</v>
      </c>
      <c r="C50" s="2">
        <v>89</v>
      </c>
      <c r="D50" s="2">
        <v>76</v>
      </c>
      <c r="E50" s="4">
        <f t="shared" si="0"/>
        <v>0.8539325842696629</v>
      </c>
    </row>
    <row r="51" spans="1:5" ht="15.6" x14ac:dyDescent="0.3">
      <c r="A51" s="2" t="s">
        <v>12</v>
      </c>
      <c r="B51" s="6" t="s">
        <v>162</v>
      </c>
      <c r="C51" s="2">
        <v>35</v>
      </c>
      <c r="D51" s="2">
        <v>35</v>
      </c>
      <c r="E51" s="4">
        <f t="shared" si="0"/>
        <v>1</v>
      </c>
    </row>
    <row r="52" spans="1:5" ht="15.6" x14ac:dyDescent="0.3">
      <c r="A52" s="2" t="s">
        <v>12</v>
      </c>
      <c r="B52" s="6" t="s">
        <v>67</v>
      </c>
      <c r="C52" s="3">
        <v>31</v>
      </c>
      <c r="D52" s="2">
        <v>28</v>
      </c>
      <c r="E52" s="4">
        <f t="shared" si="0"/>
        <v>0.90322580645161288</v>
      </c>
    </row>
    <row r="53" spans="1:5" ht="15.6" x14ac:dyDescent="0.3">
      <c r="A53" s="2" t="s">
        <v>12</v>
      </c>
      <c r="B53" s="6" t="s">
        <v>163</v>
      </c>
      <c r="C53" s="2">
        <v>107</v>
      </c>
      <c r="D53" s="3">
        <v>83</v>
      </c>
      <c r="E53" s="4">
        <f t="shared" si="0"/>
        <v>0.77570093457943923</v>
      </c>
    </row>
    <row r="54" spans="1:5" ht="15.6" x14ac:dyDescent="0.3">
      <c r="A54" s="2" t="s">
        <v>12</v>
      </c>
      <c r="B54" s="6" t="s">
        <v>164</v>
      </c>
      <c r="C54" s="2">
        <v>15</v>
      </c>
      <c r="D54" s="3">
        <v>15</v>
      </c>
      <c r="E54" s="4">
        <f t="shared" si="0"/>
        <v>1</v>
      </c>
    </row>
    <row r="55" spans="1:5" ht="15.6" x14ac:dyDescent="0.3">
      <c r="A55" s="2" t="s">
        <v>12</v>
      </c>
      <c r="B55" s="2" t="s">
        <v>68</v>
      </c>
      <c r="C55" s="2">
        <v>32</v>
      </c>
      <c r="D55" s="2">
        <v>27</v>
      </c>
      <c r="E55" s="4">
        <f t="shared" si="0"/>
        <v>0.84375</v>
      </c>
    </row>
    <row r="56" spans="1:5" ht="15.6" x14ac:dyDescent="0.3">
      <c r="A56" s="2" t="s">
        <v>13</v>
      </c>
      <c r="B56" s="2" t="s">
        <v>69</v>
      </c>
      <c r="C56" s="2">
        <v>2</v>
      </c>
      <c r="D56" s="2">
        <v>1</v>
      </c>
      <c r="E56" s="4">
        <f t="shared" si="0"/>
        <v>0.5</v>
      </c>
    </row>
    <row r="57" spans="1:5" ht="15.6" x14ac:dyDescent="0.3">
      <c r="A57" s="2" t="s">
        <v>13</v>
      </c>
      <c r="B57" s="2" t="s">
        <v>382</v>
      </c>
      <c r="C57" s="2">
        <v>11</v>
      </c>
      <c r="D57" s="2">
        <v>5</v>
      </c>
      <c r="E57" s="4">
        <f>D57/C57</f>
        <v>0.45454545454545453</v>
      </c>
    </row>
    <row r="58" spans="1:5" ht="15.6" x14ac:dyDescent="0.3">
      <c r="A58" s="2" t="s">
        <v>13</v>
      </c>
      <c r="B58" s="2" t="s">
        <v>350</v>
      </c>
      <c r="C58" s="2">
        <v>18</v>
      </c>
      <c r="D58" s="2">
        <v>16</v>
      </c>
      <c r="E58" s="4">
        <f t="shared" si="0"/>
        <v>0.88888888888888884</v>
      </c>
    </row>
    <row r="59" spans="1:5" ht="15.6" x14ac:dyDescent="0.3">
      <c r="A59" s="2" t="s">
        <v>14</v>
      </c>
      <c r="B59" s="2" t="s">
        <v>70</v>
      </c>
      <c r="C59" s="2">
        <v>48</v>
      </c>
      <c r="D59" s="2">
        <v>48</v>
      </c>
      <c r="E59" s="4">
        <f t="shared" si="0"/>
        <v>1</v>
      </c>
    </row>
    <row r="60" spans="1:5" ht="15.6" x14ac:dyDescent="0.3">
      <c r="A60" s="2" t="s">
        <v>14</v>
      </c>
      <c r="B60" s="2" t="s">
        <v>71</v>
      </c>
      <c r="C60" s="2">
        <v>15</v>
      </c>
      <c r="D60" s="2">
        <v>0</v>
      </c>
      <c r="E60" s="4">
        <f t="shared" si="0"/>
        <v>0</v>
      </c>
    </row>
    <row r="61" spans="1:5" ht="15.6" x14ac:dyDescent="0.3">
      <c r="A61" s="2" t="s">
        <v>14</v>
      </c>
      <c r="B61" s="2" t="s">
        <v>72</v>
      </c>
      <c r="C61" s="2">
        <v>35</v>
      </c>
      <c r="D61" s="2">
        <v>0</v>
      </c>
      <c r="E61" s="4">
        <f t="shared" si="0"/>
        <v>0</v>
      </c>
    </row>
    <row r="62" spans="1:5" ht="15.6" x14ac:dyDescent="0.3">
      <c r="A62" s="2" t="s">
        <v>14</v>
      </c>
      <c r="B62" s="2" t="s">
        <v>383</v>
      </c>
      <c r="C62" s="2">
        <v>1</v>
      </c>
      <c r="D62" s="2">
        <v>0</v>
      </c>
      <c r="E62" s="4">
        <f t="shared" si="0"/>
        <v>0</v>
      </c>
    </row>
    <row r="63" spans="1:5" ht="15.6" x14ac:dyDescent="0.3">
      <c r="A63" s="2" t="s">
        <v>15</v>
      </c>
      <c r="B63" s="2" t="s">
        <v>165</v>
      </c>
      <c r="C63" s="2">
        <v>36</v>
      </c>
      <c r="D63" s="2">
        <v>3</v>
      </c>
      <c r="E63" s="4">
        <f t="shared" si="0"/>
        <v>8.3333333333333329E-2</v>
      </c>
    </row>
    <row r="64" spans="1:5" ht="15.6" x14ac:dyDescent="0.3">
      <c r="A64" s="2" t="s">
        <v>15</v>
      </c>
      <c r="B64" s="2" t="s">
        <v>166</v>
      </c>
      <c r="C64" s="2">
        <v>146</v>
      </c>
      <c r="D64" s="2">
        <v>140</v>
      </c>
      <c r="E64" s="4">
        <f t="shared" si="0"/>
        <v>0.95890410958904104</v>
      </c>
    </row>
    <row r="65" spans="1:5" ht="15.6" x14ac:dyDescent="0.3">
      <c r="A65" s="2" t="s">
        <v>15</v>
      </c>
      <c r="B65" s="2" t="s">
        <v>167</v>
      </c>
      <c r="C65" s="2">
        <v>175</v>
      </c>
      <c r="D65" s="2">
        <v>43</v>
      </c>
      <c r="E65" s="4">
        <f t="shared" si="0"/>
        <v>0.24571428571428572</v>
      </c>
    </row>
    <row r="66" spans="1:5" ht="15.6" x14ac:dyDescent="0.3">
      <c r="A66" s="2" t="s">
        <v>15</v>
      </c>
      <c r="B66" s="2" t="s">
        <v>168</v>
      </c>
      <c r="C66" s="2">
        <v>33</v>
      </c>
      <c r="D66" s="2">
        <v>24</v>
      </c>
      <c r="E66" s="4">
        <f t="shared" si="0"/>
        <v>0.72727272727272729</v>
      </c>
    </row>
    <row r="67" spans="1:5" ht="15.6" x14ac:dyDescent="0.3">
      <c r="A67" s="2" t="s">
        <v>16</v>
      </c>
      <c r="B67" s="2" t="s">
        <v>169</v>
      </c>
      <c r="C67" s="2">
        <v>25</v>
      </c>
      <c r="D67" s="2">
        <v>8</v>
      </c>
      <c r="E67" s="4">
        <f t="shared" si="0"/>
        <v>0.32</v>
      </c>
    </row>
    <row r="68" spans="1:5" ht="15.6" x14ac:dyDescent="0.3">
      <c r="A68" s="2" t="s">
        <v>17</v>
      </c>
      <c r="B68" s="2" t="s">
        <v>170</v>
      </c>
      <c r="C68" s="2">
        <v>157</v>
      </c>
      <c r="D68" s="2">
        <v>134</v>
      </c>
      <c r="E68" s="4">
        <f t="shared" si="0"/>
        <v>0.85350318471337583</v>
      </c>
    </row>
    <row r="69" spans="1:5" ht="15.6" x14ac:dyDescent="0.3">
      <c r="A69" s="2" t="s">
        <v>17</v>
      </c>
      <c r="B69" s="2" t="s">
        <v>171</v>
      </c>
      <c r="C69" s="2">
        <v>884</v>
      </c>
      <c r="D69" s="2">
        <v>467</v>
      </c>
      <c r="E69" s="4">
        <f t="shared" si="0"/>
        <v>0.52828054298642535</v>
      </c>
    </row>
    <row r="70" spans="1:5" ht="15.6" x14ac:dyDescent="0.3">
      <c r="A70" s="2" t="s">
        <v>17</v>
      </c>
      <c r="B70" s="2" t="s">
        <v>73</v>
      </c>
      <c r="C70" s="2">
        <v>2</v>
      </c>
      <c r="D70" s="2">
        <v>0</v>
      </c>
      <c r="E70" s="4">
        <f t="shared" si="0"/>
        <v>0</v>
      </c>
    </row>
    <row r="71" spans="1:5" ht="15.6" x14ac:dyDescent="0.3">
      <c r="A71" s="2" t="s">
        <v>17</v>
      </c>
      <c r="B71" s="2" t="s">
        <v>74</v>
      </c>
      <c r="C71" s="2">
        <v>69</v>
      </c>
      <c r="D71" s="2">
        <v>67</v>
      </c>
      <c r="E71" s="4">
        <f t="shared" si="0"/>
        <v>0.97101449275362317</v>
      </c>
    </row>
    <row r="72" spans="1:5" ht="15.6" x14ac:dyDescent="0.3">
      <c r="A72" s="2" t="s">
        <v>17</v>
      </c>
      <c r="B72" s="2" t="s">
        <v>172</v>
      </c>
      <c r="C72" s="2">
        <v>20</v>
      </c>
      <c r="D72" s="2">
        <v>20</v>
      </c>
      <c r="E72" s="4">
        <f t="shared" ref="E72:E138" si="1">D72/C72</f>
        <v>1</v>
      </c>
    </row>
    <row r="73" spans="1:5" ht="15.6" x14ac:dyDescent="0.3">
      <c r="A73" s="2" t="s">
        <v>17</v>
      </c>
      <c r="B73" s="2" t="s">
        <v>351</v>
      </c>
      <c r="C73" s="2">
        <v>21</v>
      </c>
      <c r="D73" s="2">
        <v>21</v>
      </c>
      <c r="E73" s="4">
        <f t="shared" si="1"/>
        <v>1</v>
      </c>
    </row>
    <row r="74" spans="1:5" ht="15.6" x14ac:dyDescent="0.3">
      <c r="A74" s="2" t="s">
        <v>18</v>
      </c>
      <c r="B74" s="2" t="s">
        <v>352</v>
      </c>
      <c r="C74" s="2">
        <v>21</v>
      </c>
      <c r="D74" s="2">
        <v>17</v>
      </c>
      <c r="E74" s="4">
        <f t="shared" si="1"/>
        <v>0.80952380952380953</v>
      </c>
    </row>
    <row r="75" spans="1:5" ht="15.6" x14ac:dyDescent="0.3">
      <c r="A75" s="2" t="s">
        <v>18</v>
      </c>
      <c r="B75" s="2" t="s">
        <v>173</v>
      </c>
      <c r="C75" s="2">
        <v>39</v>
      </c>
      <c r="D75" s="2">
        <v>16</v>
      </c>
      <c r="E75" s="4">
        <f t="shared" si="1"/>
        <v>0.41025641025641024</v>
      </c>
    </row>
    <row r="76" spans="1:5" ht="15.6" x14ac:dyDescent="0.3">
      <c r="A76" s="2" t="s">
        <v>19</v>
      </c>
      <c r="B76" s="2" t="s">
        <v>174</v>
      </c>
      <c r="C76" s="2">
        <v>11</v>
      </c>
      <c r="D76" s="2">
        <v>10</v>
      </c>
      <c r="E76" s="4">
        <f t="shared" si="1"/>
        <v>0.90909090909090906</v>
      </c>
    </row>
    <row r="77" spans="1:5" ht="15.6" x14ac:dyDescent="0.3">
      <c r="A77" s="2" t="s">
        <v>20</v>
      </c>
      <c r="B77" s="2" t="s">
        <v>175</v>
      </c>
      <c r="C77" s="2">
        <v>13</v>
      </c>
      <c r="D77" s="2">
        <v>0</v>
      </c>
      <c r="E77" s="4">
        <f t="shared" si="1"/>
        <v>0</v>
      </c>
    </row>
    <row r="78" spans="1:5" ht="15.6" x14ac:dyDescent="0.3">
      <c r="A78" s="2" t="s">
        <v>21</v>
      </c>
      <c r="B78" s="2" t="s">
        <v>75</v>
      </c>
      <c r="C78" s="2">
        <v>474</v>
      </c>
      <c r="D78" s="2">
        <v>0</v>
      </c>
      <c r="E78" s="4">
        <f t="shared" si="1"/>
        <v>0</v>
      </c>
    </row>
    <row r="79" spans="1:5" ht="15.6" x14ac:dyDescent="0.3">
      <c r="A79" s="2" t="s">
        <v>21</v>
      </c>
      <c r="B79" s="2" t="s">
        <v>384</v>
      </c>
      <c r="C79" s="2">
        <v>4</v>
      </c>
      <c r="D79" s="2">
        <v>0</v>
      </c>
      <c r="E79" s="4">
        <f>D79/C79</f>
        <v>0</v>
      </c>
    </row>
    <row r="80" spans="1:5" ht="15.6" x14ac:dyDescent="0.3">
      <c r="A80" s="2" t="s">
        <v>21</v>
      </c>
      <c r="B80" s="2" t="s">
        <v>176</v>
      </c>
      <c r="C80" s="2">
        <v>313</v>
      </c>
      <c r="D80" s="2">
        <v>222</v>
      </c>
      <c r="E80" s="4">
        <f t="shared" si="1"/>
        <v>0.70926517571884984</v>
      </c>
    </row>
    <row r="81" spans="1:5" ht="15.6" x14ac:dyDescent="0.3">
      <c r="A81" s="2" t="s">
        <v>21</v>
      </c>
      <c r="B81" s="2" t="s">
        <v>177</v>
      </c>
      <c r="C81" s="2">
        <v>108</v>
      </c>
      <c r="D81" s="2">
        <v>90</v>
      </c>
      <c r="E81" s="4">
        <f t="shared" si="1"/>
        <v>0.83333333333333337</v>
      </c>
    </row>
    <row r="82" spans="1:5" ht="15.6" x14ac:dyDescent="0.3">
      <c r="A82" s="2" t="s">
        <v>21</v>
      </c>
      <c r="B82" s="2" t="s">
        <v>76</v>
      </c>
      <c r="C82" s="2">
        <v>23</v>
      </c>
      <c r="D82" s="2">
        <v>23</v>
      </c>
      <c r="E82" s="4">
        <f t="shared" si="1"/>
        <v>1</v>
      </c>
    </row>
    <row r="83" spans="1:5" ht="15.6" x14ac:dyDescent="0.3">
      <c r="A83" s="2" t="s">
        <v>21</v>
      </c>
      <c r="B83" s="2" t="s">
        <v>178</v>
      </c>
      <c r="C83" s="2">
        <v>127</v>
      </c>
      <c r="D83" s="2">
        <v>70</v>
      </c>
      <c r="E83" s="4">
        <f t="shared" si="1"/>
        <v>0.55118110236220474</v>
      </c>
    </row>
    <row r="84" spans="1:5" ht="15.6" x14ac:dyDescent="0.3">
      <c r="A84" s="2" t="s">
        <v>21</v>
      </c>
      <c r="B84" s="2" t="s">
        <v>179</v>
      </c>
      <c r="C84" s="2">
        <v>17</v>
      </c>
      <c r="D84" s="2">
        <v>10</v>
      </c>
      <c r="E84" s="4">
        <f t="shared" si="1"/>
        <v>0.58823529411764708</v>
      </c>
    </row>
    <row r="85" spans="1:5" ht="15.6" x14ac:dyDescent="0.3">
      <c r="A85" s="2" t="s">
        <v>21</v>
      </c>
      <c r="B85" s="2" t="s">
        <v>180</v>
      </c>
      <c r="C85" s="2">
        <v>242</v>
      </c>
      <c r="D85" s="2">
        <v>79</v>
      </c>
      <c r="E85" s="4">
        <f t="shared" si="1"/>
        <v>0.32644628099173556</v>
      </c>
    </row>
    <row r="86" spans="1:5" ht="15.6" x14ac:dyDescent="0.3">
      <c r="A86" s="2" t="s">
        <v>21</v>
      </c>
      <c r="B86" s="2" t="s">
        <v>181</v>
      </c>
      <c r="C86" s="2">
        <v>276</v>
      </c>
      <c r="D86" s="2">
        <v>234</v>
      </c>
      <c r="E86" s="4">
        <f t="shared" si="1"/>
        <v>0.84782608695652173</v>
      </c>
    </row>
    <row r="87" spans="1:5" ht="15.6" x14ac:dyDescent="0.3">
      <c r="A87" s="2" t="s">
        <v>21</v>
      </c>
      <c r="B87" s="2" t="s">
        <v>182</v>
      </c>
      <c r="C87" s="2">
        <v>39</v>
      </c>
      <c r="D87" s="2">
        <v>10</v>
      </c>
      <c r="E87" s="4">
        <f t="shared" si="1"/>
        <v>0.25641025641025639</v>
      </c>
    </row>
    <row r="88" spans="1:5" ht="15.6" x14ac:dyDescent="0.3">
      <c r="A88" s="2" t="s">
        <v>21</v>
      </c>
      <c r="B88" s="2" t="s">
        <v>183</v>
      </c>
      <c r="C88" s="2">
        <v>191</v>
      </c>
      <c r="D88" s="2">
        <v>36</v>
      </c>
      <c r="E88" s="4">
        <f t="shared" si="1"/>
        <v>0.18848167539267016</v>
      </c>
    </row>
    <row r="89" spans="1:5" ht="15.6" x14ac:dyDescent="0.3">
      <c r="A89" s="2" t="s">
        <v>21</v>
      </c>
      <c r="B89" s="2" t="s">
        <v>184</v>
      </c>
      <c r="C89" s="2">
        <v>226</v>
      </c>
      <c r="D89" s="2">
        <v>218</v>
      </c>
      <c r="E89" s="4">
        <f t="shared" si="1"/>
        <v>0.96460176991150437</v>
      </c>
    </row>
    <row r="90" spans="1:5" ht="15.6" x14ac:dyDescent="0.3">
      <c r="A90" s="2" t="s">
        <v>21</v>
      </c>
      <c r="B90" s="2" t="s">
        <v>185</v>
      </c>
      <c r="C90" s="2">
        <v>269</v>
      </c>
      <c r="D90" s="2">
        <v>2</v>
      </c>
      <c r="E90" s="4">
        <f t="shared" si="1"/>
        <v>7.4349442379182153E-3</v>
      </c>
    </row>
    <row r="91" spans="1:5" ht="15.6" x14ac:dyDescent="0.3">
      <c r="A91" s="2" t="s">
        <v>21</v>
      </c>
      <c r="B91" s="2" t="s">
        <v>186</v>
      </c>
      <c r="C91" s="2">
        <v>285</v>
      </c>
      <c r="D91" s="2">
        <v>109</v>
      </c>
      <c r="E91" s="4">
        <f t="shared" si="1"/>
        <v>0.38245614035087722</v>
      </c>
    </row>
    <row r="92" spans="1:5" ht="15.6" x14ac:dyDescent="0.3">
      <c r="A92" s="2" t="s">
        <v>21</v>
      </c>
      <c r="B92" s="2" t="s">
        <v>187</v>
      </c>
      <c r="C92" s="2">
        <v>237</v>
      </c>
      <c r="D92" s="2">
        <v>156</v>
      </c>
      <c r="E92" s="4">
        <f t="shared" si="1"/>
        <v>0.65822784810126578</v>
      </c>
    </row>
    <row r="93" spans="1:5" ht="15.6" x14ac:dyDescent="0.3">
      <c r="A93" s="2" t="s">
        <v>21</v>
      </c>
      <c r="B93" s="2" t="s">
        <v>77</v>
      </c>
      <c r="C93" s="2">
        <v>124</v>
      </c>
      <c r="D93" s="2">
        <v>32</v>
      </c>
      <c r="E93" s="4">
        <f t="shared" si="1"/>
        <v>0.25806451612903225</v>
      </c>
    </row>
    <row r="94" spans="1:5" ht="15.6" x14ac:dyDescent="0.3">
      <c r="A94" s="2" t="s">
        <v>21</v>
      </c>
      <c r="B94" s="2" t="s">
        <v>188</v>
      </c>
      <c r="C94" s="2">
        <v>365</v>
      </c>
      <c r="D94" s="2">
        <v>327</v>
      </c>
      <c r="E94" s="4">
        <f t="shared" si="1"/>
        <v>0.89589041095890409</v>
      </c>
    </row>
    <row r="95" spans="1:5" ht="15.6" x14ac:dyDescent="0.3">
      <c r="A95" s="2" t="s">
        <v>21</v>
      </c>
      <c r="B95" s="2" t="s">
        <v>189</v>
      </c>
      <c r="C95" s="2">
        <v>76</v>
      </c>
      <c r="D95" s="2">
        <v>44</v>
      </c>
      <c r="E95" s="4">
        <f t="shared" si="1"/>
        <v>0.57894736842105265</v>
      </c>
    </row>
    <row r="96" spans="1:5" ht="15.6" x14ac:dyDescent="0.3">
      <c r="A96" s="2" t="s">
        <v>21</v>
      </c>
      <c r="B96" s="2" t="s">
        <v>190</v>
      </c>
      <c r="C96" s="2">
        <v>399</v>
      </c>
      <c r="D96" s="2">
        <v>196</v>
      </c>
      <c r="E96" s="4">
        <f t="shared" si="1"/>
        <v>0.49122807017543857</v>
      </c>
    </row>
    <row r="97" spans="1:5" ht="15.6" x14ac:dyDescent="0.3">
      <c r="A97" s="2" t="s">
        <v>21</v>
      </c>
      <c r="B97" s="2" t="s">
        <v>354</v>
      </c>
      <c r="C97" s="2">
        <v>206</v>
      </c>
      <c r="D97" s="2">
        <v>130</v>
      </c>
      <c r="E97" s="4">
        <f t="shared" si="1"/>
        <v>0.6310679611650486</v>
      </c>
    </row>
    <row r="98" spans="1:5" ht="15.6" x14ac:dyDescent="0.3">
      <c r="A98" s="2" t="s">
        <v>21</v>
      </c>
      <c r="B98" s="2" t="s">
        <v>353</v>
      </c>
      <c r="C98" s="2">
        <v>68</v>
      </c>
      <c r="D98" s="2">
        <v>52</v>
      </c>
      <c r="E98" s="4">
        <f t="shared" si="1"/>
        <v>0.76470588235294112</v>
      </c>
    </row>
    <row r="99" spans="1:5" ht="15.6" x14ac:dyDescent="0.3">
      <c r="A99" s="2" t="s">
        <v>21</v>
      </c>
      <c r="B99" s="2" t="s">
        <v>78</v>
      </c>
      <c r="C99" s="2">
        <v>32</v>
      </c>
      <c r="D99" s="2">
        <v>25</v>
      </c>
      <c r="E99" s="4">
        <f t="shared" si="1"/>
        <v>0.78125</v>
      </c>
    </row>
    <row r="100" spans="1:5" ht="15.6" x14ac:dyDescent="0.3">
      <c r="A100" s="2" t="s">
        <v>21</v>
      </c>
      <c r="B100" s="2" t="s">
        <v>191</v>
      </c>
      <c r="C100" s="2">
        <v>89</v>
      </c>
      <c r="D100" s="2">
        <v>17</v>
      </c>
      <c r="E100" s="4">
        <f t="shared" si="1"/>
        <v>0.19101123595505617</v>
      </c>
    </row>
    <row r="101" spans="1:5" ht="15.6" x14ac:dyDescent="0.3">
      <c r="A101" s="2" t="s">
        <v>21</v>
      </c>
      <c r="B101" s="2" t="s">
        <v>192</v>
      </c>
      <c r="C101" s="2">
        <v>109</v>
      </c>
      <c r="D101" s="2">
        <v>109</v>
      </c>
      <c r="E101" s="4">
        <f t="shared" si="1"/>
        <v>1</v>
      </c>
    </row>
    <row r="102" spans="1:5" ht="15.6" x14ac:dyDescent="0.3">
      <c r="A102" s="2" t="s">
        <v>21</v>
      </c>
      <c r="B102" s="2" t="s">
        <v>79</v>
      </c>
      <c r="C102" s="2">
        <v>40</v>
      </c>
      <c r="D102" s="2">
        <v>37</v>
      </c>
      <c r="E102" s="4">
        <f t="shared" si="1"/>
        <v>0.92500000000000004</v>
      </c>
    </row>
    <row r="103" spans="1:5" ht="15.6" x14ac:dyDescent="0.3">
      <c r="A103" s="2" t="s">
        <v>21</v>
      </c>
      <c r="B103" s="2" t="s">
        <v>80</v>
      </c>
      <c r="C103" s="2">
        <v>82</v>
      </c>
      <c r="D103" s="2">
        <v>74</v>
      </c>
      <c r="E103" s="4">
        <f t="shared" si="1"/>
        <v>0.90243902439024393</v>
      </c>
    </row>
    <row r="104" spans="1:5" ht="15.6" x14ac:dyDescent="0.3">
      <c r="A104" s="2" t="s">
        <v>21</v>
      </c>
      <c r="B104" s="2" t="s">
        <v>193</v>
      </c>
      <c r="C104" s="2">
        <v>682</v>
      </c>
      <c r="D104" s="2">
        <v>446</v>
      </c>
      <c r="E104" s="4">
        <f t="shared" si="1"/>
        <v>0.6539589442815249</v>
      </c>
    </row>
    <row r="105" spans="1:5" ht="15.6" x14ac:dyDescent="0.3">
      <c r="A105" s="2" t="s">
        <v>21</v>
      </c>
      <c r="B105" s="2" t="s">
        <v>81</v>
      </c>
      <c r="C105" s="2">
        <v>101</v>
      </c>
      <c r="D105" s="2">
        <v>69</v>
      </c>
      <c r="E105" s="4">
        <f t="shared" si="1"/>
        <v>0.68316831683168322</v>
      </c>
    </row>
    <row r="106" spans="1:5" ht="15.6" x14ac:dyDescent="0.3">
      <c r="A106" s="2" t="s">
        <v>21</v>
      </c>
      <c r="B106" s="2" t="s">
        <v>82</v>
      </c>
      <c r="C106" s="3">
        <v>9239</v>
      </c>
      <c r="D106" s="3">
        <v>6071</v>
      </c>
      <c r="E106" s="4">
        <f t="shared" si="1"/>
        <v>0.65710574737525707</v>
      </c>
    </row>
    <row r="107" spans="1:5" ht="15.6" x14ac:dyDescent="0.3">
      <c r="A107" s="2" t="s">
        <v>21</v>
      </c>
      <c r="B107" s="2" t="s">
        <v>194</v>
      </c>
      <c r="C107" s="2">
        <v>200</v>
      </c>
      <c r="D107" s="2">
        <v>200</v>
      </c>
      <c r="E107" s="4">
        <f t="shared" si="1"/>
        <v>1</v>
      </c>
    </row>
    <row r="108" spans="1:5" ht="15.6" x14ac:dyDescent="0.3">
      <c r="A108" s="2" t="s">
        <v>21</v>
      </c>
      <c r="B108" s="2" t="s">
        <v>195</v>
      </c>
      <c r="C108" s="2">
        <v>171</v>
      </c>
      <c r="D108" s="2">
        <v>0</v>
      </c>
      <c r="E108" s="4">
        <f t="shared" si="1"/>
        <v>0</v>
      </c>
    </row>
    <row r="109" spans="1:5" ht="15.6" x14ac:dyDescent="0.3">
      <c r="A109" s="2" t="s">
        <v>21</v>
      </c>
      <c r="B109" s="2" t="s">
        <v>196</v>
      </c>
      <c r="C109" s="2">
        <v>33</v>
      </c>
      <c r="D109" s="2">
        <v>29</v>
      </c>
      <c r="E109" s="4">
        <f t="shared" si="1"/>
        <v>0.87878787878787878</v>
      </c>
    </row>
    <row r="110" spans="1:5" ht="15.6" x14ac:dyDescent="0.3">
      <c r="A110" s="2" t="s">
        <v>21</v>
      </c>
      <c r="B110" s="2" t="s">
        <v>197</v>
      </c>
      <c r="C110" s="2">
        <v>350</v>
      </c>
      <c r="D110" s="2">
        <v>70</v>
      </c>
      <c r="E110" s="4">
        <f t="shared" si="1"/>
        <v>0.2</v>
      </c>
    </row>
    <row r="111" spans="1:5" ht="15.6" x14ac:dyDescent="0.3">
      <c r="A111" s="2" t="s">
        <v>21</v>
      </c>
      <c r="B111" s="2" t="s">
        <v>385</v>
      </c>
      <c r="C111" s="2">
        <v>126</v>
      </c>
      <c r="D111" s="2">
        <v>90</v>
      </c>
      <c r="E111" s="4">
        <f>D111/C111</f>
        <v>0.7142857142857143</v>
      </c>
    </row>
    <row r="112" spans="1:5" ht="15.6" x14ac:dyDescent="0.3">
      <c r="A112" s="2" t="s">
        <v>21</v>
      </c>
      <c r="B112" s="2" t="s">
        <v>386</v>
      </c>
      <c r="C112" s="2">
        <v>32</v>
      </c>
      <c r="D112" s="2">
        <v>27</v>
      </c>
      <c r="E112" s="4">
        <f>D112/C112</f>
        <v>0.84375</v>
      </c>
    </row>
    <row r="113" spans="1:5" ht="15.6" x14ac:dyDescent="0.3">
      <c r="A113" s="2" t="s">
        <v>21</v>
      </c>
      <c r="B113" s="2" t="s">
        <v>198</v>
      </c>
      <c r="C113" s="2">
        <v>485</v>
      </c>
      <c r="D113" s="2">
        <v>28</v>
      </c>
      <c r="E113" s="4">
        <f t="shared" si="1"/>
        <v>5.7731958762886601E-2</v>
      </c>
    </row>
    <row r="114" spans="1:5" ht="15.6" x14ac:dyDescent="0.3">
      <c r="A114" s="2" t="s">
        <v>21</v>
      </c>
      <c r="B114" s="2" t="s">
        <v>199</v>
      </c>
      <c r="C114" s="2">
        <v>123</v>
      </c>
      <c r="D114" s="2">
        <v>106</v>
      </c>
      <c r="E114" s="4">
        <f t="shared" si="1"/>
        <v>0.86178861788617889</v>
      </c>
    </row>
    <row r="115" spans="1:5" ht="15.6" x14ac:dyDescent="0.3">
      <c r="A115" s="2" t="s">
        <v>21</v>
      </c>
      <c r="B115" s="2" t="s">
        <v>83</v>
      </c>
      <c r="C115" s="2">
        <v>150</v>
      </c>
      <c r="D115" s="2">
        <v>120</v>
      </c>
      <c r="E115" s="4">
        <f t="shared" si="1"/>
        <v>0.8</v>
      </c>
    </row>
    <row r="116" spans="1:5" ht="15.6" x14ac:dyDescent="0.3">
      <c r="A116" s="2" t="s">
        <v>21</v>
      </c>
      <c r="B116" s="2" t="s">
        <v>200</v>
      </c>
      <c r="C116" s="2">
        <v>205</v>
      </c>
      <c r="D116" s="2">
        <v>121</v>
      </c>
      <c r="E116" s="4">
        <f t="shared" si="1"/>
        <v>0.59024390243902436</v>
      </c>
    </row>
    <row r="117" spans="1:5" ht="15.6" x14ac:dyDescent="0.3">
      <c r="A117" s="2" t="s">
        <v>21</v>
      </c>
      <c r="B117" s="2" t="s">
        <v>201</v>
      </c>
      <c r="C117" s="2">
        <v>62</v>
      </c>
      <c r="D117" s="2">
        <v>14</v>
      </c>
      <c r="E117" s="4">
        <f t="shared" si="1"/>
        <v>0.22580645161290322</v>
      </c>
    </row>
    <row r="118" spans="1:5" ht="15.6" x14ac:dyDescent="0.3">
      <c r="A118" s="2" t="s">
        <v>21</v>
      </c>
      <c r="B118" s="2" t="s">
        <v>202</v>
      </c>
      <c r="C118" s="2">
        <v>75</v>
      </c>
      <c r="D118" s="2">
        <v>225</v>
      </c>
      <c r="E118" s="4">
        <f t="shared" si="1"/>
        <v>3</v>
      </c>
    </row>
    <row r="119" spans="1:5" ht="15.6" x14ac:dyDescent="0.3">
      <c r="A119" s="2" t="s">
        <v>21</v>
      </c>
      <c r="B119" s="2" t="s">
        <v>203</v>
      </c>
      <c r="C119" s="2">
        <v>88</v>
      </c>
      <c r="D119" s="2">
        <v>61</v>
      </c>
      <c r="E119" s="4">
        <f t="shared" si="1"/>
        <v>0.69318181818181823</v>
      </c>
    </row>
    <row r="120" spans="1:5" ht="15.6" x14ac:dyDescent="0.3">
      <c r="A120" s="2" t="s">
        <v>21</v>
      </c>
      <c r="B120" s="2" t="s">
        <v>204</v>
      </c>
      <c r="C120" s="2">
        <v>85</v>
      </c>
      <c r="D120" s="2">
        <v>45</v>
      </c>
      <c r="E120" s="4">
        <f t="shared" si="1"/>
        <v>0.52941176470588236</v>
      </c>
    </row>
    <row r="121" spans="1:5" ht="15.6" x14ac:dyDescent="0.3">
      <c r="A121" s="2" t="s">
        <v>21</v>
      </c>
      <c r="B121" s="2" t="s">
        <v>205</v>
      </c>
      <c r="C121" s="2">
        <v>203</v>
      </c>
      <c r="D121" s="2">
        <v>132</v>
      </c>
      <c r="E121" s="4">
        <f t="shared" si="1"/>
        <v>0.65024630541871919</v>
      </c>
    </row>
    <row r="122" spans="1:5" ht="15.6" x14ac:dyDescent="0.3">
      <c r="A122" s="2" t="s">
        <v>21</v>
      </c>
      <c r="B122" s="2" t="s">
        <v>84</v>
      </c>
      <c r="C122" s="2">
        <v>26</v>
      </c>
      <c r="D122" s="2">
        <v>9</v>
      </c>
      <c r="E122" s="4">
        <f t="shared" si="1"/>
        <v>0.34615384615384615</v>
      </c>
    </row>
    <row r="123" spans="1:5" ht="15.6" x14ac:dyDescent="0.3">
      <c r="A123" s="2" t="s">
        <v>21</v>
      </c>
      <c r="B123" s="2" t="s">
        <v>355</v>
      </c>
      <c r="C123" s="2">
        <v>60</v>
      </c>
      <c r="D123" s="2">
        <v>26</v>
      </c>
      <c r="E123" s="4">
        <f t="shared" si="1"/>
        <v>0.43333333333333335</v>
      </c>
    </row>
    <row r="124" spans="1:5" ht="15.6" x14ac:dyDescent="0.3">
      <c r="A124" s="2" t="s">
        <v>21</v>
      </c>
      <c r="B124" s="2" t="s">
        <v>206</v>
      </c>
      <c r="C124" s="2">
        <v>98</v>
      </c>
      <c r="D124" s="2">
        <v>29</v>
      </c>
      <c r="E124" s="4">
        <f t="shared" si="1"/>
        <v>0.29591836734693877</v>
      </c>
    </row>
    <row r="125" spans="1:5" ht="15.6" x14ac:dyDescent="0.3">
      <c r="A125" s="2" t="s">
        <v>21</v>
      </c>
      <c r="B125" s="2" t="s">
        <v>207</v>
      </c>
      <c r="C125" s="2">
        <v>440</v>
      </c>
      <c r="D125" s="2">
        <v>180</v>
      </c>
      <c r="E125" s="4">
        <f t="shared" si="1"/>
        <v>0.40909090909090912</v>
      </c>
    </row>
    <row r="126" spans="1:5" ht="15.6" x14ac:dyDescent="0.3">
      <c r="A126" s="2" t="s">
        <v>21</v>
      </c>
      <c r="B126" s="2" t="s">
        <v>387</v>
      </c>
      <c r="C126" s="2">
        <v>178</v>
      </c>
      <c r="D126" s="2">
        <v>43</v>
      </c>
      <c r="E126" s="4">
        <f>D126/C126</f>
        <v>0.24157303370786518</v>
      </c>
    </row>
    <row r="127" spans="1:5" ht="15.6" x14ac:dyDescent="0.3">
      <c r="A127" s="2" t="s">
        <v>21</v>
      </c>
      <c r="B127" s="2" t="s">
        <v>388</v>
      </c>
      <c r="C127" s="2">
        <v>110</v>
      </c>
      <c r="D127" s="2">
        <v>0</v>
      </c>
      <c r="E127" s="4">
        <f>D127/C127</f>
        <v>0</v>
      </c>
    </row>
    <row r="128" spans="1:5" ht="15.6" x14ac:dyDescent="0.3">
      <c r="A128" s="2" t="s">
        <v>21</v>
      </c>
      <c r="B128" s="2" t="s">
        <v>208</v>
      </c>
      <c r="C128" s="2">
        <v>1180</v>
      </c>
      <c r="D128" s="2">
        <v>0</v>
      </c>
      <c r="E128" s="4">
        <f t="shared" si="1"/>
        <v>0</v>
      </c>
    </row>
    <row r="129" spans="1:5" ht="15.6" x14ac:dyDescent="0.3">
      <c r="A129" s="2" t="s">
        <v>21</v>
      </c>
      <c r="B129" s="2" t="s">
        <v>209</v>
      </c>
      <c r="C129" s="2">
        <v>234</v>
      </c>
      <c r="D129" s="2">
        <v>1</v>
      </c>
      <c r="E129" s="4">
        <f t="shared" si="1"/>
        <v>4.2735042735042739E-3</v>
      </c>
    </row>
    <row r="130" spans="1:5" ht="15.6" x14ac:dyDescent="0.3">
      <c r="A130" s="2" t="s">
        <v>22</v>
      </c>
      <c r="B130" s="2" t="s">
        <v>85</v>
      </c>
      <c r="C130" s="2">
        <v>38</v>
      </c>
      <c r="D130" s="2">
        <v>34</v>
      </c>
      <c r="E130" s="4">
        <f t="shared" si="1"/>
        <v>0.89473684210526316</v>
      </c>
    </row>
    <row r="131" spans="1:5" ht="15.6" x14ac:dyDescent="0.3">
      <c r="A131" s="2" t="s">
        <v>22</v>
      </c>
      <c r="B131" s="2" t="s">
        <v>210</v>
      </c>
      <c r="C131" s="2">
        <v>171</v>
      </c>
      <c r="D131" s="2">
        <v>152</v>
      </c>
      <c r="E131" s="4">
        <f t="shared" si="1"/>
        <v>0.88888888888888884</v>
      </c>
    </row>
    <row r="132" spans="1:5" ht="15.6" x14ac:dyDescent="0.3">
      <c r="A132" s="2" t="s">
        <v>22</v>
      </c>
      <c r="B132" s="2" t="s">
        <v>211</v>
      </c>
      <c r="C132" s="2">
        <v>35</v>
      </c>
      <c r="D132" s="2">
        <v>0</v>
      </c>
      <c r="E132" s="4">
        <f t="shared" si="1"/>
        <v>0</v>
      </c>
    </row>
    <row r="133" spans="1:5" ht="15.6" x14ac:dyDescent="0.3">
      <c r="A133" s="2" t="s">
        <v>23</v>
      </c>
      <c r="B133" s="2" t="s">
        <v>86</v>
      </c>
      <c r="C133" s="2">
        <v>113</v>
      </c>
      <c r="D133" s="2">
        <v>62</v>
      </c>
      <c r="E133" s="4">
        <f t="shared" si="1"/>
        <v>0.54867256637168138</v>
      </c>
    </row>
    <row r="134" spans="1:5" ht="15.6" x14ac:dyDescent="0.3">
      <c r="A134" s="2" t="s">
        <v>23</v>
      </c>
      <c r="B134" s="2" t="s">
        <v>87</v>
      </c>
      <c r="C134" s="2">
        <v>192</v>
      </c>
      <c r="D134" s="2">
        <v>77</v>
      </c>
      <c r="E134" s="4">
        <f t="shared" si="1"/>
        <v>0.40104166666666669</v>
      </c>
    </row>
    <row r="135" spans="1:5" ht="15.6" x14ac:dyDescent="0.3">
      <c r="A135" s="2" t="s">
        <v>23</v>
      </c>
      <c r="B135" s="2" t="s">
        <v>212</v>
      </c>
      <c r="C135" s="2">
        <v>503</v>
      </c>
      <c r="D135" s="2">
        <v>47</v>
      </c>
      <c r="E135" s="4">
        <f t="shared" si="1"/>
        <v>9.3439363817097415E-2</v>
      </c>
    </row>
    <row r="136" spans="1:5" ht="15.6" x14ac:dyDescent="0.3">
      <c r="A136" s="2" t="s">
        <v>24</v>
      </c>
      <c r="B136" s="2" t="s">
        <v>389</v>
      </c>
      <c r="C136" s="2">
        <v>6</v>
      </c>
      <c r="D136" s="2">
        <v>4</v>
      </c>
      <c r="E136" s="4">
        <f>D136/C136</f>
        <v>0.66666666666666663</v>
      </c>
    </row>
    <row r="137" spans="1:5" ht="15.6" x14ac:dyDescent="0.3">
      <c r="A137" s="2" t="s">
        <v>24</v>
      </c>
      <c r="B137" s="2" t="s">
        <v>213</v>
      </c>
      <c r="C137" s="2">
        <v>19</v>
      </c>
      <c r="D137" s="2">
        <v>19</v>
      </c>
      <c r="E137" s="4">
        <f t="shared" si="1"/>
        <v>1</v>
      </c>
    </row>
    <row r="138" spans="1:5" ht="15.6" x14ac:dyDescent="0.3">
      <c r="A138" s="2" t="s">
        <v>24</v>
      </c>
      <c r="B138" s="2" t="s">
        <v>214</v>
      </c>
      <c r="C138" s="2">
        <v>6</v>
      </c>
      <c r="D138" s="2">
        <v>2</v>
      </c>
      <c r="E138" s="4">
        <f t="shared" si="1"/>
        <v>0.33333333333333331</v>
      </c>
    </row>
    <row r="139" spans="1:5" ht="15.6" x14ac:dyDescent="0.3">
      <c r="A139" s="2" t="s">
        <v>24</v>
      </c>
      <c r="B139" s="2" t="s">
        <v>215</v>
      </c>
      <c r="C139" s="2">
        <v>72</v>
      </c>
      <c r="D139" s="2">
        <v>34</v>
      </c>
      <c r="E139" s="4">
        <f t="shared" ref="E139:E206" si="2">D139/C139</f>
        <v>0.47222222222222221</v>
      </c>
    </row>
    <row r="140" spans="1:5" ht="15.6" x14ac:dyDescent="0.3">
      <c r="A140" s="2" t="s">
        <v>24</v>
      </c>
      <c r="B140" s="2" t="s">
        <v>390</v>
      </c>
      <c r="C140" s="2">
        <v>13</v>
      </c>
      <c r="D140" s="2">
        <v>13</v>
      </c>
      <c r="E140" s="4">
        <f>D140/C140</f>
        <v>1</v>
      </c>
    </row>
    <row r="141" spans="1:5" ht="15.6" x14ac:dyDescent="0.3">
      <c r="A141" s="2" t="s">
        <v>25</v>
      </c>
      <c r="B141" s="2" t="s">
        <v>216</v>
      </c>
      <c r="C141" s="2">
        <v>28</v>
      </c>
      <c r="D141" s="2">
        <v>28</v>
      </c>
      <c r="E141" s="4">
        <f t="shared" si="2"/>
        <v>1</v>
      </c>
    </row>
    <row r="142" spans="1:5" ht="15.6" x14ac:dyDescent="0.3">
      <c r="A142" s="2" t="s">
        <v>25</v>
      </c>
      <c r="B142" s="2" t="s">
        <v>391</v>
      </c>
      <c r="C142" s="2">
        <v>19</v>
      </c>
      <c r="D142" s="2">
        <v>17</v>
      </c>
      <c r="E142" s="4">
        <f>D142/C142</f>
        <v>0.89473684210526316</v>
      </c>
    </row>
    <row r="143" spans="1:5" ht="15.6" x14ac:dyDescent="0.3">
      <c r="A143" s="2" t="s">
        <v>25</v>
      </c>
      <c r="B143" s="2" t="s">
        <v>217</v>
      </c>
      <c r="C143" s="2">
        <v>20</v>
      </c>
      <c r="D143" s="2">
        <v>20</v>
      </c>
      <c r="E143" s="4">
        <f t="shared" si="2"/>
        <v>1</v>
      </c>
    </row>
    <row r="144" spans="1:5" ht="15.6" x14ac:dyDescent="0.3">
      <c r="A144" s="2" t="s">
        <v>25</v>
      </c>
      <c r="B144" s="2" t="s">
        <v>218</v>
      </c>
      <c r="C144" s="2">
        <v>33</v>
      </c>
      <c r="D144" s="2">
        <v>13</v>
      </c>
      <c r="E144" s="4">
        <f t="shared" si="2"/>
        <v>0.39393939393939392</v>
      </c>
    </row>
    <row r="145" spans="1:5" ht="15.6" x14ac:dyDescent="0.3">
      <c r="A145" s="2" t="s">
        <v>25</v>
      </c>
      <c r="B145" s="2" t="s">
        <v>88</v>
      </c>
      <c r="C145" s="2">
        <v>50</v>
      </c>
      <c r="D145" s="2">
        <v>50</v>
      </c>
      <c r="E145" s="4">
        <f t="shared" si="2"/>
        <v>1</v>
      </c>
    </row>
    <row r="146" spans="1:5" ht="15.6" x14ac:dyDescent="0.3">
      <c r="A146" s="2" t="s">
        <v>25</v>
      </c>
      <c r="B146" s="2" t="s">
        <v>392</v>
      </c>
      <c r="C146" s="2">
        <v>178</v>
      </c>
      <c r="D146" s="2">
        <v>90</v>
      </c>
      <c r="E146" s="4">
        <f t="shared" si="2"/>
        <v>0.5056179775280899</v>
      </c>
    </row>
    <row r="147" spans="1:5" ht="15.6" x14ac:dyDescent="0.3">
      <c r="A147" s="2" t="s">
        <v>25</v>
      </c>
      <c r="B147" s="2" t="s">
        <v>89</v>
      </c>
      <c r="C147" s="2">
        <v>4</v>
      </c>
      <c r="D147" s="2">
        <v>4</v>
      </c>
      <c r="E147" s="4">
        <f t="shared" si="2"/>
        <v>1</v>
      </c>
    </row>
    <row r="148" spans="1:5" ht="15.6" x14ac:dyDescent="0.3">
      <c r="A148" s="2" t="s">
        <v>25</v>
      </c>
      <c r="B148" s="2" t="s">
        <v>219</v>
      </c>
      <c r="C148" s="2">
        <v>185</v>
      </c>
      <c r="D148" s="2">
        <v>90</v>
      </c>
      <c r="E148" s="4">
        <f t="shared" si="2"/>
        <v>0.48648648648648651</v>
      </c>
    </row>
    <row r="149" spans="1:5" ht="15.6" x14ac:dyDescent="0.3">
      <c r="A149" s="2" t="s">
        <v>26</v>
      </c>
      <c r="B149" s="2" t="s">
        <v>130</v>
      </c>
      <c r="C149" s="2">
        <v>5</v>
      </c>
      <c r="D149" s="2">
        <v>4</v>
      </c>
      <c r="E149" s="4">
        <f t="shared" si="2"/>
        <v>0.8</v>
      </c>
    </row>
    <row r="150" spans="1:5" ht="15.6" x14ac:dyDescent="0.3">
      <c r="A150" s="2" t="s">
        <v>26</v>
      </c>
      <c r="B150" s="2" t="s">
        <v>220</v>
      </c>
      <c r="C150" s="2">
        <v>45</v>
      </c>
      <c r="D150" s="2">
        <v>22</v>
      </c>
      <c r="E150" s="4">
        <f t="shared" si="2"/>
        <v>0.48888888888888887</v>
      </c>
    </row>
    <row r="151" spans="1:5" ht="15.6" x14ac:dyDescent="0.3">
      <c r="A151" s="2" t="s">
        <v>27</v>
      </c>
      <c r="B151" s="2" t="s">
        <v>90</v>
      </c>
      <c r="C151" s="2">
        <v>60</v>
      </c>
      <c r="D151" s="2">
        <v>0</v>
      </c>
      <c r="E151" s="4">
        <f t="shared" si="2"/>
        <v>0</v>
      </c>
    </row>
    <row r="152" spans="1:5" ht="15.6" x14ac:dyDescent="0.3">
      <c r="A152" s="2" t="s">
        <v>27</v>
      </c>
      <c r="B152" s="2" t="s">
        <v>356</v>
      </c>
      <c r="C152" s="2">
        <v>25</v>
      </c>
      <c r="D152" s="2">
        <v>19</v>
      </c>
      <c r="E152" s="4">
        <f t="shared" si="2"/>
        <v>0.76</v>
      </c>
    </row>
    <row r="153" spans="1:5" ht="15.6" x14ac:dyDescent="0.3">
      <c r="A153" s="2" t="s">
        <v>27</v>
      </c>
      <c r="B153" s="2" t="s">
        <v>221</v>
      </c>
      <c r="C153" s="2">
        <v>64</v>
      </c>
      <c r="D153" s="2">
        <v>46</v>
      </c>
      <c r="E153" s="4">
        <f t="shared" si="2"/>
        <v>0.71875</v>
      </c>
    </row>
    <row r="154" spans="1:5" ht="15.6" x14ac:dyDescent="0.3">
      <c r="A154" s="2" t="s">
        <v>27</v>
      </c>
      <c r="B154" s="2" t="s">
        <v>222</v>
      </c>
      <c r="C154" s="2">
        <v>55</v>
      </c>
      <c r="D154" s="2">
        <v>20</v>
      </c>
      <c r="E154" s="4">
        <f t="shared" si="2"/>
        <v>0.36363636363636365</v>
      </c>
    </row>
    <row r="155" spans="1:5" ht="15.6" x14ac:dyDescent="0.3">
      <c r="A155" s="2" t="s">
        <v>27</v>
      </c>
      <c r="B155" s="2" t="s">
        <v>223</v>
      </c>
      <c r="C155" s="2">
        <v>9</v>
      </c>
      <c r="D155" s="2">
        <v>0</v>
      </c>
      <c r="E155" s="4">
        <f t="shared" si="2"/>
        <v>0</v>
      </c>
    </row>
    <row r="156" spans="1:5" ht="15.6" x14ac:dyDescent="0.3">
      <c r="A156" s="2" t="s">
        <v>27</v>
      </c>
      <c r="B156" s="2" t="s">
        <v>224</v>
      </c>
      <c r="C156" s="2">
        <v>585</v>
      </c>
      <c r="D156" s="2">
        <v>480</v>
      </c>
      <c r="E156" s="4">
        <f t="shared" si="2"/>
        <v>0.82051282051282048</v>
      </c>
    </row>
    <row r="157" spans="1:5" ht="15.6" x14ac:dyDescent="0.3">
      <c r="A157" s="2" t="s">
        <v>27</v>
      </c>
      <c r="B157" s="2" t="s">
        <v>225</v>
      </c>
      <c r="C157" s="2">
        <v>36</v>
      </c>
      <c r="D157" s="2">
        <v>31</v>
      </c>
      <c r="E157" s="4">
        <f t="shared" si="2"/>
        <v>0.86111111111111116</v>
      </c>
    </row>
    <row r="158" spans="1:5" ht="15.6" x14ac:dyDescent="0.3">
      <c r="A158" s="2" t="s">
        <v>28</v>
      </c>
      <c r="B158" s="2" t="s">
        <v>226</v>
      </c>
      <c r="C158" s="2">
        <v>24</v>
      </c>
      <c r="D158" s="2">
        <v>16</v>
      </c>
      <c r="E158" s="4">
        <f t="shared" si="2"/>
        <v>0.66666666666666663</v>
      </c>
    </row>
    <row r="159" spans="1:5" ht="15.6" x14ac:dyDescent="0.3">
      <c r="A159" s="2" t="s">
        <v>28</v>
      </c>
      <c r="B159" s="2" t="s">
        <v>227</v>
      </c>
      <c r="C159" s="2">
        <v>367</v>
      </c>
      <c r="D159" s="2">
        <v>175</v>
      </c>
      <c r="E159" s="4">
        <f t="shared" si="2"/>
        <v>0.4768392370572207</v>
      </c>
    </row>
    <row r="160" spans="1:5" ht="15.6" x14ac:dyDescent="0.3">
      <c r="A160" s="2" t="s">
        <v>28</v>
      </c>
      <c r="B160" s="2" t="s">
        <v>91</v>
      </c>
      <c r="C160" s="2">
        <v>39</v>
      </c>
      <c r="D160" s="2">
        <v>15</v>
      </c>
      <c r="E160" s="4">
        <f t="shared" si="2"/>
        <v>0.38461538461538464</v>
      </c>
    </row>
    <row r="161" spans="1:5" ht="15.6" x14ac:dyDescent="0.3">
      <c r="A161" s="2" t="s">
        <v>29</v>
      </c>
      <c r="B161" s="2" t="s">
        <v>228</v>
      </c>
      <c r="C161" s="2">
        <v>36</v>
      </c>
      <c r="D161" s="2">
        <v>6</v>
      </c>
      <c r="E161" s="4">
        <f t="shared" si="2"/>
        <v>0.16666666666666666</v>
      </c>
    </row>
    <row r="162" spans="1:5" ht="15.6" x14ac:dyDescent="0.3">
      <c r="A162" s="2" t="s">
        <v>30</v>
      </c>
      <c r="B162" s="2" t="s">
        <v>229</v>
      </c>
      <c r="C162" s="3">
        <v>1246</v>
      </c>
      <c r="D162" s="2">
        <v>946</v>
      </c>
      <c r="E162" s="4">
        <f t="shared" si="2"/>
        <v>0.7592295345104334</v>
      </c>
    </row>
    <row r="163" spans="1:5" ht="15.6" x14ac:dyDescent="0.3">
      <c r="A163" s="2" t="s">
        <v>30</v>
      </c>
      <c r="B163" s="2" t="s">
        <v>230</v>
      </c>
      <c r="C163" s="2">
        <v>89</v>
      </c>
      <c r="D163" s="2">
        <v>44</v>
      </c>
      <c r="E163" s="4">
        <f t="shared" si="2"/>
        <v>0.4943820224719101</v>
      </c>
    </row>
    <row r="164" spans="1:5" ht="15.6" x14ac:dyDescent="0.3">
      <c r="A164" s="2" t="s">
        <v>30</v>
      </c>
      <c r="B164" s="2" t="s">
        <v>92</v>
      </c>
      <c r="C164" s="2">
        <v>921</v>
      </c>
      <c r="D164" s="2">
        <v>202</v>
      </c>
      <c r="E164" s="4">
        <f t="shared" si="2"/>
        <v>0.21932681867535286</v>
      </c>
    </row>
    <row r="165" spans="1:5" ht="15.6" x14ac:dyDescent="0.3">
      <c r="A165" s="2" t="s">
        <v>30</v>
      </c>
      <c r="B165" s="2" t="s">
        <v>231</v>
      </c>
      <c r="C165" s="2">
        <v>622</v>
      </c>
      <c r="D165" s="2">
        <v>243</v>
      </c>
      <c r="E165" s="4">
        <f t="shared" si="2"/>
        <v>0.39067524115755625</v>
      </c>
    </row>
    <row r="166" spans="1:5" ht="15.6" x14ac:dyDescent="0.3">
      <c r="A166" s="2" t="s">
        <v>30</v>
      </c>
      <c r="B166" s="2" t="s">
        <v>232</v>
      </c>
      <c r="C166" s="2">
        <v>674</v>
      </c>
      <c r="D166" s="2">
        <v>581</v>
      </c>
      <c r="E166" s="4">
        <f t="shared" si="2"/>
        <v>0.86201780415430262</v>
      </c>
    </row>
    <row r="167" spans="1:5" ht="15.6" x14ac:dyDescent="0.3">
      <c r="A167" s="2" t="s">
        <v>30</v>
      </c>
      <c r="B167" s="2" t="s">
        <v>233</v>
      </c>
      <c r="C167" s="3">
        <v>1186</v>
      </c>
      <c r="D167" s="2">
        <v>400</v>
      </c>
      <c r="E167" s="4">
        <f t="shared" si="2"/>
        <v>0.33726812816188873</v>
      </c>
    </row>
    <row r="168" spans="1:5" ht="15.6" x14ac:dyDescent="0.3">
      <c r="A168" s="2" t="s">
        <v>30</v>
      </c>
      <c r="B168" s="2" t="s">
        <v>234</v>
      </c>
      <c r="C168" s="2">
        <v>722</v>
      </c>
      <c r="D168" s="2">
        <v>275</v>
      </c>
      <c r="E168" s="4">
        <f t="shared" si="2"/>
        <v>0.38088642659279781</v>
      </c>
    </row>
    <row r="169" spans="1:5" ht="15.6" x14ac:dyDescent="0.3">
      <c r="A169" s="2" t="s">
        <v>30</v>
      </c>
      <c r="B169" s="2" t="s">
        <v>93</v>
      </c>
      <c r="C169" s="2">
        <v>93</v>
      </c>
      <c r="D169" s="2">
        <v>13</v>
      </c>
      <c r="E169" s="4">
        <f t="shared" si="2"/>
        <v>0.13978494623655913</v>
      </c>
    </row>
    <row r="170" spans="1:5" ht="15.6" x14ac:dyDescent="0.3">
      <c r="A170" s="2" t="s">
        <v>30</v>
      </c>
      <c r="B170" s="2" t="s">
        <v>235</v>
      </c>
      <c r="C170" s="2">
        <v>466</v>
      </c>
      <c r="D170" s="2">
        <v>46</v>
      </c>
      <c r="E170" s="4">
        <f t="shared" si="2"/>
        <v>9.8712446351931327E-2</v>
      </c>
    </row>
    <row r="171" spans="1:5" ht="15.6" x14ac:dyDescent="0.3">
      <c r="A171" s="2" t="s">
        <v>30</v>
      </c>
      <c r="B171" s="2" t="s">
        <v>236</v>
      </c>
      <c r="C171" s="2">
        <v>414</v>
      </c>
      <c r="D171" s="2">
        <v>170</v>
      </c>
      <c r="E171" s="4">
        <f t="shared" si="2"/>
        <v>0.41062801932367149</v>
      </c>
    </row>
    <row r="172" spans="1:5" ht="15.6" x14ac:dyDescent="0.3">
      <c r="A172" s="2" t="s">
        <v>30</v>
      </c>
      <c r="B172" s="2" t="s">
        <v>94</v>
      </c>
      <c r="C172" s="2">
        <v>236</v>
      </c>
      <c r="D172" s="2">
        <v>51</v>
      </c>
      <c r="E172" s="4">
        <f t="shared" si="2"/>
        <v>0.21610169491525424</v>
      </c>
    </row>
    <row r="173" spans="1:5" ht="15.6" x14ac:dyDescent="0.3">
      <c r="A173" s="2" t="s">
        <v>30</v>
      </c>
      <c r="B173" s="2" t="s">
        <v>237</v>
      </c>
      <c r="C173" s="2">
        <v>372</v>
      </c>
      <c r="D173" s="2">
        <v>97</v>
      </c>
      <c r="E173" s="4">
        <f t="shared" si="2"/>
        <v>0.260752688172043</v>
      </c>
    </row>
    <row r="174" spans="1:5" ht="15.6" x14ac:dyDescent="0.3">
      <c r="A174" s="2" t="s">
        <v>30</v>
      </c>
      <c r="B174" s="2" t="s">
        <v>238</v>
      </c>
      <c r="C174" s="2">
        <v>544</v>
      </c>
      <c r="D174" s="2">
        <v>192</v>
      </c>
      <c r="E174" s="4">
        <f t="shared" si="2"/>
        <v>0.35294117647058826</v>
      </c>
    </row>
    <row r="175" spans="1:5" ht="15.6" x14ac:dyDescent="0.3">
      <c r="A175" s="2" t="s">
        <v>30</v>
      </c>
      <c r="B175" s="2" t="s">
        <v>239</v>
      </c>
      <c r="C175" s="2">
        <v>431</v>
      </c>
      <c r="D175" s="2">
        <v>16</v>
      </c>
      <c r="E175" s="4">
        <f t="shared" si="2"/>
        <v>3.7122969837587005E-2</v>
      </c>
    </row>
    <row r="176" spans="1:5" ht="15.6" x14ac:dyDescent="0.3">
      <c r="A176" s="2" t="s">
        <v>30</v>
      </c>
      <c r="B176" s="2" t="s">
        <v>95</v>
      </c>
      <c r="C176" s="2">
        <v>987</v>
      </c>
      <c r="D176" s="2">
        <v>755</v>
      </c>
      <c r="E176" s="4">
        <f t="shared" si="2"/>
        <v>0.7649442755825735</v>
      </c>
    </row>
    <row r="177" spans="1:5" ht="15.6" x14ac:dyDescent="0.3">
      <c r="A177" s="2" t="s">
        <v>30</v>
      </c>
      <c r="B177" s="2" t="s">
        <v>96</v>
      </c>
      <c r="C177" s="2">
        <v>10</v>
      </c>
      <c r="D177" s="2">
        <v>8</v>
      </c>
      <c r="E177" s="4">
        <f t="shared" si="2"/>
        <v>0.8</v>
      </c>
    </row>
    <row r="178" spans="1:5" ht="15.6" x14ac:dyDescent="0.3">
      <c r="A178" s="2" t="s">
        <v>30</v>
      </c>
      <c r="B178" s="2" t="s">
        <v>240</v>
      </c>
      <c r="C178" s="2">
        <v>765</v>
      </c>
      <c r="D178" s="2">
        <v>485</v>
      </c>
      <c r="E178" s="4">
        <f t="shared" si="2"/>
        <v>0.63398692810457513</v>
      </c>
    </row>
    <row r="179" spans="1:5" ht="15.6" x14ac:dyDescent="0.3">
      <c r="A179" s="2" t="s">
        <v>31</v>
      </c>
      <c r="B179" s="2" t="s">
        <v>357</v>
      </c>
      <c r="C179" s="2">
        <v>160</v>
      </c>
      <c r="D179" s="2">
        <v>15</v>
      </c>
      <c r="E179" s="4">
        <f t="shared" si="2"/>
        <v>9.375E-2</v>
      </c>
    </row>
    <row r="180" spans="1:5" ht="15.6" x14ac:dyDescent="0.3">
      <c r="A180" s="2" t="s">
        <v>31</v>
      </c>
      <c r="B180" s="2" t="s">
        <v>241</v>
      </c>
      <c r="C180" s="2">
        <v>84</v>
      </c>
      <c r="D180" s="2">
        <v>68</v>
      </c>
      <c r="E180" s="4">
        <f t="shared" si="2"/>
        <v>0.80952380952380953</v>
      </c>
    </row>
    <row r="181" spans="1:5" ht="15.6" x14ac:dyDescent="0.3">
      <c r="A181" s="2" t="s">
        <v>31</v>
      </c>
      <c r="B181" s="2" t="s">
        <v>242</v>
      </c>
      <c r="C181" s="2">
        <v>478</v>
      </c>
      <c r="D181" s="2">
        <v>124</v>
      </c>
      <c r="E181" s="4">
        <f t="shared" si="2"/>
        <v>0.2594142259414226</v>
      </c>
    </row>
    <row r="182" spans="1:5" ht="15.6" x14ac:dyDescent="0.3">
      <c r="A182" s="2" t="s">
        <v>31</v>
      </c>
      <c r="B182" s="2" t="s">
        <v>243</v>
      </c>
      <c r="C182" s="2">
        <v>128</v>
      </c>
      <c r="D182" s="2">
        <v>56</v>
      </c>
      <c r="E182" s="4">
        <f t="shared" si="2"/>
        <v>0.4375</v>
      </c>
    </row>
    <row r="183" spans="1:5" ht="15.6" x14ac:dyDescent="0.3">
      <c r="A183" s="2" t="s">
        <v>31</v>
      </c>
      <c r="B183" s="2" t="s">
        <v>244</v>
      </c>
      <c r="C183" s="2">
        <v>79</v>
      </c>
      <c r="D183" s="2">
        <v>38</v>
      </c>
      <c r="E183" s="4">
        <f t="shared" si="2"/>
        <v>0.48101265822784811</v>
      </c>
    </row>
    <row r="184" spans="1:5" ht="15.6" x14ac:dyDescent="0.3">
      <c r="A184" s="2" t="s">
        <v>32</v>
      </c>
      <c r="B184" s="2" t="s">
        <v>245</v>
      </c>
      <c r="C184" s="2">
        <v>8</v>
      </c>
      <c r="D184" s="2">
        <v>0</v>
      </c>
      <c r="E184" s="4">
        <f t="shared" si="2"/>
        <v>0</v>
      </c>
    </row>
    <row r="185" spans="1:5" ht="15.6" x14ac:dyDescent="0.3">
      <c r="A185" s="2" t="s">
        <v>33</v>
      </c>
      <c r="B185" s="2" t="s">
        <v>246</v>
      </c>
      <c r="C185" s="2">
        <v>117</v>
      </c>
      <c r="D185" s="2">
        <v>7</v>
      </c>
      <c r="E185" s="4">
        <f t="shared" si="2"/>
        <v>5.9829059829059832E-2</v>
      </c>
    </row>
    <row r="186" spans="1:5" ht="15.6" x14ac:dyDescent="0.3">
      <c r="A186" s="2" t="s">
        <v>33</v>
      </c>
      <c r="B186" s="2" t="s">
        <v>247</v>
      </c>
      <c r="C186" s="2">
        <v>16</v>
      </c>
      <c r="D186" s="2">
        <v>0</v>
      </c>
      <c r="E186" s="4">
        <f t="shared" si="2"/>
        <v>0</v>
      </c>
    </row>
    <row r="187" spans="1:5" ht="15.6" x14ac:dyDescent="0.3">
      <c r="A187" s="2" t="s">
        <v>33</v>
      </c>
      <c r="B187" s="2" t="s">
        <v>393</v>
      </c>
      <c r="C187" s="2">
        <v>51</v>
      </c>
      <c r="D187" s="2">
        <v>0</v>
      </c>
      <c r="E187" s="4">
        <f>D187/C187</f>
        <v>0</v>
      </c>
    </row>
    <row r="188" spans="1:5" ht="15.6" x14ac:dyDescent="0.3">
      <c r="A188" s="2" t="s">
        <v>33</v>
      </c>
      <c r="B188" s="2" t="s">
        <v>394</v>
      </c>
      <c r="C188" s="2">
        <v>8</v>
      </c>
      <c r="D188" s="2">
        <v>0</v>
      </c>
      <c r="E188" s="4">
        <f>D188/C188</f>
        <v>0</v>
      </c>
    </row>
    <row r="189" spans="1:5" ht="15.6" x14ac:dyDescent="0.3">
      <c r="A189" s="2" t="s">
        <v>33</v>
      </c>
      <c r="B189" s="2" t="s">
        <v>248</v>
      </c>
      <c r="C189" s="2">
        <v>197</v>
      </c>
      <c r="D189" s="2">
        <v>138</v>
      </c>
      <c r="E189" s="4">
        <f t="shared" si="2"/>
        <v>0.70050761421319796</v>
      </c>
    </row>
    <row r="190" spans="1:5" ht="15.6" x14ac:dyDescent="0.3">
      <c r="A190" s="2" t="s">
        <v>33</v>
      </c>
      <c r="B190" s="2" t="s">
        <v>97</v>
      </c>
      <c r="C190" s="2">
        <v>775</v>
      </c>
      <c r="D190" s="2">
        <v>305</v>
      </c>
      <c r="E190" s="4">
        <f t="shared" si="2"/>
        <v>0.3935483870967742</v>
      </c>
    </row>
    <row r="191" spans="1:5" ht="15.6" x14ac:dyDescent="0.3">
      <c r="A191" s="2" t="s">
        <v>33</v>
      </c>
      <c r="B191" s="2" t="s">
        <v>249</v>
      </c>
      <c r="C191" s="2">
        <v>409</v>
      </c>
      <c r="D191" s="2">
        <v>244</v>
      </c>
      <c r="E191" s="4">
        <f t="shared" si="2"/>
        <v>0.5965770171149144</v>
      </c>
    </row>
    <row r="192" spans="1:5" ht="15.6" x14ac:dyDescent="0.3">
      <c r="A192" s="2" t="s">
        <v>33</v>
      </c>
      <c r="B192" s="2" t="s">
        <v>98</v>
      </c>
      <c r="C192" s="2">
        <v>181</v>
      </c>
      <c r="D192" s="2">
        <v>75</v>
      </c>
      <c r="E192" s="4">
        <f t="shared" si="2"/>
        <v>0.4143646408839779</v>
      </c>
    </row>
    <row r="193" spans="1:5" ht="15.6" x14ac:dyDescent="0.3">
      <c r="A193" s="2" t="s">
        <v>33</v>
      </c>
      <c r="B193" s="2" t="s">
        <v>250</v>
      </c>
      <c r="C193" s="2">
        <v>165</v>
      </c>
      <c r="D193" s="2">
        <v>26</v>
      </c>
      <c r="E193" s="4">
        <f t="shared" si="2"/>
        <v>0.15757575757575756</v>
      </c>
    </row>
    <row r="194" spans="1:5" ht="15.6" x14ac:dyDescent="0.3">
      <c r="A194" s="2" t="s">
        <v>33</v>
      </c>
      <c r="B194" s="2" t="s">
        <v>99</v>
      </c>
      <c r="C194" s="2">
        <v>204</v>
      </c>
      <c r="D194" s="2">
        <v>50</v>
      </c>
      <c r="E194" s="4">
        <f t="shared" si="2"/>
        <v>0.24509803921568626</v>
      </c>
    </row>
    <row r="195" spans="1:5" ht="15.6" x14ac:dyDescent="0.3">
      <c r="A195" s="2" t="s">
        <v>33</v>
      </c>
      <c r="B195" s="2" t="s">
        <v>100</v>
      </c>
      <c r="C195" s="2">
        <v>145</v>
      </c>
      <c r="D195" s="2">
        <v>17</v>
      </c>
      <c r="E195" s="4">
        <f t="shared" si="2"/>
        <v>0.11724137931034483</v>
      </c>
    </row>
    <row r="196" spans="1:5" ht="15.6" x14ac:dyDescent="0.3">
      <c r="A196" s="2" t="s">
        <v>33</v>
      </c>
      <c r="B196" s="2" t="s">
        <v>101</v>
      </c>
      <c r="C196" s="2">
        <v>302</v>
      </c>
      <c r="D196" s="2">
        <v>87</v>
      </c>
      <c r="E196" s="4">
        <f t="shared" si="2"/>
        <v>0.28807947019867547</v>
      </c>
    </row>
    <row r="197" spans="1:5" ht="15.6" x14ac:dyDescent="0.3">
      <c r="A197" s="2" t="s">
        <v>33</v>
      </c>
      <c r="B197" s="2" t="s">
        <v>251</v>
      </c>
      <c r="C197" s="2">
        <v>394</v>
      </c>
      <c r="D197" s="2">
        <v>244</v>
      </c>
      <c r="E197" s="4">
        <f t="shared" si="2"/>
        <v>0.61928934010152281</v>
      </c>
    </row>
    <row r="198" spans="1:5" ht="15.6" x14ac:dyDescent="0.3">
      <c r="A198" s="2" t="s">
        <v>33</v>
      </c>
      <c r="B198" s="2" t="s">
        <v>395</v>
      </c>
      <c r="C198" s="2">
        <v>75</v>
      </c>
      <c r="D198" s="2">
        <v>75</v>
      </c>
      <c r="E198" s="4">
        <f>D198/C198</f>
        <v>1</v>
      </c>
    </row>
    <row r="199" spans="1:5" ht="15.6" x14ac:dyDescent="0.3">
      <c r="A199" s="2" t="s">
        <v>33</v>
      </c>
      <c r="B199" s="2" t="s">
        <v>252</v>
      </c>
      <c r="C199" s="2">
        <v>296</v>
      </c>
      <c r="D199" s="2">
        <v>98</v>
      </c>
      <c r="E199" s="4">
        <f t="shared" si="2"/>
        <v>0.33108108108108109</v>
      </c>
    </row>
    <row r="200" spans="1:5" ht="15.6" x14ac:dyDescent="0.3">
      <c r="A200" s="2" t="s">
        <v>33</v>
      </c>
      <c r="B200" s="2" t="s">
        <v>102</v>
      </c>
      <c r="C200" s="2">
        <v>382</v>
      </c>
      <c r="D200" s="2">
        <v>216</v>
      </c>
      <c r="E200" s="4">
        <f t="shared" si="2"/>
        <v>0.56544502617801051</v>
      </c>
    </row>
    <row r="201" spans="1:5" ht="15.6" x14ac:dyDescent="0.3">
      <c r="A201" s="2" t="s">
        <v>33</v>
      </c>
      <c r="B201" s="2" t="s">
        <v>253</v>
      </c>
      <c r="C201" s="2">
        <v>109</v>
      </c>
      <c r="D201" s="2">
        <v>57</v>
      </c>
      <c r="E201" s="4">
        <f t="shared" si="2"/>
        <v>0.52293577981651373</v>
      </c>
    </row>
    <row r="202" spans="1:5" ht="15.6" x14ac:dyDescent="0.3">
      <c r="A202" s="2" t="s">
        <v>33</v>
      </c>
      <c r="B202" s="2" t="s">
        <v>254</v>
      </c>
      <c r="C202" s="2">
        <v>500</v>
      </c>
      <c r="D202" s="2">
        <v>85</v>
      </c>
      <c r="E202" s="4">
        <f t="shared" si="2"/>
        <v>0.17</v>
      </c>
    </row>
    <row r="203" spans="1:5" ht="15.6" x14ac:dyDescent="0.3">
      <c r="A203" s="2" t="s">
        <v>33</v>
      </c>
      <c r="B203" s="2" t="s">
        <v>103</v>
      </c>
      <c r="C203" s="2">
        <v>319</v>
      </c>
      <c r="D203" s="2">
        <v>145</v>
      </c>
      <c r="E203" s="4">
        <f t="shared" si="2"/>
        <v>0.45454545454545453</v>
      </c>
    </row>
    <row r="204" spans="1:5" ht="15.6" x14ac:dyDescent="0.3">
      <c r="A204" s="2" t="s">
        <v>104</v>
      </c>
      <c r="B204" s="2" t="s">
        <v>255</v>
      </c>
      <c r="C204" s="2">
        <v>37</v>
      </c>
      <c r="D204" s="2">
        <v>18</v>
      </c>
      <c r="E204" s="4">
        <f t="shared" si="2"/>
        <v>0.48648648648648651</v>
      </c>
    </row>
    <row r="205" spans="1:5" ht="15.6" x14ac:dyDescent="0.3">
      <c r="A205" s="2" t="s">
        <v>104</v>
      </c>
      <c r="B205" s="2" t="s">
        <v>256</v>
      </c>
      <c r="C205" s="2">
        <v>538</v>
      </c>
      <c r="D205" s="2">
        <v>298</v>
      </c>
      <c r="E205" s="4">
        <f t="shared" si="2"/>
        <v>0.55390334572490707</v>
      </c>
    </row>
    <row r="206" spans="1:5" ht="15.6" x14ac:dyDescent="0.3">
      <c r="A206" s="2" t="s">
        <v>104</v>
      </c>
      <c r="B206" s="2" t="s">
        <v>257</v>
      </c>
      <c r="C206" s="2">
        <v>249</v>
      </c>
      <c r="D206" s="2">
        <v>100</v>
      </c>
      <c r="E206" s="4">
        <f t="shared" si="2"/>
        <v>0.40160642570281124</v>
      </c>
    </row>
    <row r="207" spans="1:5" ht="15.6" x14ac:dyDescent="0.3">
      <c r="A207" s="2" t="s">
        <v>104</v>
      </c>
      <c r="B207" s="2" t="s">
        <v>358</v>
      </c>
      <c r="C207" s="2">
        <v>111</v>
      </c>
      <c r="D207" s="2">
        <v>44</v>
      </c>
      <c r="E207" s="4">
        <f t="shared" ref="E207:E273" si="3">D207/C207</f>
        <v>0.3963963963963964</v>
      </c>
    </row>
    <row r="208" spans="1:5" ht="15.6" x14ac:dyDescent="0.3">
      <c r="A208" s="2" t="s">
        <v>104</v>
      </c>
      <c r="B208" s="2" t="s">
        <v>258</v>
      </c>
      <c r="C208" s="2">
        <v>221</v>
      </c>
      <c r="D208" s="2">
        <v>67</v>
      </c>
      <c r="E208" s="4">
        <f t="shared" si="3"/>
        <v>0.30316742081447962</v>
      </c>
    </row>
    <row r="209" spans="1:5" ht="15.6" x14ac:dyDescent="0.3">
      <c r="A209" s="2" t="s">
        <v>104</v>
      </c>
      <c r="B209" s="2" t="s">
        <v>359</v>
      </c>
      <c r="C209" s="2">
        <v>27</v>
      </c>
      <c r="D209" s="2">
        <v>27</v>
      </c>
      <c r="E209" s="4">
        <f t="shared" si="3"/>
        <v>1</v>
      </c>
    </row>
    <row r="210" spans="1:5" ht="15.6" x14ac:dyDescent="0.3">
      <c r="A210" s="2" t="s">
        <v>104</v>
      </c>
      <c r="B210" s="2" t="s">
        <v>259</v>
      </c>
      <c r="C210" s="2">
        <v>581</v>
      </c>
      <c r="D210" s="2">
        <v>311</v>
      </c>
      <c r="E210" s="4">
        <f t="shared" si="3"/>
        <v>0.53528399311531838</v>
      </c>
    </row>
    <row r="211" spans="1:5" ht="15.6" x14ac:dyDescent="0.3">
      <c r="A211" s="2" t="s">
        <v>104</v>
      </c>
      <c r="B211" s="2" t="s">
        <v>260</v>
      </c>
      <c r="C211" s="2">
        <v>550</v>
      </c>
      <c r="D211" s="2">
        <v>242</v>
      </c>
      <c r="E211" s="4">
        <f t="shared" si="3"/>
        <v>0.44</v>
      </c>
    </row>
    <row r="212" spans="1:5" ht="15.6" x14ac:dyDescent="0.3">
      <c r="A212" s="2" t="s">
        <v>104</v>
      </c>
      <c r="B212" s="2" t="s">
        <v>261</v>
      </c>
      <c r="C212" s="2">
        <v>156</v>
      </c>
      <c r="D212" s="2">
        <v>134</v>
      </c>
      <c r="E212" s="4">
        <f t="shared" si="3"/>
        <v>0.85897435897435892</v>
      </c>
    </row>
    <row r="213" spans="1:5" ht="15.6" x14ac:dyDescent="0.3">
      <c r="A213" s="2" t="s">
        <v>35</v>
      </c>
      <c r="B213" s="2" t="s">
        <v>396</v>
      </c>
      <c r="C213" s="2">
        <v>13</v>
      </c>
      <c r="D213" s="2">
        <v>13</v>
      </c>
      <c r="E213" s="4">
        <f t="shared" si="3"/>
        <v>1</v>
      </c>
    </row>
    <row r="214" spans="1:5" ht="15.6" x14ac:dyDescent="0.3">
      <c r="A214" s="2" t="s">
        <v>35</v>
      </c>
      <c r="B214" s="2" t="s">
        <v>105</v>
      </c>
      <c r="C214" s="2">
        <v>91</v>
      </c>
      <c r="D214" s="2">
        <v>58</v>
      </c>
      <c r="E214" s="4">
        <f t="shared" si="3"/>
        <v>0.63736263736263732</v>
      </c>
    </row>
    <row r="215" spans="1:5" ht="15.6" x14ac:dyDescent="0.3">
      <c r="A215" s="2" t="s">
        <v>36</v>
      </c>
      <c r="B215" s="2" t="s">
        <v>262</v>
      </c>
      <c r="C215" s="2">
        <v>93</v>
      </c>
      <c r="D215" s="2">
        <v>47</v>
      </c>
      <c r="E215" s="4">
        <f t="shared" si="3"/>
        <v>0.5053763440860215</v>
      </c>
    </row>
    <row r="216" spans="1:5" ht="15.6" x14ac:dyDescent="0.3">
      <c r="A216" s="2" t="s">
        <v>36</v>
      </c>
      <c r="B216" s="2" t="s">
        <v>106</v>
      </c>
      <c r="C216" s="2">
        <v>12</v>
      </c>
      <c r="D216" s="2">
        <v>12</v>
      </c>
      <c r="E216" s="4">
        <f t="shared" si="3"/>
        <v>1</v>
      </c>
    </row>
    <row r="217" spans="1:5" ht="15.6" x14ac:dyDescent="0.3">
      <c r="A217" s="2" t="s">
        <v>36</v>
      </c>
      <c r="B217" s="2" t="s">
        <v>263</v>
      </c>
      <c r="C217" s="2">
        <v>1086</v>
      </c>
      <c r="D217" s="2">
        <v>562</v>
      </c>
      <c r="E217" s="4">
        <f t="shared" si="3"/>
        <v>0.51749539594843463</v>
      </c>
    </row>
    <row r="218" spans="1:5" ht="15.6" x14ac:dyDescent="0.3">
      <c r="A218" s="2" t="s">
        <v>36</v>
      </c>
      <c r="B218" s="2" t="s">
        <v>264</v>
      </c>
      <c r="C218" s="2">
        <v>327</v>
      </c>
      <c r="D218" s="2">
        <v>1</v>
      </c>
      <c r="E218" s="4">
        <f t="shared" si="3"/>
        <v>3.0581039755351682E-3</v>
      </c>
    </row>
    <row r="219" spans="1:5" ht="15.6" x14ac:dyDescent="0.3">
      <c r="A219" s="2" t="s">
        <v>36</v>
      </c>
      <c r="B219" s="2" t="s">
        <v>360</v>
      </c>
      <c r="C219" s="2">
        <v>166</v>
      </c>
      <c r="D219" s="2">
        <v>147</v>
      </c>
      <c r="E219" s="4">
        <f t="shared" si="3"/>
        <v>0.88554216867469882</v>
      </c>
    </row>
    <row r="220" spans="1:5" ht="15.6" x14ac:dyDescent="0.3">
      <c r="A220" s="2" t="s">
        <v>36</v>
      </c>
      <c r="B220" s="2" t="s">
        <v>265</v>
      </c>
      <c r="C220" s="2">
        <v>392</v>
      </c>
      <c r="D220" s="2">
        <v>359</v>
      </c>
      <c r="E220" s="4">
        <f t="shared" si="3"/>
        <v>0.91581632653061229</v>
      </c>
    </row>
    <row r="221" spans="1:5" ht="15.6" x14ac:dyDescent="0.3">
      <c r="A221" s="2" t="s">
        <v>36</v>
      </c>
      <c r="B221" s="2" t="s">
        <v>397</v>
      </c>
      <c r="C221" s="2">
        <v>16</v>
      </c>
      <c r="D221" s="2">
        <v>0</v>
      </c>
      <c r="E221" s="4">
        <f>D221/C221</f>
        <v>0</v>
      </c>
    </row>
    <row r="222" spans="1:5" ht="15.6" x14ac:dyDescent="0.3">
      <c r="A222" s="2" t="s">
        <v>36</v>
      </c>
      <c r="B222" s="2" t="s">
        <v>266</v>
      </c>
      <c r="C222" s="2">
        <v>233</v>
      </c>
      <c r="D222" s="2">
        <v>105</v>
      </c>
      <c r="E222" s="4">
        <f t="shared" si="3"/>
        <v>0.45064377682403434</v>
      </c>
    </row>
    <row r="223" spans="1:5" ht="15.6" x14ac:dyDescent="0.3">
      <c r="A223" s="2" t="s">
        <v>36</v>
      </c>
      <c r="B223" s="2" t="s">
        <v>413</v>
      </c>
      <c r="C223" s="2">
        <v>5</v>
      </c>
      <c r="D223" s="2">
        <v>0</v>
      </c>
      <c r="E223" s="4">
        <f>D223/C223</f>
        <v>0</v>
      </c>
    </row>
    <row r="224" spans="1:5" ht="15.6" x14ac:dyDescent="0.3">
      <c r="A224" s="2" t="s">
        <v>36</v>
      </c>
      <c r="B224" s="2" t="s">
        <v>267</v>
      </c>
      <c r="C224" s="2">
        <v>22</v>
      </c>
      <c r="D224" s="2">
        <v>0</v>
      </c>
      <c r="E224" s="4">
        <f t="shared" si="3"/>
        <v>0</v>
      </c>
    </row>
    <row r="225" spans="1:5" ht="15.6" x14ac:dyDescent="0.3">
      <c r="A225" s="2" t="s">
        <v>36</v>
      </c>
      <c r="B225" s="2" t="s">
        <v>361</v>
      </c>
      <c r="C225" s="2">
        <v>20</v>
      </c>
      <c r="D225" s="2">
        <v>4</v>
      </c>
      <c r="E225" s="4">
        <f t="shared" si="3"/>
        <v>0.2</v>
      </c>
    </row>
    <row r="226" spans="1:5" ht="15.6" x14ac:dyDescent="0.3">
      <c r="A226" s="2" t="s">
        <v>36</v>
      </c>
      <c r="B226" s="2" t="s">
        <v>268</v>
      </c>
      <c r="C226" s="2">
        <v>168</v>
      </c>
      <c r="D226" s="2">
        <v>85</v>
      </c>
      <c r="E226" s="4">
        <f t="shared" si="3"/>
        <v>0.50595238095238093</v>
      </c>
    </row>
    <row r="227" spans="1:5" ht="15.6" x14ac:dyDescent="0.3">
      <c r="A227" s="2" t="s">
        <v>36</v>
      </c>
      <c r="B227" s="2" t="s">
        <v>269</v>
      </c>
      <c r="C227" s="2">
        <v>260</v>
      </c>
      <c r="D227" s="2">
        <v>215</v>
      </c>
      <c r="E227" s="4">
        <f t="shared" si="3"/>
        <v>0.82692307692307687</v>
      </c>
    </row>
    <row r="228" spans="1:5" ht="15.6" x14ac:dyDescent="0.3">
      <c r="A228" s="2" t="s">
        <v>36</v>
      </c>
      <c r="B228" s="2" t="s">
        <v>270</v>
      </c>
      <c r="C228" s="2">
        <v>15</v>
      </c>
      <c r="D228" s="2">
        <v>11</v>
      </c>
      <c r="E228" s="4">
        <f t="shared" si="3"/>
        <v>0.73333333333333328</v>
      </c>
    </row>
    <row r="229" spans="1:5" ht="15.6" x14ac:dyDescent="0.3">
      <c r="A229" s="2" t="s">
        <v>36</v>
      </c>
      <c r="B229" s="2" t="s">
        <v>271</v>
      </c>
      <c r="C229" s="2">
        <v>577</v>
      </c>
      <c r="D229" s="2">
        <v>468</v>
      </c>
      <c r="E229" s="4">
        <f t="shared" si="3"/>
        <v>0.81109185441941078</v>
      </c>
    </row>
    <row r="230" spans="1:5" ht="15.6" x14ac:dyDescent="0.3">
      <c r="A230" s="2" t="s">
        <v>36</v>
      </c>
      <c r="B230" s="2" t="s">
        <v>272</v>
      </c>
      <c r="C230" s="2">
        <v>87</v>
      </c>
      <c r="D230" s="2">
        <v>46</v>
      </c>
      <c r="E230" s="4">
        <f t="shared" si="3"/>
        <v>0.52873563218390807</v>
      </c>
    </row>
    <row r="231" spans="1:5" ht="15.6" x14ac:dyDescent="0.3">
      <c r="A231" s="2" t="s">
        <v>36</v>
      </c>
      <c r="B231" s="2" t="s">
        <v>273</v>
      </c>
      <c r="C231" s="2">
        <v>55</v>
      </c>
      <c r="D231" s="2">
        <v>30</v>
      </c>
      <c r="E231" s="4">
        <f t="shared" si="3"/>
        <v>0.54545454545454541</v>
      </c>
    </row>
    <row r="232" spans="1:5" ht="15.6" x14ac:dyDescent="0.3">
      <c r="A232" s="2" t="s">
        <v>36</v>
      </c>
      <c r="B232" s="2" t="s">
        <v>398</v>
      </c>
      <c r="C232" s="2">
        <v>1</v>
      </c>
      <c r="D232" s="2">
        <v>0</v>
      </c>
      <c r="E232" s="4">
        <f>D232/C232</f>
        <v>0</v>
      </c>
    </row>
    <row r="233" spans="1:5" ht="15.6" x14ac:dyDescent="0.3">
      <c r="A233" s="2" t="s">
        <v>36</v>
      </c>
      <c r="B233" s="2" t="s">
        <v>274</v>
      </c>
      <c r="C233" s="2">
        <v>65</v>
      </c>
      <c r="D233" s="2">
        <v>30</v>
      </c>
      <c r="E233" s="4">
        <f t="shared" si="3"/>
        <v>0.46153846153846156</v>
      </c>
    </row>
    <row r="234" spans="1:5" ht="15.6" x14ac:dyDescent="0.3">
      <c r="A234" s="2" t="s">
        <v>37</v>
      </c>
      <c r="B234" s="2" t="s">
        <v>275</v>
      </c>
      <c r="C234" s="2">
        <v>264</v>
      </c>
      <c r="D234" s="2">
        <v>39</v>
      </c>
      <c r="E234" s="4">
        <f t="shared" si="3"/>
        <v>0.14772727272727273</v>
      </c>
    </row>
    <row r="235" spans="1:5" ht="15.6" x14ac:dyDescent="0.3">
      <c r="A235" s="2" t="s">
        <v>37</v>
      </c>
      <c r="B235" s="2" t="s">
        <v>276</v>
      </c>
      <c r="C235" s="2">
        <v>110</v>
      </c>
      <c r="D235" s="2">
        <v>110</v>
      </c>
      <c r="E235" s="4">
        <f t="shared" si="3"/>
        <v>1</v>
      </c>
    </row>
    <row r="236" spans="1:5" ht="15.6" x14ac:dyDescent="0.3">
      <c r="A236" s="2" t="s">
        <v>37</v>
      </c>
      <c r="B236" s="2" t="s">
        <v>277</v>
      </c>
      <c r="C236" s="2">
        <v>43</v>
      </c>
      <c r="D236" s="2">
        <v>4</v>
      </c>
      <c r="E236" s="4">
        <f t="shared" si="3"/>
        <v>9.3023255813953487E-2</v>
      </c>
    </row>
    <row r="237" spans="1:5" ht="15.6" x14ac:dyDescent="0.3">
      <c r="A237" s="2" t="s">
        <v>37</v>
      </c>
      <c r="B237" s="2" t="s">
        <v>107</v>
      </c>
      <c r="C237" s="2">
        <v>14</v>
      </c>
      <c r="D237" s="2">
        <v>4</v>
      </c>
      <c r="E237" s="4">
        <f t="shared" si="3"/>
        <v>0.2857142857142857</v>
      </c>
    </row>
    <row r="238" spans="1:5" ht="15.6" x14ac:dyDescent="0.3">
      <c r="A238" s="2" t="s">
        <v>37</v>
      </c>
      <c r="B238" s="2" t="s">
        <v>278</v>
      </c>
      <c r="C238" s="2">
        <v>425</v>
      </c>
      <c r="D238" s="2">
        <v>306</v>
      </c>
      <c r="E238" s="4">
        <f t="shared" si="3"/>
        <v>0.72</v>
      </c>
    </row>
    <row r="239" spans="1:5" ht="15.6" x14ac:dyDescent="0.3">
      <c r="A239" s="2" t="s">
        <v>37</v>
      </c>
      <c r="B239" s="2" t="s">
        <v>279</v>
      </c>
      <c r="C239" s="2">
        <v>60</v>
      </c>
      <c r="D239" s="2">
        <v>46</v>
      </c>
      <c r="E239" s="4">
        <f t="shared" si="3"/>
        <v>0.76666666666666672</v>
      </c>
    </row>
    <row r="240" spans="1:5" ht="15.6" x14ac:dyDescent="0.3">
      <c r="A240" s="2" t="s">
        <v>37</v>
      </c>
      <c r="B240" s="2" t="s">
        <v>280</v>
      </c>
      <c r="C240" s="2">
        <v>530</v>
      </c>
      <c r="D240" s="2">
        <v>302</v>
      </c>
      <c r="E240" s="4">
        <f t="shared" si="3"/>
        <v>0.56981132075471697</v>
      </c>
    </row>
    <row r="241" spans="1:5" ht="15.6" x14ac:dyDescent="0.3">
      <c r="A241" s="2" t="s">
        <v>37</v>
      </c>
      <c r="B241" s="2" t="s">
        <v>108</v>
      </c>
      <c r="C241" s="2">
        <v>8</v>
      </c>
      <c r="D241" s="2">
        <v>0</v>
      </c>
      <c r="E241" s="4">
        <f t="shared" si="3"/>
        <v>0</v>
      </c>
    </row>
    <row r="242" spans="1:5" ht="15.6" x14ac:dyDescent="0.3">
      <c r="A242" s="2" t="s">
        <v>37</v>
      </c>
      <c r="B242" s="2" t="s">
        <v>109</v>
      </c>
      <c r="C242" s="2">
        <v>11</v>
      </c>
      <c r="D242" s="2">
        <v>9</v>
      </c>
      <c r="E242" s="4">
        <f t="shared" si="3"/>
        <v>0.81818181818181823</v>
      </c>
    </row>
    <row r="243" spans="1:5" ht="15.6" x14ac:dyDescent="0.3">
      <c r="A243" s="2" t="s">
        <v>37</v>
      </c>
      <c r="B243" s="2" t="s">
        <v>281</v>
      </c>
      <c r="C243" s="2">
        <v>137</v>
      </c>
      <c r="D243" s="2">
        <v>113</v>
      </c>
      <c r="E243" s="4">
        <f t="shared" si="3"/>
        <v>0.82481751824817517</v>
      </c>
    </row>
    <row r="244" spans="1:5" ht="15.6" x14ac:dyDescent="0.3">
      <c r="A244" s="2" t="s">
        <v>37</v>
      </c>
      <c r="B244" s="2" t="s">
        <v>282</v>
      </c>
      <c r="C244" s="2">
        <v>260</v>
      </c>
      <c r="D244" s="2">
        <v>83</v>
      </c>
      <c r="E244" s="4">
        <f t="shared" si="3"/>
        <v>0.31923076923076921</v>
      </c>
    </row>
    <row r="245" spans="1:5" ht="15.6" x14ac:dyDescent="0.3">
      <c r="A245" s="2" t="s">
        <v>37</v>
      </c>
      <c r="B245" s="2" t="s">
        <v>362</v>
      </c>
      <c r="C245" s="2">
        <v>36</v>
      </c>
      <c r="D245" s="2">
        <v>17</v>
      </c>
      <c r="E245" s="4">
        <f t="shared" si="3"/>
        <v>0.47222222222222221</v>
      </c>
    </row>
    <row r="246" spans="1:5" ht="15.6" x14ac:dyDescent="0.3">
      <c r="A246" s="2" t="s">
        <v>37</v>
      </c>
      <c r="B246" s="2" t="s">
        <v>283</v>
      </c>
      <c r="C246" s="2">
        <v>596</v>
      </c>
      <c r="D246" s="2">
        <v>241</v>
      </c>
      <c r="E246" s="4">
        <f t="shared" si="3"/>
        <v>0.40436241610738255</v>
      </c>
    </row>
    <row r="247" spans="1:5" ht="15.6" x14ac:dyDescent="0.3">
      <c r="A247" s="2" t="s">
        <v>37</v>
      </c>
      <c r="B247" s="2" t="s">
        <v>284</v>
      </c>
      <c r="C247" s="2">
        <v>1398</v>
      </c>
      <c r="D247" s="2">
        <v>160</v>
      </c>
      <c r="E247" s="4">
        <f t="shared" si="3"/>
        <v>0.11444921316165951</v>
      </c>
    </row>
    <row r="248" spans="1:5" ht="15.6" x14ac:dyDescent="0.3">
      <c r="A248" s="2" t="s">
        <v>37</v>
      </c>
      <c r="B248" s="2" t="s">
        <v>363</v>
      </c>
      <c r="C248" s="2">
        <v>260</v>
      </c>
      <c r="D248" s="2">
        <v>6</v>
      </c>
      <c r="E248" s="4">
        <f t="shared" si="3"/>
        <v>2.3076923076923078E-2</v>
      </c>
    </row>
    <row r="249" spans="1:5" ht="15.6" x14ac:dyDescent="0.3">
      <c r="A249" s="2" t="s">
        <v>37</v>
      </c>
      <c r="B249" s="2" t="s">
        <v>399</v>
      </c>
      <c r="C249" s="2">
        <v>63</v>
      </c>
      <c r="D249" s="2">
        <v>64</v>
      </c>
      <c r="E249" s="4">
        <f t="shared" si="3"/>
        <v>1.0158730158730158</v>
      </c>
    </row>
    <row r="250" spans="1:5" ht="15.6" x14ac:dyDescent="0.3">
      <c r="A250" s="2" t="s">
        <v>37</v>
      </c>
      <c r="B250" s="2" t="s">
        <v>285</v>
      </c>
      <c r="C250" s="2">
        <v>1133</v>
      </c>
      <c r="D250" s="2">
        <v>45</v>
      </c>
      <c r="E250" s="4">
        <f t="shared" si="3"/>
        <v>3.971756398940865E-2</v>
      </c>
    </row>
    <row r="251" spans="1:5" ht="15.6" x14ac:dyDescent="0.3">
      <c r="A251" s="2" t="s">
        <v>37</v>
      </c>
      <c r="B251" s="2" t="s">
        <v>110</v>
      </c>
      <c r="C251" s="2">
        <v>309</v>
      </c>
      <c r="D251" s="2">
        <v>168</v>
      </c>
      <c r="E251" s="4">
        <f t="shared" si="3"/>
        <v>0.5436893203883495</v>
      </c>
    </row>
    <row r="252" spans="1:5" ht="15.6" x14ac:dyDescent="0.3">
      <c r="A252" s="2" t="s">
        <v>37</v>
      </c>
      <c r="B252" s="2" t="s">
        <v>111</v>
      </c>
      <c r="C252" s="2">
        <v>1</v>
      </c>
      <c r="D252" s="2">
        <v>0</v>
      </c>
      <c r="E252" s="4">
        <f t="shared" si="3"/>
        <v>0</v>
      </c>
    </row>
    <row r="253" spans="1:5" ht="15.6" x14ac:dyDescent="0.3">
      <c r="A253" s="2" t="s">
        <v>38</v>
      </c>
      <c r="B253" s="2" t="s">
        <v>286</v>
      </c>
      <c r="C253" s="2">
        <v>769</v>
      </c>
      <c r="D253" s="2">
        <v>451</v>
      </c>
      <c r="E253" s="4">
        <f t="shared" si="3"/>
        <v>0.58647594278283488</v>
      </c>
    </row>
    <row r="254" spans="1:5" ht="15.6" x14ac:dyDescent="0.3">
      <c r="A254" s="2" t="s">
        <v>39</v>
      </c>
      <c r="B254" s="2" t="s">
        <v>287</v>
      </c>
      <c r="C254" s="2">
        <v>22</v>
      </c>
      <c r="D254" s="2">
        <v>21</v>
      </c>
      <c r="E254" s="4">
        <f t="shared" si="3"/>
        <v>0.95454545454545459</v>
      </c>
    </row>
    <row r="255" spans="1:5" ht="15.6" x14ac:dyDescent="0.3">
      <c r="A255" s="2" t="s">
        <v>39</v>
      </c>
      <c r="B255" s="2" t="s">
        <v>288</v>
      </c>
      <c r="C255" s="2">
        <v>42</v>
      </c>
      <c r="D255" s="2">
        <v>28</v>
      </c>
      <c r="E255" s="4">
        <f>D255/C255</f>
        <v>0.66666666666666663</v>
      </c>
    </row>
    <row r="256" spans="1:5" ht="15.6" x14ac:dyDescent="0.3">
      <c r="A256" s="2" t="s">
        <v>39</v>
      </c>
      <c r="B256" s="2" t="s">
        <v>289</v>
      </c>
      <c r="C256" s="2">
        <v>83</v>
      </c>
      <c r="D256" s="2">
        <v>32</v>
      </c>
      <c r="E256" s="4">
        <f>D256/C256</f>
        <v>0.38554216867469882</v>
      </c>
    </row>
    <row r="257" spans="1:5" ht="15.6" x14ac:dyDescent="0.3">
      <c r="A257" s="2" t="s">
        <v>39</v>
      </c>
      <c r="B257" s="2" t="s">
        <v>290</v>
      </c>
      <c r="C257" s="2">
        <v>13</v>
      </c>
      <c r="D257" s="2">
        <v>13</v>
      </c>
      <c r="E257" s="4">
        <f t="shared" si="3"/>
        <v>1</v>
      </c>
    </row>
    <row r="258" spans="1:5" ht="15.6" x14ac:dyDescent="0.3">
      <c r="A258" s="2" t="s">
        <v>39</v>
      </c>
      <c r="B258" s="2" t="s">
        <v>291</v>
      </c>
      <c r="C258" s="2">
        <v>162</v>
      </c>
      <c r="D258" s="2">
        <v>81</v>
      </c>
      <c r="E258" s="4">
        <f t="shared" si="3"/>
        <v>0.5</v>
      </c>
    </row>
    <row r="259" spans="1:5" ht="15.6" x14ac:dyDescent="0.3">
      <c r="A259" s="2" t="s">
        <v>39</v>
      </c>
      <c r="B259" s="2" t="s">
        <v>292</v>
      </c>
      <c r="C259" s="2">
        <v>166</v>
      </c>
      <c r="D259" s="2">
        <v>128</v>
      </c>
      <c r="E259" s="4">
        <f t="shared" si="3"/>
        <v>0.77108433734939763</v>
      </c>
    </row>
    <row r="260" spans="1:5" ht="15.6" x14ac:dyDescent="0.3">
      <c r="A260" s="2" t="s">
        <v>39</v>
      </c>
      <c r="B260" s="2" t="s">
        <v>293</v>
      </c>
      <c r="C260" s="2">
        <v>50</v>
      </c>
      <c r="D260" s="2">
        <v>17</v>
      </c>
      <c r="E260" s="4">
        <f t="shared" si="3"/>
        <v>0.34</v>
      </c>
    </row>
    <row r="261" spans="1:5" ht="15.6" x14ac:dyDescent="0.3">
      <c r="A261" s="2" t="s">
        <v>39</v>
      </c>
      <c r="B261" s="2" t="s">
        <v>112</v>
      </c>
      <c r="C261" s="2">
        <v>23</v>
      </c>
      <c r="D261" s="2">
        <v>0</v>
      </c>
      <c r="E261" s="4">
        <f t="shared" si="3"/>
        <v>0</v>
      </c>
    </row>
    <row r="262" spans="1:5" ht="15.6" x14ac:dyDescent="0.3">
      <c r="A262" s="2" t="s">
        <v>39</v>
      </c>
      <c r="B262" s="2" t="s">
        <v>294</v>
      </c>
      <c r="C262" s="2">
        <v>305</v>
      </c>
      <c r="D262" s="2">
        <v>174</v>
      </c>
      <c r="E262" s="4">
        <f t="shared" si="3"/>
        <v>0.57049180327868854</v>
      </c>
    </row>
    <row r="263" spans="1:5" ht="15.6" x14ac:dyDescent="0.3">
      <c r="A263" s="2" t="s">
        <v>39</v>
      </c>
      <c r="B263" s="2" t="s">
        <v>113</v>
      </c>
      <c r="C263" s="2">
        <v>220</v>
      </c>
      <c r="D263" s="2">
        <v>110</v>
      </c>
      <c r="E263" s="4">
        <f t="shared" si="3"/>
        <v>0.5</v>
      </c>
    </row>
    <row r="264" spans="1:5" ht="15.6" x14ac:dyDescent="0.3">
      <c r="A264" s="2" t="s">
        <v>40</v>
      </c>
      <c r="B264" s="2" t="s">
        <v>114</v>
      </c>
      <c r="C264" s="2">
        <v>64</v>
      </c>
      <c r="D264" s="2">
        <v>25</v>
      </c>
      <c r="E264" s="4">
        <f t="shared" si="3"/>
        <v>0.390625</v>
      </c>
    </row>
    <row r="265" spans="1:5" ht="15.6" x14ac:dyDescent="0.3">
      <c r="A265" s="2" t="s">
        <v>40</v>
      </c>
      <c r="B265" s="2" t="s">
        <v>295</v>
      </c>
      <c r="C265" s="2">
        <v>10</v>
      </c>
      <c r="D265" s="2">
        <v>6</v>
      </c>
      <c r="E265" s="4">
        <f t="shared" si="3"/>
        <v>0.6</v>
      </c>
    </row>
    <row r="266" spans="1:5" ht="15.6" x14ac:dyDescent="0.3">
      <c r="A266" s="2" t="s">
        <v>40</v>
      </c>
      <c r="B266" s="2" t="s">
        <v>296</v>
      </c>
      <c r="C266" s="2">
        <v>45</v>
      </c>
      <c r="D266" s="2">
        <v>27</v>
      </c>
      <c r="E266" s="4">
        <f t="shared" si="3"/>
        <v>0.6</v>
      </c>
    </row>
    <row r="267" spans="1:5" ht="15.6" x14ac:dyDescent="0.3">
      <c r="A267" s="2" t="s">
        <v>40</v>
      </c>
      <c r="B267" s="2" t="s">
        <v>297</v>
      </c>
      <c r="C267" s="2">
        <v>36</v>
      </c>
      <c r="D267" s="2">
        <v>18</v>
      </c>
      <c r="E267" s="4">
        <f t="shared" si="3"/>
        <v>0.5</v>
      </c>
    </row>
    <row r="268" spans="1:5" ht="15.6" x14ac:dyDescent="0.3">
      <c r="A268" s="2" t="s">
        <v>40</v>
      </c>
      <c r="B268" s="2" t="s">
        <v>298</v>
      </c>
      <c r="C268" s="2">
        <v>47</v>
      </c>
      <c r="D268" s="2">
        <v>21</v>
      </c>
      <c r="E268" s="4">
        <f t="shared" si="3"/>
        <v>0.44680851063829785</v>
      </c>
    </row>
    <row r="269" spans="1:5" ht="15.6" x14ac:dyDescent="0.3">
      <c r="A269" s="2" t="s">
        <v>41</v>
      </c>
      <c r="B269" s="2" t="s">
        <v>299</v>
      </c>
      <c r="C269" s="2">
        <v>33</v>
      </c>
      <c r="D269" s="2">
        <v>20</v>
      </c>
      <c r="E269" s="4">
        <f t="shared" si="3"/>
        <v>0.60606060606060608</v>
      </c>
    </row>
    <row r="270" spans="1:5" ht="15.6" x14ac:dyDescent="0.3">
      <c r="A270" s="2" t="s">
        <v>41</v>
      </c>
      <c r="B270" s="2" t="s">
        <v>400</v>
      </c>
      <c r="C270" s="2">
        <v>1</v>
      </c>
      <c r="D270" s="2">
        <v>0</v>
      </c>
      <c r="E270" s="4">
        <f>D270/C270</f>
        <v>0</v>
      </c>
    </row>
    <row r="271" spans="1:5" ht="15.6" x14ac:dyDescent="0.3">
      <c r="A271" s="2" t="s">
        <v>41</v>
      </c>
      <c r="B271" s="2" t="s">
        <v>300</v>
      </c>
      <c r="C271" s="2">
        <v>56</v>
      </c>
      <c r="D271" s="2">
        <v>30</v>
      </c>
      <c r="E271" s="4">
        <f t="shared" si="3"/>
        <v>0.5357142857142857</v>
      </c>
    </row>
    <row r="272" spans="1:5" ht="15.6" x14ac:dyDescent="0.3">
      <c r="A272" s="2" t="s">
        <v>41</v>
      </c>
      <c r="B272" s="2" t="s">
        <v>301</v>
      </c>
      <c r="C272" s="2">
        <v>2</v>
      </c>
      <c r="D272" s="2">
        <v>2</v>
      </c>
      <c r="E272" s="4">
        <f t="shared" si="3"/>
        <v>1</v>
      </c>
    </row>
    <row r="273" spans="1:5" ht="15.6" x14ac:dyDescent="0.3">
      <c r="A273" s="2" t="s">
        <v>41</v>
      </c>
      <c r="B273" s="2" t="s">
        <v>302</v>
      </c>
      <c r="C273" s="2">
        <v>693</v>
      </c>
      <c r="D273" s="2">
        <v>147</v>
      </c>
      <c r="E273" s="4">
        <f t="shared" si="3"/>
        <v>0.21212121212121213</v>
      </c>
    </row>
    <row r="274" spans="1:5" ht="15.6" x14ac:dyDescent="0.3">
      <c r="A274" s="2" t="s">
        <v>41</v>
      </c>
      <c r="B274" s="2" t="s">
        <v>303</v>
      </c>
      <c r="C274" s="2">
        <v>800</v>
      </c>
      <c r="D274" s="2">
        <v>269</v>
      </c>
      <c r="E274" s="4">
        <f t="shared" ref="E274:E339" si="4">D274/C274</f>
        <v>0.33624999999999999</v>
      </c>
    </row>
    <row r="275" spans="1:5" ht="15.6" x14ac:dyDescent="0.3">
      <c r="A275" s="2" t="s">
        <v>41</v>
      </c>
      <c r="B275" s="2" t="s">
        <v>304</v>
      </c>
      <c r="C275" s="2">
        <v>81</v>
      </c>
      <c r="D275" s="2">
        <v>29</v>
      </c>
      <c r="E275" s="4">
        <f t="shared" si="4"/>
        <v>0.35802469135802467</v>
      </c>
    </row>
    <row r="276" spans="1:5" ht="15.6" x14ac:dyDescent="0.3">
      <c r="A276" s="2" t="s">
        <v>42</v>
      </c>
      <c r="B276" s="2" t="s">
        <v>305</v>
      </c>
      <c r="C276" s="2">
        <v>22</v>
      </c>
      <c r="D276" s="2">
        <v>15</v>
      </c>
      <c r="E276" s="4">
        <f t="shared" si="4"/>
        <v>0.68181818181818177</v>
      </c>
    </row>
    <row r="277" spans="1:5" ht="15.6" x14ac:dyDescent="0.3">
      <c r="A277" s="2" t="s">
        <v>42</v>
      </c>
      <c r="B277" s="2" t="s">
        <v>306</v>
      </c>
      <c r="C277" s="2">
        <v>31</v>
      </c>
      <c r="D277" s="2">
        <v>24</v>
      </c>
      <c r="E277" s="4">
        <f t="shared" si="4"/>
        <v>0.77419354838709675</v>
      </c>
    </row>
    <row r="278" spans="1:5" ht="15.6" x14ac:dyDescent="0.3">
      <c r="A278" s="2" t="s">
        <v>42</v>
      </c>
      <c r="B278" s="2" t="s">
        <v>307</v>
      </c>
      <c r="C278" s="2">
        <v>20</v>
      </c>
      <c r="D278" s="2">
        <v>4</v>
      </c>
      <c r="E278" s="4">
        <f t="shared" si="4"/>
        <v>0.2</v>
      </c>
    </row>
    <row r="279" spans="1:5" ht="15.6" x14ac:dyDescent="0.3">
      <c r="A279" s="2" t="s">
        <v>42</v>
      </c>
      <c r="B279" s="2" t="s">
        <v>308</v>
      </c>
      <c r="C279" s="2">
        <v>270</v>
      </c>
      <c r="D279" s="2">
        <v>120</v>
      </c>
      <c r="E279" s="4">
        <f t="shared" si="4"/>
        <v>0.44444444444444442</v>
      </c>
    </row>
    <row r="280" spans="1:5" ht="15.6" x14ac:dyDescent="0.3">
      <c r="A280" s="2" t="s">
        <v>42</v>
      </c>
      <c r="B280" s="2" t="s">
        <v>401</v>
      </c>
      <c r="C280" s="2">
        <v>466</v>
      </c>
      <c r="D280" s="2">
        <v>353</v>
      </c>
      <c r="E280" s="4">
        <f>D280/C280</f>
        <v>0.75751072961373389</v>
      </c>
    </row>
    <row r="281" spans="1:5" ht="15.6" x14ac:dyDescent="0.3">
      <c r="A281" s="2" t="s">
        <v>42</v>
      </c>
      <c r="B281" s="2" t="s">
        <v>402</v>
      </c>
      <c r="C281" s="2">
        <v>65</v>
      </c>
      <c r="D281" s="2">
        <v>65</v>
      </c>
      <c r="E281" s="4">
        <f>D281/C281</f>
        <v>1</v>
      </c>
    </row>
    <row r="282" spans="1:5" ht="15.6" x14ac:dyDescent="0.3">
      <c r="A282" s="2" t="s">
        <v>43</v>
      </c>
      <c r="B282" s="2" t="s">
        <v>309</v>
      </c>
      <c r="C282" s="2">
        <v>313</v>
      </c>
      <c r="D282" s="2">
        <v>345</v>
      </c>
      <c r="E282" s="4">
        <f t="shared" si="4"/>
        <v>1.1022364217252396</v>
      </c>
    </row>
    <row r="283" spans="1:5" ht="15.6" x14ac:dyDescent="0.3">
      <c r="A283" s="2" t="s">
        <v>43</v>
      </c>
      <c r="B283" s="2" t="s">
        <v>310</v>
      </c>
      <c r="C283" s="2">
        <v>854</v>
      </c>
      <c r="D283" s="2">
        <v>648</v>
      </c>
      <c r="E283" s="4">
        <f t="shared" si="4"/>
        <v>0.75878220140515218</v>
      </c>
    </row>
    <row r="284" spans="1:5" ht="15.6" x14ac:dyDescent="0.3">
      <c r="A284" s="2" t="s">
        <v>43</v>
      </c>
      <c r="B284" s="2" t="s">
        <v>311</v>
      </c>
      <c r="C284" s="3">
        <v>1411</v>
      </c>
      <c r="D284" s="2">
        <v>0</v>
      </c>
      <c r="E284" s="4">
        <f t="shared" si="4"/>
        <v>0</v>
      </c>
    </row>
    <row r="285" spans="1:5" ht="15.6" x14ac:dyDescent="0.3">
      <c r="A285" s="2" t="s">
        <v>43</v>
      </c>
      <c r="B285" s="2" t="s">
        <v>312</v>
      </c>
      <c r="C285" s="2">
        <v>180</v>
      </c>
      <c r="D285" s="2">
        <v>118</v>
      </c>
      <c r="E285" s="4">
        <f t="shared" si="4"/>
        <v>0.65555555555555556</v>
      </c>
    </row>
    <row r="286" spans="1:5" ht="15.6" x14ac:dyDescent="0.3">
      <c r="A286" s="2" t="s">
        <v>43</v>
      </c>
      <c r="B286" s="2" t="s">
        <v>313</v>
      </c>
      <c r="C286" s="2">
        <v>61</v>
      </c>
      <c r="D286" s="2">
        <v>45</v>
      </c>
      <c r="E286" s="4">
        <f t="shared" si="4"/>
        <v>0.73770491803278693</v>
      </c>
    </row>
    <row r="287" spans="1:5" ht="15.6" x14ac:dyDescent="0.3">
      <c r="A287" s="2" t="s">
        <v>43</v>
      </c>
      <c r="B287" s="2" t="s">
        <v>314</v>
      </c>
      <c r="C287" s="2">
        <v>104</v>
      </c>
      <c r="D287" s="2">
        <v>49</v>
      </c>
      <c r="E287" s="4">
        <f t="shared" si="4"/>
        <v>0.47115384615384615</v>
      </c>
    </row>
    <row r="288" spans="1:5" ht="15.6" x14ac:dyDescent="0.3">
      <c r="A288" s="2" t="s">
        <v>43</v>
      </c>
      <c r="B288" s="2" t="s">
        <v>315</v>
      </c>
      <c r="C288" s="2">
        <v>456</v>
      </c>
      <c r="D288" s="2">
        <v>122</v>
      </c>
      <c r="E288" s="4">
        <f t="shared" si="4"/>
        <v>0.26754385964912281</v>
      </c>
    </row>
    <row r="289" spans="1:5" ht="15.6" x14ac:dyDescent="0.3">
      <c r="A289" s="2" t="s">
        <v>43</v>
      </c>
      <c r="B289" s="2" t="s">
        <v>316</v>
      </c>
      <c r="C289" s="2">
        <v>541</v>
      </c>
      <c r="D289" s="2">
        <v>112</v>
      </c>
      <c r="E289" s="4">
        <f t="shared" si="4"/>
        <v>0.20702402957486138</v>
      </c>
    </row>
    <row r="290" spans="1:5" ht="15.6" x14ac:dyDescent="0.3">
      <c r="A290" s="2" t="s">
        <v>43</v>
      </c>
      <c r="B290" s="2" t="s">
        <v>317</v>
      </c>
      <c r="C290" s="2">
        <v>898</v>
      </c>
      <c r="D290" s="2">
        <v>431</v>
      </c>
      <c r="E290" s="4">
        <f t="shared" si="4"/>
        <v>0.47995545657015593</v>
      </c>
    </row>
    <row r="291" spans="1:5" ht="15.6" x14ac:dyDescent="0.3">
      <c r="A291" s="2" t="s">
        <v>43</v>
      </c>
      <c r="B291" s="2" t="s">
        <v>115</v>
      </c>
      <c r="C291" s="2">
        <v>70</v>
      </c>
      <c r="D291" s="2">
        <v>44</v>
      </c>
      <c r="E291" s="4">
        <f t="shared" si="4"/>
        <v>0.62857142857142856</v>
      </c>
    </row>
    <row r="292" spans="1:5" ht="15.6" x14ac:dyDescent="0.3">
      <c r="A292" s="2" t="s">
        <v>43</v>
      </c>
      <c r="B292" s="2" t="s">
        <v>318</v>
      </c>
      <c r="C292" s="2">
        <v>165</v>
      </c>
      <c r="D292" s="2">
        <v>2</v>
      </c>
      <c r="E292" s="4">
        <f t="shared" si="4"/>
        <v>1.2121212121212121E-2</v>
      </c>
    </row>
    <row r="293" spans="1:5" ht="15.6" x14ac:dyDescent="0.3">
      <c r="A293" s="2" t="s">
        <v>44</v>
      </c>
      <c r="B293" s="2" t="s">
        <v>364</v>
      </c>
      <c r="C293" s="2">
        <v>233</v>
      </c>
      <c r="D293" s="2">
        <v>167</v>
      </c>
      <c r="E293" s="4">
        <f t="shared" si="4"/>
        <v>0.71673819742489275</v>
      </c>
    </row>
    <row r="294" spans="1:5" ht="15.6" x14ac:dyDescent="0.3">
      <c r="A294" s="2" t="s">
        <v>44</v>
      </c>
      <c r="B294" s="2" t="s">
        <v>116</v>
      </c>
      <c r="C294" s="2">
        <v>24</v>
      </c>
      <c r="D294" s="2">
        <v>3</v>
      </c>
      <c r="E294" s="4">
        <f t="shared" si="4"/>
        <v>0.125</v>
      </c>
    </row>
    <row r="295" spans="1:5" ht="15.6" x14ac:dyDescent="0.3">
      <c r="A295" s="2" t="s">
        <v>44</v>
      </c>
      <c r="B295" s="2" t="s">
        <v>117</v>
      </c>
      <c r="C295" s="2">
        <v>146</v>
      </c>
      <c r="D295" s="2">
        <v>83</v>
      </c>
      <c r="E295" s="4">
        <f t="shared" si="4"/>
        <v>0.56849315068493156</v>
      </c>
    </row>
    <row r="296" spans="1:5" ht="15.6" x14ac:dyDescent="0.3">
      <c r="A296" s="2" t="s">
        <v>44</v>
      </c>
      <c r="B296" s="2" t="s">
        <v>118</v>
      </c>
      <c r="C296" s="2">
        <v>42</v>
      </c>
      <c r="D296" s="2">
        <v>1</v>
      </c>
      <c r="E296" s="4">
        <f t="shared" si="4"/>
        <v>2.3809523809523808E-2</v>
      </c>
    </row>
    <row r="297" spans="1:5" ht="15.6" x14ac:dyDescent="0.3">
      <c r="A297" s="2" t="s">
        <v>373</v>
      </c>
      <c r="B297" s="2" t="s">
        <v>403</v>
      </c>
      <c r="C297" s="2">
        <v>33</v>
      </c>
      <c r="D297" s="2">
        <v>0</v>
      </c>
      <c r="E297" s="4">
        <f>D297/C297</f>
        <v>0</v>
      </c>
    </row>
    <row r="298" spans="1:5" ht="15.6" x14ac:dyDescent="0.3">
      <c r="A298" s="2" t="s">
        <v>372</v>
      </c>
      <c r="B298" s="2" t="s">
        <v>404</v>
      </c>
      <c r="C298" s="2">
        <v>3</v>
      </c>
      <c r="D298" s="2">
        <v>1</v>
      </c>
      <c r="E298" s="4">
        <f>D298/C298</f>
        <v>0.33333333333333331</v>
      </c>
    </row>
    <row r="299" spans="1:5" ht="15.6" x14ac:dyDescent="0.3">
      <c r="A299" s="2" t="s">
        <v>374</v>
      </c>
      <c r="B299" s="2" t="s">
        <v>405</v>
      </c>
      <c r="C299" s="2">
        <v>2</v>
      </c>
      <c r="D299" s="2">
        <v>0</v>
      </c>
      <c r="E299" s="4">
        <f>D299/C299</f>
        <v>0</v>
      </c>
    </row>
    <row r="300" spans="1:5" ht="15.6" x14ac:dyDescent="0.3">
      <c r="A300" s="2" t="s">
        <v>45</v>
      </c>
      <c r="B300" s="2" t="s">
        <v>365</v>
      </c>
      <c r="C300" s="2">
        <v>9</v>
      </c>
      <c r="D300" s="2">
        <v>9</v>
      </c>
      <c r="E300" s="4">
        <f t="shared" si="4"/>
        <v>1</v>
      </c>
    </row>
    <row r="301" spans="1:5" ht="15.6" x14ac:dyDescent="0.3">
      <c r="A301" s="2" t="s">
        <v>45</v>
      </c>
      <c r="B301" s="2" t="s">
        <v>406</v>
      </c>
      <c r="C301" s="2">
        <v>27</v>
      </c>
      <c r="D301" s="2">
        <v>22</v>
      </c>
      <c r="E301" s="4">
        <f>D301/C301</f>
        <v>0.81481481481481477</v>
      </c>
    </row>
    <row r="302" spans="1:5" ht="15.6" x14ac:dyDescent="0.3">
      <c r="A302" s="2" t="s">
        <v>45</v>
      </c>
      <c r="B302" s="2" t="s">
        <v>119</v>
      </c>
      <c r="C302" s="2">
        <v>223</v>
      </c>
      <c r="D302" s="2">
        <v>223</v>
      </c>
      <c r="E302" s="4">
        <f t="shared" si="4"/>
        <v>1</v>
      </c>
    </row>
    <row r="303" spans="1:5" ht="15.6" x14ac:dyDescent="0.3">
      <c r="A303" s="2" t="s">
        <v>45</v>
      </c>
      <c r="B303" s="2" t="s">
        <v>319</v>
      </c>
      <c r="C303" s="2">
        <v>116</v>
      </c>
      <c r="D303" s="2">
        <v>46</v>
      </c>
      <c r="E303" s="4">
        <f t="shared" si="4"/>
        <v>0.39655172413793105</v>
      </c>
    </row>
    <row r="304" spans="1:5" ht="15.6" x14ac:dyDescent="0.3">
      <c r="A304" s="2" t="s">
        <v>45</v>
      </c>
      <c r="B304" s="2" t="s">
        <v>120</v>
      </c>
      <c r="C304" s="2">
        <v>124</v>
      </c>
      <c r="D304" s="2">
        <v>52</v>
      </c>
      <c r="E304" s="4">
        <f t="shared" si="4"/>
        <v>0.41935483870967744</v>
      </c>
    </row>
    <row r="305" spans="1:5" ht="15.6" x14ac:dyDescent="0.3">
      <c r="A305" s="2" t="s">
        <v>46</v>
      </c>
      <c r="B305" s="2" t="s">
        <v>320</v>
      </c>
      <c r="C305" s="2">
        <v>33</v>
      </c>
      <c r="D305" s="2">
        <v>18</v>
      </c>
      <c r="E305" s="4">
        <f t="shared" si="4"/>
        <v>0.54545454545454541</v>
      </c>
    </row>
    <row r="306" spans="1:5" ht="15.6" x14ac:dyDescent="0.3">
      <c r="A306" s="2" t="s">
        <v>46</v>
      </c>
      <c r="B306" s="2" t="s">
        <v>407</v>
      </c>
      <c r="C306" s="2">
        <v>36</v>
      </c>
      <c r="D306" s="2">
        <v>9</v>
      </c>
      <c r="E306" s="4">
        <f>D306/C306</f>
        <v>0.25</v>
      </c>
    </row>
    <row r="307" spans="1:5" ht="15.6" x14ac:dyDescent="0.3">
      <c r="A307" s="2" t="s">
        <v>46</v>
      </c>
      <c r="B307" s="2" t="s">
        <v>121</v>
      </c>
      <c r="C307" s="2">
        <v>28</v>
      </c>
      <c r="D307" s="2">
        <v>24</v>
      </c>
      <c r="E307" s="4">
        <f t="shared" si="4"/>
        <v>0.8571428571428571</v>
      </c>
    </row>
    <row r="308" spans="1:5" ht="15.6" x14ac:dyDescent="0.3">
      <c r="A308" s="2" t="s">
        <v>46</v>
      </c>
      <c r="B308" s="2" t="s">
        <v>122</v>
      </c>
      <c r="C308" s="2">
        <v>144</v>
      </c>
      <c r="D308" s="2">
        <v>58</v>
      </c>
      <c r="E308" s="4">
        <f t="shared" si="4"/>
        <v>0.40277777777777779</v>
      </c>
    </row>
    <row r="309" spans="1:5" ht="15.6" x14ac:dyDescent="0.3">
      <c r="A309" s="2" t="s">
        <v>46</v>
      </c>
      <c r="B309" s="2" t="s">
        <v>123</v>
      </c>
      <c r="C309" s="2">
        <v>115</v>
      </c>
      <c r="D309" s="2">
        <v>85</v>
      </c>
      <c r="E309" s="4">
        <f t="shared" si="4"/>
        <v>0.73913043478260865</v>
      </c>
    </row>
    <row r="310" spans="1:5" ht="15.6" x14ac:dyDescent="0.3">
      <c r="A310" s="2" t="s">
        <v>46</v>
      </c>
      <c r="B310" s="2" t="s">
        <v>124</v>
      </c>
      <c r="C310" s="2">
        <v>278</v>
      </c>
      <c r="D310" s="2">
        <v>30</v>
      </c>
      <c r="E310" s="4">
        <f t="shared" si="4"/>
        <v>0.1079136690647482</v>
      </c>
    </row>
    <row r="311" spans="1:5" ht="15.6" x14ac:dyDescent="0.3">
      <c r="A311" s="2" t="s">
        <v>46</v>
      </c>
      <c r="B311" s="2" t="s">
        <v>321</v>
      </c>
      <c r="C311" s="2">
        <v>67</v>
      </c>
      <c r="D311" s="2">
        <v>49</v>
      </c>
      <c r="E311" s="4">
        <f t="shared" si="4"/>
        <v>0.73134328358208955</v>
      </c>
    </row>
    <row r="312" spans="1:5" ht="15.6" x14ac:dyDescent="0.3">
      <c r="A312" s="2" t="s">
        <v>46</v>
      </c>
      <c r="B312" s="2" t="s">
        <v>322</v>
      </c>
      <c r="C312" s="2">
        <v>60</v>
      </c>
      <c r="D312" s="2">
        <v>15</v>
      </c>
      <c r="E312" s="4">
        <f t="shared" si="4"/>
        <v>0.25</v>
      </c>
    </row>
    <row r="313" spans="1:5" ht="15.6" x14ac:dyDescent="0.3">
      <c r="A313" s="2" t="s">
        <v>47</v>
      </c>
      <c r="B313" s="2" t="s">
        <v>323</v>
      </c>
      <c r="C313" s="2">
        <v>111</v>
      </c>
      <c r="D313" s="2">
        <v>106</v>
      </c>
      <c r="E313" s="4">
        <f t="shared" si="4"/>
        <v>0.95495495495495497</v>
      </c>
    </row>
    <row r="314" spans="1:5" ht="15.6" x14ac:dyDescent="0.3">
      <c r="A314" s="2" t="s">
        <v>47</v>
      </c>
      <c r="B314" s="2" t="s">
        <v>324</v>
      </c>
      <c r="C314" s="2">
        <v>4</v>
      </c>
      <c r="D314" s="2">
        <v>4</v>
      </c>
      <c r="E314" s="4">
        <f t="shared" si="4"/>
        <v>1</v>
      </c>
    </row>
    <row r="315" spans="1:5" ht="15.6" x14ac:dyDescent="0.3">
      <c r="A315" s="2" t="s">
        <v>47</v>
      </c>
      <c r="B315" s="2" t="s">
        <v>325</v>
      </c>
      <c r="C315" s="2">
        <v>40</v>
      </c>
      <c r="D315" s="2">
        <v>12</v>
      </c>
      <c r="E315" s="4">
        <f t="shared" si="4"/>
        <v>0.3</v>
      </c>
    </row>
    <row r="316" spans="1:5" ht="15.6" x14ac:dyDescent="0.3">
      <c r="A316" s="2" t="s">
        <v>47</v>
      </c>
      <c r="B316" s="2" t="s">
        <v>125</v>
      </c>
      <c r="C316" s="2">
        <v>306</v>
      </c>
      <c r="D316" s="2">
        <v>251</v>
      </c>
      <c r="E316" s="4">
        <f t="shared" si="4"/>
        <v>0.8202614379084967</v>
      </c>
    </row>
    <row r="317" spans="1:5" ht="15.6" x14ac:dyDescent="0.3">
      <c r="A317" s="2" t="s">
        <v>47</v>
      </c>
      <c r="B317" s="2" t="s">
        <v>366</v>
      </c>
      <c r="C317" s="2">
        <v>55</v>
      </c>
      <c r="D317" s="2">
        <v>44</v>
      </c>
      <c r="E317" s="4">
        <f t="shared" si="4"/>
        <v>0.8</v>
      </c>
    </row>
    <row r="318" spans="1:5" ht="15.6" x14ac:dyDescent="0.3">
      <c r="A318" s="2" t="s">
        <v>47</v>
      </c>
      <c r="B318" s="2" t="s">
        <v>326</v>
      </c>
      <c r="C318" s="2">
        <v>14</v>
      </c>
      <c r="D318" s="2">
        <v>10</v>
      </c>
      <c r="E318" s="4">
        <f t="shared" si="4"/>
        <v>0.7142857142857143</v>
      </c>
    </row>
    <row r="319" spans="1:5" ht="15.6" x14ac:dyDescent="0.3">
      <c r="A319" s="2" t="s">
        <v>47</v>
      </c>
      <c r="B319" s="2" t="s">
        <v>327</v>
      </c>
      <c r="C319" s="2">
        <v>40</v>
      </c>
      <c r="D319" s="2">
        <v>35</v>
      </c>
      <c r="E319" s="4">
        <f t="shared" si="4"/>
        <v>0.875</v>
      </c>
    </row>
    <row r="320" spans="1:5" ht="15.6" x14ac:dyDescent="0.3">
      <c r="A320" s="2" t="s">
        <v>47</v>
      </c>
      <c r="B320" s="2" t="s">
        <v>328</v>
      </c>
      <c r="C320" s="2">
        <v>27</v>
      </c>
      <c r="D320" s="2">
        <v>27</v>
      </c>
      <c r="E320" s="4">
        <f t="shared" si="4"/>
        <v>1</v>
      </c>
    </row>
    <row r="321" spans="1:5" ht="15.6" x14ac:dyDescent="0.3">
      <c r="A321" s="2" t="s">
        <v>47</v>
      </c>
      <c r="B321" s="2" t="s">
        <v>329</v>
      </c>
      <c r="C321" s="2">
        <v>137</v>
      </c>
      <c r="D321" s="2">
        <v>108</v>
      </c>
      <c r="E321" s="4">
        <f t="shared" si="4"/>
        <v>0.78832116788321172</v>
      </c>
    </row>
    <row r="322" spans="1:5" ht="15.6" x14ac:dyDescent="0.3">
      <c r="A322" s="2" t="s">
        <v>47</v>
      </c>
      <c r="B322" s="2" t="s">
        <v>330</v>
      </c>
      <c r="C322" s="2">
        <v>18</v>
      </c>
      <c r="D322" s="2">
        <v>17</v>
      </c>
      <c r="E322" s="4">
        <f t="shared" si="4"/>
        <v>0.94444444444444442</v>
      </c>
    </row>
    <row r="323" spans="1:5" ht="15.6" x14ac:dyDescent="0.3">
      <c r="A323" s="2" t="s">
        <v>48</v>
      </c>
      <c r="B323" s="2" t="s">
        <v>331</v>
      </c>
      <c r="C323" s="2">
        <v>8</v>
      </c>
      <c r="D323" s="2">
        <v>0</v>
      </c>
      <c r="E323" s="4">
        <f t="shared" si="4"/>
        <v>0</v>
      </c>
    </row>
    <row r="324" spans="1:5" ht="15.6" x14ac:dyDescent="0.3">
      <c r="A324" s="2" t="s">
        <v>48</v>
      </c>
      <c r="B324" s="2" t="s">
        <v>332</v>
      </c>
      <c r="C324" s="2">
        <v>18</v>
      </c>
      <c r="D324" s="2">
        <v>18</v>
      </c>
      <c r="E324" s="4">
        <f t="shared" si="4"/>
        <v>1</v>
      </c>
    </row>
    <row r="325" spans="1:5" ht="15.6" x14ac:dyDescent="0.3">
      <c r="A325" s="2" t="s">
        <v>48</v>
      </c>
      <c r="B325" s="2" t="s">
        <v>414</v>
      </c>
      <c r="C325" s="2">
        <v>3</v>
      </c>
      <c r="D325" s="2">
        <v>0</v>
      </c>
      <c r="E325" s="4">
        <f>D325/C325</f>
        <v>0</v>
      </c>
    </row>
    <row r="326" spans="1:5" ht="15.6" x14ac:dyDescent="0.3">
      <c r="A326" s="2" t="s">
        <v>48</v>
      </c>
      <c r="B326" s="2" t="s">
        <v>367</v>
      </c>
      <c r="C326" s="2">
        <v>65</v>
      </c>
      <c r="D326" s="2">
        <v>5</v>
      </c>
      <c r="E326" s="4">
        <f t="shared" si="4"/>
        <v>7.6923076923076927E-2</v>
      </c>
    </row>
    <row r="327" spans="1:5" ht="15.6" x14ac:dyDescent="0.3">
      <c r="A327" s="2" t="s">
        <v>48</v>
      </c>
      <c r="B327" s="2" t="s">
        <v>126</v>
      </c>
      <c r="C327" s="2">
        <v>2</v>
      </c>
      <c r="D327" s="2">
        <v>0</v>
      </c>
      <c r="E327" s="4">
        <f t="shared" ref="E327" si="5">D327/C327</f>
        <v>0</v>
      </c>
    </row>
    <row r="328" spans="1:5" ht="15.6" x14ac:dyDescent="0.3">
      <c r="A328" s="2" t="s">
        <v>48</v>
      </c>
      <c r="B328" s="2" t="s">
        <v>333</v>
      </c>
      <c r="C328" s="2">
        <v>84</v>
      </c>
      <c r="D328" s="2">
        <v>54</v>
      </c>
      <c r="E328" s="4">
        <f t="shared" si="4"/>
        <v>0.6428571428571429</v>
      </c>
    </row>
    <row r="329" spans="1:5" ht="15.6" x14ac:dyDescent="0.3">
      <c r="A329" s="2" t="s">
        <v>49</v>
      </c>
      <c r="B329" s="2" t="s">
        <v>334</v>
      </c>
      <c r="C329" s="2">
        <v>25</v>
      </c>
      <c r="D329" s="2">
        <v>24</v>
      </c>
      <c r="E329" s="4">
        <f t="shared" si="4"/>
        <v>0.96</v>
      </c>
    </row>
    <row r="330" spans="1:5" ht="15.6" x14ac:dyDescent="0.3">
      <c r="A330" s="2" t="s">
        <v>49</v>
      </c>
      <c r="B330" s="2" t="s">
        <v>335</v>
      </c>
      <c r="C330" s="2">
        <v>3</v>
      </c>
      <c r="D330" s="2">
        <v>3</v>
      </c>
      <c r="E330" s="4">
        <f t="shared" si="4"/>
        <v>1</v>
      </c>
    </row>
    <row r="331" spans="1:5" ht="15.6" x14ac:dyDescent="0.3">
      <c r="A331" s="2" t="s">
        <v>50</v>
      </c>
      <c r="B331" s="2" t="s">
        <v>368</v>
      </c>
      <c r="C331" s="2">
        <v>14</v>
      </c>
      <c r="D331" s="2">
        <v>9</v>
      </c>
      <c r="E331" s="4">
        <f t="shared" si="4"/>
        <v>0.6428571428571429</v>
      </c>
    </row>
    <row r="332" spans="1:5" ht="15.6" x14ac:dyDescent="0.3">
      <c r="A332" s="2" t="s">
        <v>50</v>
      </c>
      <c r="B332" s="2" t="s">
        <v>336</v>
      </c>
      <c r="C332" s="2">
        <v>26</v>
      </c>
      <c r="D332" s="2">
        <v>13</v>
      </c>
      <c r="E332" s="4">
        <f t="shared" si="4"/>
        <v>0.5</v>
      </c>
    </row>
    <row r="333" spans="1:5" ht="15.6" x14ac:dyDescent="0.3">
      <c r="A333" s="2" t="s">
        <v>50</v>
      </c>
      <c r="B333" s="2" t="s">
        <v>408</v>
      </c>
      <c r="C333" s="2">
        <v>25</v>
      </c>
      <c r="D333" s="2">
        <v>10</v>
      </c>
      <c r="E333" s="4">
        <f>D333/C333</f>
        <v>0.4</v>
      </c>
    </row>
    <row r="334" spans="1:5" ht="15.6" x14ac:dyDescent="0.3">
      <c r="A334" s="2" t="s">
        <v>50</v>
      </c>
      <c r="B334" s="2" t="s">
        <v>337</v>
      </c>
      <c r="C334" s="2">
        <v>22</v>
      </c>
      <c r="D334" s="2">
        <v>18</v>
      </c>
      <c r="E334" s="4">
        <f t="shared" si="4"/>
        <v>0.81818181818181823</v>
      </c>
    </row>
    <row r="335" spans="1:5" ht="15.6" x14ac:dyDescent="0.3">
      <c r="A335" s="2" t="s">
        <v>50</v>
      </c>
      <c r="B335" s="2" t="s">
        <v>409</v>
      </c>
      <c r="C335" s="2">
        <v>61</v>
      </c>
      <c r="D335" s="2">
        <v>53</v>
      </c>
      <c r="E335" s="4">
        <f>D335/C335</f>
        <v>0.86885245901639341</v>
      </c>
    </row>
    <row r="336" spans="1:5" ht="15.6" x14ac:dyDescent="0.3">
      <c r="A336" s="2" t="s">
        <v>50</v>
      </c>
      <c r="B336" s="2" t="s">
        <v>338</v>
      </c>
      <c r="C336" s="2">
        <v>258</v>
      </c>
      <c r="D336" s="2">
        <v>185</v>
      </c>
      <c r="E336" s="4">
        <f t="shared" si="4"/>
        <v>0.71705426356589153</v>
      </c>
    </row>
    <row r="337" spans="1:5" ht="15.6" x14ac:dyDescent="0.3">
      <c r="A337" s="2" t="s">
        <v>50</v>
      </c>
      <c r="B337" s="2" t="s">
        <v>339</v>
      </c>
      <c r="C337" s="2">
        <v>156</v>
      </c>
      <c r="D337" s="2">
        <v>0</v>
      </c>
      <c r="E337" s="4">
        <f t="shared" si="4"/>
        <v>0</v>
      </c>
    </row>
    <row r="338" spans="1:5" ht="15.6" x14ac:dyDescent="0.3">
      <c r="A338" s="2" t="s">
        <v>50</v>
      </c>
      <c r="B338" s="2" t="s">
        <v>127</v>
      </c>
      <c r="C338" s="2">
        <v>175</v>
      </c>
      <c r="D338" s="2">
        <v>104</v>
      </c>
      <c r="E338" s="4">
        <f t="shared" si="4"/>
        <v>0.59428571428571431</v>
      </c>
    </row>
    <row r="339" spans="1:5" ht="15.6" x14ac:dyDescent="0.3">
      <c r="A339" s="2" t="s">
        <v>50</v>
      </c>
      <c r="B339" s="2" t="s">
        <v>340</v>
      </c>
      <c r="C339" s="2">
        <v>42</v>
      </c>
      <c r="D339" s="2">
        <v>39</v>
      </c>
      <c r="E339" s="4">
        <f t="shared" si="4"/>
        <v>0.9285714285714286</v>
      </c>
    </row>
    <row r="340" spans="1:5" ht="15.6" x14ac:dyDescent="0.3">
      <c r="A340" s="2" t="s">
        <v>51</v>
      </c>
      <c r="B340" s="2" t="s">
        <v>341</v>
      </c>
      <c r="C340" s="2">
        <v>265</v>
      </c>
      <c r="D340" s="2">
        <v>265</v>
      </c>
      <c r="E340" s="4">
        <f t="shared" ref="E340:E355" si="6">D340/C340</f>
        <v>1</v>
      </c>
    </row>
    <row r="341" spans="1:5" ht="15.6" x14ac:dyDescent="0.3">
      <c r="A341" s="2" t="s">
        <v>51</v>
      </c>
      <c r="B341" s="2" t="s">
        <v>342</v>
      </c>
      <c r="C341" s="2">
        <v>49</v>
      </c>
      <c r="D341" s="2">
        <v>39</v>
      </c>
      <c r="E341" s="4">
        <f t="shared" si="6"/>
        <v>0.79591836734693877</v>
      </c>
    </row>
    <row r="342" spans="1:5" ht="15.6" x14ac:dyDescent="0.3">
      <c r="A342" s="2" t="s">
        <v>51</v>
      </c>
      <c r="B342" s="2" t="s">
        <v>128</v>
      </c>
      <c r="C342" s="2">
        <v>36</v>
      </c>
      <c r="D342" s="2">
        <v>19</v>
      </c>
      <c r="E342" s="4">
        <f t="shared" si="6"/>
        <v>0.52777777777777779</v>
      </c>
    </row>
    <row r="343" spans="1:5" ht="15.6" x14ac:dyDescent="0.3">
      <c r="A343" s="2" t="s">
        <v>51</v>
      </c>
      <c r="B343" s="2" t="s">
        <v>410</v>
      </c>
      <c r="C343" s="2">
        <v>146</v>
      </c>
      <c r="D343" s="2">
        <v>154</v>
      </c>
      <c r="E343" s="4">
        <f>D343/C343</f>
        <v>1.0547945205479452</v>
      </c>
    </row>
    <row r="344" spans="1:5" ht="15.6" x14ac:dyDescent="0.3">
      <c r="A344" s="2" t="s">
        <v>51</v>
      </c>
      <c r="B344" s="2" t="s">
        <v>411</v>
      </c>
      <c r="C344" s="2">
        <v>12</v>
      </c>
      <c r="D344" s="2">
        <v>0</v>
      </c>
      <c r="E344" s="4">
        <f>D344/C344</f>
        <v>0</v>
      </c>
    </row>
    <row r="345" spans="1:5" ht="15.6" x14ac:dyDescent="0.3">
      <c r="A345" s="2" t="s">
        <v>51</v>
      </c>
      <c r="B345" s="2" t="s">
        <v>343</v>
      </c>
      <c r="C345" s="2">
        <v>534</v>
      </c>
      <c r="D345" s="2">
        <v>396</v>
      </c>
      <c r="E345" s="4">
        <f t="shared" si="6"/>
        <v>0.7415730337078652</v>
      </c>
    </row>
    <row r="346" spans="1:5" ht="15.6" x14ac:dyDescent="0.3">
      <c r="A346" s="2" t="s">
        <v>51</v>
      </c>
      <c r="B346" s="2" t="s">
        <v>344</v>
      </c>
      <c r="C346" s="2">
        <v>39</v>
      </c>
      <c r="D346" s="2">
        <v>37</v>
      </c>
      <c r="E346" s="4">
        <f t="shared" si="6"/>
        <v>0.94871794871794868</v>
      </c>
    </row>
    <row r="347" spans="1:5" ht="15.6" x14ac:dyDescent="0.3">
      <c r="A347" s="2" t="s">
        <v>51</v>
      </c>
      <c r="B347" s="2" t="s">
        <v>345</v>
      </c>
      <c r="C347" s="2">
        <v>173</v>
      </c>
      <c r="D347" s="2">
        <v>62</v>
      </c>
      <c r="E347" s="4">
        <f t="shared" si="6"/>
        <v>0.3583815028901734</v>
      </c>
    </row>
    <row r="348" spans="1:5" ht="15.6" x14ac:dyDescent="0.3">
      <c r="A348" s="2" t="s">
        <v>51</v>
      </c>
      <c r="B348" s="2" t="s">
        <v>346</v>
      </c>
      <c r="C348" s="2">
        <v>243</v>
      </c>
      <c r="D348" s="2">
        <v>86</v>
      </c>
      <c r="E348" s="4">
        <f t="shared" si="6"/>
        <v>0.35390946502057613</v>
      </c>
    </row>
    <row r="349" spans="1:5" ht="15.6" x14ac:dyDescent="0.3">
      <c r="A349" s="2" t="s">
        <v>52</v>
      </c>
      <c r="B349" s="2" t="s">
        <v>347</v>
      </c>
      <c r="C349" s="2">
        <v>150</v>
      </c>
      <c r="D349" s="2">
        <v>22</v>
      </c>
      <c r="E349" s="4">
        <f t="shared" si="6"/>
        <v>0.14666666666666667</v>
      </c>
    </row>
    <row r="350" spans="1:5" ht="15.6" x14ac:dyDescent="0.3">
      <c r="A350" s="2" t="s">
        <v>52</v>
      </c>
      <c r="B350" s="2" t="s">
        <v>129</v>
      </c>
      <c r="C350" s="2">
        <v>6</v>
      </c>
      <c r="D350" s="2">
        <v>6</v>
      </c>
      <c r="E350" s="4">
        <f t="shared" si="6"/>
        <v>1</v>
      </c>
    </row>
    <row r="351" spans="1:5" ht="15.6" x14ac:dyDescent="0.3">
      <c r="A351" s="2" t="s">
        <v>52</v>
      </c>
      <c r="B351" s="2" t="s">
        <v>68</v>
      </c>
      <c r="C351" s="2">
        <v>104</v>
      </c>
      <c r="D351" s="2">
        <v>26</v>
      </c>
      <c r="E351" s="4">
        <f t="shared" si="6"/>
        <v>0.25</v>
      </c>
    </row>
    <row r="352" spans="1:5" ht="15.6" x14ac:dyDescent="0.3">
      <c r="A352" s="2" t="s">
        <v>52</v>
      </c>
      <c r="B352" s="2" t="s">
        <v>369</v>
      </c>
      <c r="C352" s="2">
        <v>149</v>
      </c>
      <c r="D352" s="2">
        <v>113</v>
      </c>
      <c r="E352" s="4">
        <f t="shared" si="6"/>
        <v>0.75838926174496646</v>
      </c>
    </row>
    <row r="353" spans="1:5" ht="15.6" x14ac:dyDescent="0.3">
      <c r="A353" s="2" t="s">
        <v>53</v>
      </c>
      <c r="B353" s="2" t="s">
        <v>412</v>
      </c>
      <c r="C353" s="2">
        <v>12</v>
      </c>
      <c r="D353" s="2">
        <v>12</v>
      </c>
      <c r="E353" s="4">
        <f>D353/C353</f>
        <v>1</v>
      </c>
    </row>
    <row r="354" spans="1:5" ht="15.6" x14ac:dyDescent="0.3">
      <c r="A354" s="2" t="s">
        <v>53</v>
      </c>
      <c r="B354" s="2" t="s">
        <v>348</v>
      </c>
      <c r="C354" s="2">
        <v>27</v>
      </c>
      <c r="D354" s="2">
        <v>24</v>
      </c>
      <c r="E354" s="4">
        <f t="shared" si="6"/>
        <v>0.88888888888888884</v>
      </c>
    </row>
    <row r="355" spans="1:5" ht="15.6" x14ac:dyDescent="0.3">
      <c r="A355" s="2" t="s">
        <v>53</v>
      </c>
      <c r="B355" s="2" t="s">
        <v>349</v>
      </c>
      <c r="C355" s="2">
        <v>10</v>
      </c>
      <c r="D355" s="2">
        <v>3</v>
      </c>
      <c r="E355" s="4">
        <f t="shared" si="6"/>
        <v>0.3</v>
      </c>
    </row>
    <row r="356" spans="1:5" ht="15.6" x14ac:dyDescent="0.3">
      <c r="A356" s="2" t="s">
        <v>415</v>
      </c>
      <c r="B356" s="2"/>
      <c r="C356" s="3">
        <f>SUBTOTAL(109,Table2[Seal 
Total])</f>
        <v>72506</v>
      </c>
      <c r="D356" s="3">
        <f>SUBTOTAL(109,Table2[Total Current or Former English Learners])</f>
        <v>35191</v>
      </c>
      <c r="E356" s="4">
        <f>D356/C356</f>
        <v>0.48535293630871928</v>
      </c>
    </row>
    <row r="357" spans="1:5" x14ac:dyDescent="0.3">
      <c r="E357" s="1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County</vt:lpstr>
      <vt:lpstr>By 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EL Participation 2020-21 – Multilingual Learners (CA Dept of Education)</dc:title>
  <dc:subject>State Seal of Biliteracy (SSB) English Learner (EL) Participation for 2020-21.</dc:subject>
  <dc:creator/>
  <cp:lastModifiedBy/>
  <dcterms:created xsi:type="dcterms:W3CDTF">2024-06-13T00:47:23Z</dcterms:created>
  <dcterms:modified xsi:type="dcterms:W3CDTF">2024-06-13T00:48:30Z</dcterms:modified>
</cp:coreProperties>
</file>