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cavagnaro\AppData\Local\Adobe\Contribute 6.5\en_US\Sites\Site2\sp\eo\is\documents\"/>
    </mc:Choice>
  </mc:AlternateContent>
  <xr:revisionPtr revIDLastSave="0" documentId="13_ncr:1_{544C901A-E869-4288-B5DA-09718C2F9CE6}" xr6:coauthVersionLast="47" xr6:coauthVersionMax="47" xr10:uidLastSave="{00000000-0000-0000-0000-000000000000}"/>
  <bookViews>
    <workbookView xWindow="-7890" yWindow="-21720" windowWidth="51840" windowHeight="21240" xr2:uid="{28998CA4-CEBB-4BEE-8CA1-C65AACB3469E}"/>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D23" i="2" s="1"/>
  <c r="D14" i="2"/>
  <c r="D20" i="2" s="1"/>
  <c r="D20" i="3"/>
  <c r="D24" i="3" s="1"/>
  <c r="D15" i="3"/>
  <c r="D21" i="3" s="1"/>
  <c r="D23" i="3" s="1"/>
  <c r="D25" i="3" s="1"/>
  <c r="D22" i="2" l="1"/>
  <c r="D24" i="2" s="1"/>
  <c r="D21" i="2"/>
  <c r="D22" i="3"/>
  <c r="D32" i="1"/>
  <c r="D36" i="1" s="1"/>
  <c r="D26" i="1"/>
  <c r="D20" i="1"/>
  <c r="D14" i="1"/>
  <c r="D21" i="1" s="1"/>
  <c r="D33" i="1" l="1"/>
  <c r="D34" i="1" s="1"/>
  <c r="D35" i="1" l="1"/>
  <c r="D37" i="1" s="1"/>
</calcChain>
</file>

<file path=xl/sharedStrings.xml><?xml version="1.0" encoding="utf-8"?>
<sst xmlns="http://schemas.openxmlformats.org/spreadsheetml/2006/main" count="235" uniqueCount="106">
  <si>
    <t>Note: Refer to instructions for more detail (link below). For Steps 1 and 2 enter positive numbers only.</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</si>
  <si>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</si>
  <si>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</si>
  <si>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</si>
  <si>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</si>
  <si>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SECTION</t>
  </si>
  <si>
    <t>RATIO</t>
  </si>
  <si>
    <t>INSTRUCTIONS</t>
  </si>
  <si>
    <t>RESULT</t>
  </si>
  <si>
    <t>A.1</t>
  </si>
  <si>
    <t xml:space="preserve">Comparative Ratio Calculation </t>
  </si>
  <si>
    <t>Total ADA to be reported on lines A-1 and A-5 of the school district’s P-2 attendance data submission from any applicable school district Principal Apportionment Data Collection (PADC) Software entry screen.</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</si>
  <si>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</si>
  <si>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</si>
  <si>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</si>
  <si>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</si>
  <si>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</si>
  <si>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</si>
  <si>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</si>
  <si>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</si>
  <si>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</si>
  <si>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Full-time equivalent (FTE) certificated employees providing direct instruction to pupils included in A.1 </t>
  </si>
  <si>
    <t>A.2.a</t>
  </si>
  <si>
    <t>Less: FTE certificated employees who provide full-time independent study instruction</t>
  </si>
  <si>
    <t>A.2.b</t>
  </si>
  <si>
    <t xml:space="preserve">Less: FTE certificated employees who provide instruction to full-time special day class pupils </t>
  </si>
  <si>
    <t>A.2.c</t>
  </si>
  <si>
    <t xml:space="preserve">Less: FTE certificated employees who provide instruction in Necessary Small Schools </t>
  </si>
  <si>
    <t>A.2.d</t>
  </si>
  <si>
    <t xml:space="preserve">Less: FTE certificated employees whose services supplement direct instruction or who perform administrative 
duties </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</si>
  <si>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</si>
  <si>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</si>
  <si>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</si>
  <si>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</si>
  <si>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</si>
  <si>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Independent Study Ratio Calculation</t>
  </si>
  <si>
    <t>Total ADA for full-time CBIS included in A.1.a</t>
  </si>
  <si>
    <t>B.1.a</t>
  </si>
  <si>
    <t xml:space="preserve">Less: Full-time CBIS ADA generated by pupils over the age of 18 </t>
  </si>
  <si>
    <t>B.1.b</t>
  </si>
  <si>
    <t xml:space="preserve">Less: Full-time CBIS ADA generated by special education pupils enrolled in special day classes on a full-time basis </t>
  </si>
  <si>
    <t>B.1.c</t>
  </si>
  <si>
    <t xml:space="preserve">Less: Full-time CBIS ADA generated by pupils in Necessary Small Schools </t>
  </si>
  <si>
    <t>B.1.d</t>
  </si>
  <si>
    <r>
      <t xml:space="preserve">Net independent study ADA </t>
    </r>
    <r>
      <rPr>
        <sz val="12"/>
        <color indexed="8"/>
        <rFont val="Arial"/>
        <family val="2"/>
      </rPr>
      <t>(= B.1 - B.1.a - B.1.b - B.1.c)</t>
    </r>
  </si>
  <si>
    <t>B.2</t>
  </si>
  <si>
    <t>Total FTE certificated employees providing instruction to full-time independent study pupils in B.1</t>
  </si>
  <si>
    <t>B.2.a</t>
  </si>
  <si>
    <t>Less: FTE certificated employees who provide independent study instruction to pupils over the age of 18  in B.1.a</t>
  </si>
  <si>
    <t>B.2.b</t>
  </si>
  <si>
    <t>Less: FTE certificated employees who provide independent study instruction to special day class pupils  in B.1.b</t>
  </si>
  <si>
    <t>B.2.c</t>
  </si>
  <si>
    <t>Less: FTE certificated employees who provide independent study instruction in Necessary Small Schools in B.1.c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</si>
  <si>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</si>
  <si>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</si>
  <si>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</si>
  <si>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</si>
  <si>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</si>
  <si>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</si>
  <si>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</si>
  <si>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CBIS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</si>
  <si>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</si>
  <si>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</si>
  <si>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</si>
  <si>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</si>
  <si>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</si>
  <si>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r>
      <t>Excess CBIS ADA</t>
    </r>
    <r>
      <rPr>
        <sz val="12"/>
        <color indexed="8"/>
        <rFont val="Arial"/>
        <family val="2"/>
      </rPr>
      <t xml:space="preserve"> (excess ADA per FTE in C.2 multiplied by the net FTE certificated employees providing instruction to net independent study pupils in Step 2) </t>
    </r>
  </si>
  <si>
    <t>D.1</t>
  </si>
  <si>
    <t>Reporting Requirements</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</si>
  <si>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</si>
  <si>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N/A</t>
  </si>
  <si>
    <t>California Department of Education</t>
  </si>
  <si>
    <t>School Fiscal Services Division</t>
  </si>
  <si>
    <t>FY 2021–22 Course Based Independent Study Ratio Calculations for School Districts Worksheet</t>
  </si>
  <si>
    <t>November 2021</t>
  </si>
  <si>
    <t>FY 2021–22 Course Based Independent Study Ratio Calculations for County Offices of Education Worksheet</t>
  </si>
  <si>
    <t>FY 2021–22 Course Based Independent Study Ratio Calculations for Charter Schools Worksheet</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</si>
  <si>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</si>
  <si>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</si>
  <si>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 xml:space="preserve">Less: Course based independent study (CBIS) ADA generated by special education pupils enrolled in special day classes on a full-time basis </t>
  </si>
  <si>
    <t xml:space="preserve">Less: Full-time traditional independent study ADA </t>
  </si>
  <si>
    <t>Net independent study ADA (= B.1 - B.1.a - B.1.b)</t>
  </si>
  <si>
    <t xml:space="preserve">Less: FTE certificated employees whose services supplement direct instruction or who perform administrative 
duties. An "FTE" means an employee who is required to work a minimum 6-hour day and 175 days per fiscal 
year. </t>
  </si>
  <si>
    <t>Less: FTE certificated employees who provide independent study instruction to full-time special day class pupils in B.1.a</t>
  </si>
  <si>
    <t>Less: FTE certificated employees who provide full-time traditional independent study ADA in B.1.b</t>
  </si>
  <si>
    <r>
      <t xml:space="preserve">Net FTE certificated employees providing instruction to net independent study pupils </t>
    </r>
    <r>
      <rPr>
        <sz val="12"/>
        <color theme="1"/>
        <rFont val="Arial"/>
        <family val="2"/>
      </rPr>
      <t xml:space="preserve">(= B.2 - B.2.a - B.2.b - B.2.c) </t>
    </r>
  </si>
  <si>
    <r>
      <t xml:space="preserve">Independent study ratio </t>
    </r>
    <r>
      <rPr>
        <sz val="12"/>
        <color theme="1"/>
        <rFont val="Arial"/>
        <family val="2"/>
      </rPr>
      <t xml:space="preserve">(net independent study ADA divided by net FTE certificated employees providing instruction to independent study pupils) </t>
    </r>
  </si>
  <si>
    <t>If A.1 is equal to or greater than B.3, include all CBIS ADA in ADA reported at P-2 and Annual</t>
  </si>
  <si>
    <t>If A.1 is less than B.3, subtract the independent study ratio from the comparative ratio to determine the excess ADA per FTE (if A.1 &lt; B.3, = B.3 - A.1)</t>
  </si>
  <si>
    <t>Total ADA for full-time independent study included in ADA to be reported in the County Office of Education's (COE) P-2 Attendance data submission from any COE Principal Apportionment Data Collection (PADC) Software entry screen</t>
  </si>
  <si>
    <t xml:space="preserve">Less: Full-time course based independent study (CBIS) ADA generated by pupils over the age of 18 </t>
  </si>
  <si>
    <r>
      <t xml:space="preserve">Net independent study ADA </t>
    </r>
    <r>
      <rPr>
        <sz val="12"/>
        <color theme="1"/>
        <rFont val="Arial"/>
        <family val="2"/>
      </rPr>
      <t>(= B.1 - B.1.a - B.1.b)</t>
    </r>
  </si>
  <si>
    <t>Less: FTE certificated employees who provide independent study instruction to pupils over the age of 18 in B.1.a</t>
  </si>
  <si>
    <t>Less: FTE certificated employees who provide independent study instruction to special day class pupils in B.1.b</t>
  </si>
  <si>
    <r>
      <t>Net FTE certificated employees providing instruction to net independent study pupils</t>
    </r>
    <r>
      <rPr>
        <sz val="12"/>
        <color theme="1"/>
        <rFont val="Arial"/>
        <family val="2"/>
      </rPr>
      <t xml:space="preserve"> (= B.2 - B.2.a - B.2.b - B.2.c)</t>
    </r>
  </si>
  <si>
    <r>
      <t xml:space="preserve">Independent study ratio </t>
    </r>
    <r>
      <rPr>
        <sz val="12"/>
        <color theme="1"/>
        <rFont val="Arial"/>
        <family val="2"/>
      </rPr>
      <t>(net independent study ADA divided by net FTE certificated employees providing instruction to independent study pupils)</t>
    </r>
    <r>
      <rPr>
        <b/>
        <sz val="12"/>
        <color theme="1"/>
        <rFont val="Arial"/>
        <family val="2"/>
      </rPr>
      <t xml:space="preserve"> </t>
    </r>
  </si>
  <si>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</si>
  <si>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t>https://www.cde.ca.gov/sp/eo/is/cbisratiocalcinstr2122.asp</t>
  </si>
  <si>
    <t>Obtain the 2019-20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</si>
  <si>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Obtain the 2019-20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</si>
  <si>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r>
      <t>Excess CBIS ADA</t>
    </r>
    <r>
      <rPr>
        <sz val="12"/>
        <color indexed="8"/>
        <rFont val="Arial"/>
        <family val="2"/>
      </rPr>
      <t xml:space="preserve"> (excess ADA per FTE in C.2 multiplied by the net FTE certificated employees providing instruction to net independent study pupils in Step 2, C.2 Continued) </t>
    </r>
  </si>
  <si>
    <r>
      <t>Excess CBIS ADA</t>
    </r>
    <r>
      <rPr>
        <sz val="12"/>
        <color indexed="8"/>
        <rFont val="Arial"/>
        <family val="2"/>
      </rPr>
      <t xml:space="preserve"> (excess ADA per FTE in C.2 multiplied by the net FTE certificated employees providing instruction to net independent study pupils in Step 2. C.2 Continued) </t>
    </r>
  </si>
  <si>
    <t xml:space="preserve">Total independent study ADA to be reported in the charter school's P-2 attendance data submission from any applicable Principal Apportionment Data Collection (PADC) Software entry screen </t>
  </si>
  <si>
    <t>Subtract excess CBIS ADA from ADA reported on Line A-1 of the charter school P-2 and Annual attendance data submission from any applicable charter school entry screen. Report excess ADA by grade span on Line E-4 of the P-2 and Annual Charter School Attendance entry screen or Line I-4 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</si>
  <si>
    <t>Prepared by:</t>
  </si>
  <si>
    <t>LEGEND: ADA = Average Daily Attendance, FTE = Full-Time Equivalent, P-2 = Second Principal Apportionment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</si>
</sst>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6"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5"/>
      <color theme="3"/>
      <name val="Calibri"/>
      <family val="2"/>
      <scheme val="minor"/>
    </font>
    <font>
      <b/>
      <sz val="16"/>
      <name val="Arial"/>
      <family val="2"/>
    </font>
    <font>
      <b/>
      <sz val="18"/>
      <name val="Arial"/>
      <family val="2"/>
    </font>
    <font>
      <b/>
      <i/>
      <sz val="12"/>
      <color theme="1"/>
      <name val="Arial"/>
      <family val="2"/>
    </font>
    <font>
      <b/>
      <sz val="16"/>
      <color theme="1"/>
      <name val="Arial"/>
      <family val="2"/>
    </font>
    <font>
      <sz val="11"/>
      <color theme="1"/>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u/>
      <sz val="12"/>
      <color theme="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4" fillId="0" borderId="1" applyNumberFormat="0" applyFill="0" applyAlignment="0" applyProtection="0"/>
    <xf numFmtId="0" fontId="15" fillId="0" borderId="0" applyNumberFormat="0" applyFill="0" applyBorder="0" applyAlignment="0" applyProtection="0"/>
  </cellStyleXfs>
  <cellXfs count="66">
    <xf numFmtId="0" fontId="0" fillId="0" borderId="0" xfId="0"/>
    <xf numFmtId="0" fontId="5" fillId="0" borderId="0" xfId="1" applyFont="1" applyFill="1" applyBorder="1" applyAlignment="1">
      <alignment horizontal="left"/>
    </xf>
    <xf numFmtId="0" fontId="6" fillId="2" borderId="0" xfId="1" applyFont="1" applyFill="1" applyBorder="1" applyAlignment="1">
      <alignment horizontal="centerContinuous" wrapText="1"/>
    </xf>
    <xf numFmtId="0" fontId="7" fillId="2" borderId="0" xfId="0" applyFont="1" applyFill="1" applyAlignment="1">
      <alignment horizontal="left"/>
    </xf>
    <xf numFmtId="0" fontId="8" fillId="2" borderId="0" xfId="0" applyFont="1" applyFill="1" applyAlignment="1">
      <alignment horizontal="centerContinuous"/>
    </xf>
    <xf numFmtId="0" fontId="8" fillId="0" borderId="0" xfId="0" applyFont="1" applyAlignment="1">
      <alignment horizontal="centerContinuous"/>
    </xf>
    <xf numFmtId="0" fontId="15" fillId="0" borderId="0" xfId="2" applyFill="1"/>
    <xf numFmtId="0" fontId="10" fillId="0" borderId="0" xfId="0" applyFont="1"/>
    <xf numFmtId="0" fontId="10" fillId="2" borderId="0" xfId="0" applyFont="1" applyFill="1"/>
    <xf numFmtId="0" fontId="10" fillId="2" borderId="5" xfId="0" applyFont="1" applyFill="1" applyBorder="1" applyAlignment="1">
      <alignment horizontal="center" wrapText="1"/>
    </xf>
    <xf numFmtId="0" fontId="10" fillId="0" borderId="6" xfId="0" applyFont="1" applyBorder="1" applyAlignment="1">
      <alignment horizontal="left" wrapText="1"/>
    </xf>
    <xf numFmtId="164" fontId="10" fillId="0" borderId="7" xfId="0" applyNumberFormat="1" applyFont="1" applyBorder="1" applyAlignment="1" applyProtection="1">
      <alignment horizontal="center" wrapText="1"/>
      <protection locked="0"/>
    </xf>
    <xf numFmtId="0" fontId="12" fillId="0" borderId="6" xfId="0" applyFont="1" applyBorder="1" applyAlignment="1">
      <alignment horizontal="right"/>
    </xf>
    <xf numFmtId="164" fontId="12" fillId="0" borderId="7" xfId="0" applyNumberFormat="1" applyFont="1" applyBorder="1" applyAlignment="1">
      <alignment horizontal="center" wrapText="1"/>
    </xf>
    <xf numFmtId="0" fontId="12" fillId="0" borderId="6" xfId="0" applyFont="1" applyBorder="1" applyAlignment="1">
      <alignment horizontal="right" wrapText="1"/>
    </xf>
    <xf numFmtId="0" fontId="12" fillId="0" borderId="6" xfId="0" applyFont="1" applyBorder="1" applyAlignment="1">
      <alignment horizontal="left" wrapText="1"/>
    </xf>
    <xf numFmtId="0" fontId="10" fillId="0" borderId="6" xfId="0" applyFont="1" applyBorder="1" applyAlignment="1">
      <alignment wrapText="1"/>
    </xf>
    <xf numFmtId="0" fontId="12" fillId="0" borderId="6" xfId="0" applyFont="1" applyBorder="1" applyAlignment="1">
      <alignment wrapText="1"/>
    </xf>
    <xf numFmtId="0" fontId="14" fillId="2" borderId="5" xfId="0" applyFont="1" applyFill="1" applyBorder="1" applyAlignment="1">
      <alignment horizontal="center" wrapText="1"/>
    </xf>
    <xf numFmtId="164" fontId="10" fillId="0" borderId="7" xfId="0" applyNumberFormat="1" applyFont="1" applyBorder="1" applyAlignment="1">
      <alignment horizontal="center" wrapText="1"/>
    </xf>
    <xf numFmtId="0" fontId="14" fillId="2" borderId="8" xfId="0" applyFont="1" applyFill="1" applyBorder="1" applyAlignment="1">
      <alignment horizontal="center" wrapText="1"/>
    </xf>
    <xf numFmtId="0" fontId="10" fillId="0" borderId="9" xfId="0" applyFont="1" applyBorder="1" applyAlignment="1">
      <alignment wrapText="1"/>
    </xf>
    <xf numFmtId="0" fontId="10" fillId="0" borderId="10" xfId="0" applyFont="1" applyBorder="1" applyAlignment="1">
      <alignment horizontal="center"/>
    </xf>
    <xf numFmtId="0" fontId="0" fillId="2" borderId="0" xfId="0" applyFill="1"/>
    <xf numFmtId="0" fontId="10" fillId="0" borderId="6" xfId="0" applyFont="1" applyBorder="1" applyAlignment="1">
      <alignment horizontal="left" vertical="top" wrapText="1"/>
    </xf>
    <xf numFmtId="0" fontId="10"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9" xfId="0" applyFont="1" applyFill="1" applyBorder="1" applyAlignment="1">
      <alignment horizontal="center" vertical="center" wrapText="1"/>
    </xf>
    <xf numFmtId="49" fontId="3" fillId="0" borderId="0" xfId="0" applyNumberFormat="1" applyFont="1"/>
    <xf numFmtId="0" fontId="3" fillId="0" borderId="6" xfId="0" applyFont="1" applyBorder="1" applyAlignment="1">
      <alignment horizontal="left" vertical="top" wrapText="1"/>
    </xf>
    <xf numFmtId="0" fontId="3" fillId="0" borderId="6" xfId="0" applyFont="1" applyBorder="1" applyAlignment="1">
      <alignment horizontal="left" wrapText="1"/>
    </xf>
    <xf numFmtId="0" fontId="3" fillId="0" borderId="6" xfId="0" applyFont="1" applyBorder="1" applyAlignment="1">
      <alignment wrapText="1"/>
    </xf>
    <xf numFmtId="0" fontId="3" fillId="2" borderId="0" xfId="0" applyFont="1" applyFill="1" applyAlignment="1">
      <alignment horizontal="left" vertical="top"/>
    </xf>
    <xf numFmtId="0" fontId="3" fillId="2" borderId="0" xfId="0" applyFont="1" applyFill="1" applyAlignment="1">
      <alignment horizontal="centerContinuous" vertical="justify"/>
    </xf>
    <xf numFmtId="0" fontId="3" fillId="2" borderId="0" xfId="0" applyFont="1" applyFill="1"/>
    <xf numFmtId="0" fontId="3" fillId="2" borderId="0" xfId="0" applyFont="1" applyFill="1" applyAlignment="1">
      <alignment horizontal="left" indent="7"/>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64" fontId="3" fillId="0" borderId="7" xfId="0" applyNumberFormat="1" applyFont="1" applyBorder="1" applyAlignment="1" applyProtection="1">
      <alignment horizontal="center" wrapText="1"/>
      <protection locked="0"/>
    </xf>
    <xf numFmtId="0" fontId="14" fillId="2" borderId="6" xfId="0" applyFont="1" applyFill="1" applyBorder="1" applyAlignment="1">
      <alignment horizontal="center" wrapText="1"/>
    </xf>
    <xf numFmtId="164" fontId="3" fillId="0" borderId="7" xfId="0" applyNumberFormat="1" applyFont="1" applyBorder="1" applyAlignment="1">
      <alignment horizontal="center" wrapText="1"/>
    </xf>
    <xf numFmtId="0" fontId="14" fillId="2" borderId="9" xfId="0" applyFont="1" applyFill="1" applyBorder="1" applyAlignment="1">
      <alignment horizontal="center" wrapText="1"/>
    </xf>
    <xf numFmtId="0" fontId="3" fillId="0" borderId="10" xfId="0" applyFont="1" applyBorder="1" applyAlignment="1">
      <alignment horizontal="center"/>
    </xf>
    <xf numFmtId="0" fontId="3" fillId="0" borderId="9" xfId="0" applyFont="1" applyBorder="1" applyAlignment="1">
      <alignment wrapText="1"/>
    </xf>
    <xf numFmtId="0" fontId="2" fillId="0" borderId="6" xfId="0" applyFont="1" applyBorder="1" applyAlignment="1">
      <alignment horizontal="left" vertical="top" wrapText="1"/>
    </xf>
    <xf numFmtId="0" fontId="2" fillId="0" borderId="6" xfId="0" applyFont="1" applyBorder="1" applyAlignment="1">
      <alignment wrapText="1"/>
    </xf>
    <xf numFmtId="0" fontId="2" fillId="0" borderId="6" xfId="0" applyFont="1" applyBorder="1" applyAlignment="1">
      <alignment vertical="center" wrapText="1"/>
    </xf>
    <xf numFmtId="0" fontId="1" fillId="0" borderId="6" xfId="0" applyFont="1" applyBorder="1" applyAlignment="1">
      <alignment wrapText="1"/>
    </xf>
    <xf numFmtId="0" fontId="1" fillId="0" borderId="9" xfId="0" applyFont="1" applyBorder="1" applyAlignment="1">
      <alignment vertical="center" wrapText="1"/>
    </xf>
    <xf numFmtId="0" fontId="14" fillId="2" borderId="0" xfId="0" applyFont="1" applyFill="1" applyAlignment="1">
      <alignment horizontal="center" wrapText="1"/>
    </xf>
    <xf numFmtId="0" fontId="12" fillId="2" borderId="0" xfId="0" applyFont="1" applyFill="1"/>
    <xf numFmtId="0" fontId="3" fillId="0" borderId="0" xfId="0" applyFont="1" applyAlignment="1">
      <alignment wrapText="1"/>
    </xf>
    <xf numFmtId="0" fontId="3" fillId="0" borderId="0" xfId="0" applyFont="1" applyAlignment="1">
      <alignment horizontal="center"/>
    </xf>
    <xf numFmtId="0" fontId="1" fillId="0" borderId="0" xfId="0" applyFont="1" applyAlignment="1">
      <alignment vertical="center" wrapText="1"/>
    </xf>
    <xf numFmtId="0" fontId="12" fillId="3" borderId="2" xfId="0" applyFont="1" applyFill="1" applyBorder="1" applyAlignment="1">
      <alignment horizontal="center" wrapText="1"/>
    </xf>
    <xf numFmtId="0" fontId="12" fillId="3" borderId="3" xfId="0" applyFont="1" applyFill="1" applyBorder="1" applyAlignment="1">
      <alignment horizontal="center" wrapText="1"/>
    </xf>
    <xf numFmtId="0" fontId="12" fillId="3" borderId="4" xfId="0" applyFont="1" applyFill="1" applyBorder="1" applyAlignment="1">
      <alignment horizontal="center" wrapText="1"/>
    </xf>
    <xf numFmtId="0" fontId="6" fillId="0" borderId="0" xfId="1" applyFont="1" applyFill="1" applyBorder="1" applyAlignment="1">
      <alignment horizontal="centerContinuous" wrapText="1"/>
    </xf>
    <xf numFmtId="0" fontId="7" fillId="0" borderId="0" xfId="0" applyFont="1" applyFill="1" applyAlignment="1">
      <alignment horizontal="left"/>
    </xf>
    <xf numFmtId="0" fontId="8" fillId="0" borderId="0" xfId="0" applyFont="1" applyFill="1" applyAlignment="1">
      <alignment horizontal="centerContinuous"/>
    </xf>
    <xf numFmtId="0" fontId="9" fillId="0" borderId="0" xfId="0" applyFont="1" applyFill="1"/>
    <xf numFmtId="0" fontId="10" fillId="0" borderId="0" xfId="0" applyFont="1" applyFill="1"/>
    <xf numFmtId="0" fontId="11" fillId="0" borderId="0" xfId="0" applyFont="1" applyFill="1"/>
    <xf numFmtId="0" fontId="10" fillId="0" borderId="0" xfId="0" applyFont="1" applyFill="1" applyAlignment="1">
      <alignment horizontal="left" vertical="top"/>
    </xf>
    <xf numFmtId="0" fontId="10" fillId="0" borderId="0" xfId="0" applyFont="1" applyFill="1" applyAlignment="1">
      <alignment horizontal="centerContinuous" vertical="justify"/>
    </xf>
    <xf numFmtId="0" fontId="0" fillId="0" borderId="0" xfId="0" applyFill="1"/>
  </cellXfs>
  <cellStyles count="3">
    <cellStyle name="Heading 1" xfId="1" builtinId="16"/>
    <cellStyle name="Hyperlink" xfId="2" builtinId="8" customBuiltin="1"/>
    <cellStyle name="Normal" xfId="0" builtinId="0"/>
  </cellStyles>
  <dxfs count="24">
    <dxf>
      <font>
        <b/>
        <strike val="0"/>
        <outline val="0"/>
        <shadow val="0"/>
        <u val="none"/>
        <vertAlign val="baseline"/>
        <sz val="12"/>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504C78-63D5-48D6-B9B3-0601E52B1382}" name="Table1" displayName="Table1" ref="A9:D38" totalsRowShown="0" headerRowDxfId="2" headerRowBorderDxfId="23" tableBorderDxfId="22" totalsRowBorderDxfId="21">
  <autoFilter ref="A9:D38" xr:uid="{E9882684-FD3C-4604-AB9C-C53C4BAF53AC}"/>
  <tableColumns count="4">
    <tableColumn id="1" xr3:uid="{036EF6AB-151E-4961-ADEB-B7B7EBA17D70}" name="SECTION" dataDxfId="20"/>
    <tableColumn id="2" xr3:uid="{F63C6200-E853-4974-A9CA-78D575C50217}" name="RATIO" dataDxfId="19"/>
    <tableColumn id="3" xr3:uid="{7ED8A3BE-9B0A-4394-978F-3FABB10425EC}" name="INSTRUCTIONS" dataDxfId="18"/>
    <tableColumn id="4" xr3:uid="{ABDF460A-21AD-4C41-941D-B3D7CFB664DD}" name="RESULT" dataDxfId="17"/>
  </tableColumns>
  <tableStyleInfo showFirstColumn="0" showLastColumn="0" showRowStripes="1" showColumnStripes="0"/>
  <extLst>
    <ext xmlns:x14="http://schemas.microsoft.com/office/spreadsheetml/2009/9/main" uri="{504A1905-F514-4f6f-8877-14C23A59335A}">
      <x14:table altTextSummary="Worksheet to calculate the Course Based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398B30-09E9-443A-969B-9861FE245F80}" name="Table18" displayName="Table18" ref="A9:D25" totalsRowShown="0" headerRowDxfId="1" headerRowBorderDxfId="16" tableBorderDxfId="15" totalsRowBorderDxfId="14">
  <autoFilter ref="A9:D25" xr:uid="{AE7A5E89-6DD8-4CFA-BD60-8DA5B8085070}"/>
  <tableColumns count="4">
    <tableColumn id="1" xr3:uid="{826DCB03-5B2B-4D3F-82B5-6F9D725F472D}" name="SECTION" dataDxfId="13"/>
    <tableColumn id="2" xr3:uid="{C37B0E15-8338-48F9-BDD9-21D8D666A9A2}" name="RATIO" dataDxfId="12"/>
    <tableColumn id="3" xr3:uid="{BE5338F2-6BA6-4823-AC49-F04E6D6B8FA7}" name="INSTRUCTIONS" dataDxfId="11"/>
    <tableColumn id="4" xr3:uid="{9F9BCEA0-33E3-4C1D-A676-8C2AB6396491}" name="RESULT" dataDxfId="10"/>
  </tableColumns>
  <tableStyleInfo showFirstColumn="0" showLastColumn="0" showRowStripes="1" showColumnStripes="0"/>
  <extLst>
    <ext xmlns:x14="http://schemas.microsoft.com/office/spreadsheetml/2009/9/main" uri="{504A1905-F514-4f6f-8877-14C23A59335A}">
      <x14:table altTextSummary="Worksheet to calculate the Course Based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EB3A88-4D8C-4C87-9466-3E66F3EB8F40}" name="Table1813" displayName="Table1813" ref="A10:D26" totalsRowShown="0" headerRowDxfId="0" headerRowBorderDxfId="9" tableBorderDxfId="8" totalsRowBorderDxfId="7">
  <autoFilter ref="A10:D26" xr:uid="{9178A0FC-8D08-4087-85AA-7CC1F9B1BD2C}"/>
  <tableColumns count="4">
    <tableColumn id="1" xr3:uid="{B1F6A55C-9BB3-4430-8FBD-D8BAEDBA77D7}" name="SECTION" dataDxfId="6"/>
    <tableColumn id="2" xr3:uid="{7A22D0AC-D604-4044-8C34-5E0B03AA6489}" name="RATIO" dataDxfId="5"/>
    <tableColumn id="3" xr3:uid="{5CBC3A8F-48BE-438A-B215-FA5468886CAB}" name="INSTRUCTIONS" dataDxfId="4"/>
    <tableColumn id="4" xr3:uid="{93B055CD-F372-4B9E-B0DB-8CD9F2DF661D}" name="RESULT" dataDxfId="3"/>
  </tableColumns>
  <tableStyleInfo showFirstColumn="0" showLastColumn="0" showRowStripes="1" showColumnStripes="0"/>
  <extLst>
    <ext xmlns:x14="http://schemas.microsoft.com/office/spreadsheetml/2009/9/main" uri="{504A1905-F514-4f6f-8877-14C23A59335A}">
      <x14:table altTextSummary="Worksheet to calculate the Course Based Independent Study Ratio Calculation for Charter School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sp/eo/is/cbisratiocalcinstr2122.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cde.ca.gov/sp/eo/is/cbisratiocalcinstr2122.asp"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cde.ca.gov/sp/eo/is/cbisratiocalcinstr2122.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E72E-2CA4-4C2F-9782-1121C3AAE0C9}">
  <dimension ref="A1:D42"/>
  <sheetViews>
    <sheetView tabSelected="1" workbookViewId="0"/>
  </sheetViews>
  <sheetFormatPr defaultRowHeight="14.4" x14ac:dyDescent="0.3"/>
  <cols>
    <col min="1" max="1" width="13" customWidth="1"/>
    <col min="2" max="2" width="16.21875" customWidth="1"/>
    <col min="3" max="3" width="108" customWidth="1"/>
    <col min="4" max="4" width="15.77734375" customWidth="1"/>
  </cols>
  <sheetData>
    <row r="1" spans="1:4" s="65" customFormat="1" ht="22.8" x14ac:dyDescent="0.4">
      <c r="A1" s="1" t="s">
        <v>73</v>
      </c>
      <c r="B1" s="57"/>
      <c r="C1" s="57"/>
      <c r="D1" s="57"/>
    </row>
    <row r="2" spans="1:4" s="65" customFormat="1" ht="21" x14ac:dyDescent="0.4">
      <c r="A2" s="58" t="s">
        <v>0</v>
      </c>
      <c r="B2" s="59"/>
      <c r="C2" s="59"/>
      <c r="D2" s="60"/>
    </row>
    <row r="3" spans="1:4" s="65" customFormat="1" ht="15.6" x14ac:dyDescent="0.3">
      <c r="A3" s="6" t="s">
        <v>97</v>
      </c>
      <c r="B3" s="61"/>
      <c r="C3" s="61"/>
      <c r="D3" s="61"/>
    </row>
    <row r="4" spans="1:4" s="65" customFormat="1" ht="15.6" x14ac:dyDescent="0.3">
      <c r="A4" s="62" t="s">
        <v>105</v>
      </c>
      <c r="B4" s="61"/>
      <c r="C4" s="61"/>
      <c r="D4" s="61"/>
    </row>
    <row r="5" spans="1:4" s="65" customFormat="1" ht="15.6" x14ac:dyDescent="0.3">
      <c r="A5" s="63" t="s">
        <v>1</v>
      </c>
      <c r="B5" s="64"/>
      <c r="C5" s="64"/>
      <c r="D5" s="64"/>
    </row>
    <row r="6" spans="1:4" s="65" customFormat="1" ht="15.6" x14ac:dyDescent="0.3">
      <c r="A6" s="61" t="s">
        <v>2</v>
      </c>
      <c r="B6" s="61"/>
      <c r="C6" s="61"/>
      <c r="D6" s="61"/>
    </row>
    <row r="7" spans="1:4" s="65" customFormat="1" ht="15.6" x14ac:dyDescent="0.3">
      <c r="A7" s="61" t="s">
        <v>3</v>
      </c>
      <c r="B7" s="61"/>
      <c r="C7" s="61"/>
      <c r="D7" s="61"/>
    </row>
    <row r="8" spans="1:4" s="65" customFormat="1" ht="15.6" x14ac:dyDescent="0.3">
      <c r="A8" s="61" t="s">
        <v>4</v>
      </c>
      <c r="B8" s="61"/>
      <c r="C8" s="61"/>
      <c r="D8" s="61"/>
    </row>
    <row r="9" spans="1:4" ht="15.6" x14ac:dyDescent="0.3">
      <c r="A9" s="54" t="s">
        <v>5</v>
      </c>
      <c r="B9" s="55" t="s">
        <v>6</v>
      </c>
      <c r="C9" s="55" t="s">
        <v>7</v>
      </c>
      <c r="D9" s="56" t="s">
        <v>8</v>
      </c>
    </row>
    <row r="10" spans="1:4" ht="45" x14ac:dyDescent="0.3">
      <c r="A10" s="9" t="s">
        <v>9</v>
      </c>
      <c r="B10" s="25" t="s">
        <v>10</v>
      </c>
      <c r="C10" s="24" t="s">
        <v>11</v>
      </c>
      <c r="D10" s="11">
        <v>0</v>
      </c>
    </row>
    <row r="11" spans="1:4" ht="45" x14ac:dyDescent="0.3">
      <c r="A11" s="9" t="s">
        <v>12</v>
      </c>
      <c r="B11" s="25" t="s">
        <v>10</v>
      </c>
      <c r="C11" s="10" t="s">
        <v>13</v>
      </c>
      <c r="D11" s="11">
        <v>0</v>
      </c>
    </row>
    <row r="12" spans="1:4" ht="45" x14ac:dyDescent="0.3">
      <c r="A12" s="9" t="s">
        <v>14</v>
      </c>
      <c r="B12" s="25" t="s">
        <v>10</v>
      </c>
      <c r="C12" s="10" t="s">
        <v>15</v>
      </c>
      <c r="D12" s="11">
        <v>0</v>
      </c>
    </row>
    <row r="13" spans="1:4" ht="45" x14ac:dyDescent="0.3">
      <c r="A13" s="9" t="s">
        <v>16</v>
      </c>
      <c r="B13" s="25" t="s">
        <v>10</v>
      </c>
      <c r="C13" s="10" t="s">
        <v>17</v>
      </c>
      <c r="D13" s="11">
        <v>0</v>
      </c>
    </row>
    <row r="14" spans="1:4" ht="45" x14ac:dyDescent="0.3">
      <c r="A14" s="9" t="s">
        <v>18</v>
      </c>
      <c r="B14" s="25" t="s">
        <v>10</v>
      </c>
      <c r="C14" s="12" t="s">
        <v>19</v>
      </c>
      <c r="D14" s="13">
        <f>ROUND((D10-D11-D12-D13),1)</f>
        <v>0</v>
      </c>
    </row>
    <row r="15" spans="1:4" ht="45" x14ac:dyDescent="0.3">
      <c r="A15" s="9" t="s">
        <v>20</v>
      </c>
      <c r="B15" s="25" t="s">
        <v>10</v>
      </c>
      <c r="C15" s="10" t="s">
        <v>21</v>
      </c>
      <c r="D15" s="11">
        <v>0</v>
      </c>
    </row>
    <row r="16" spans="1:4" ht="45" x14ac:dyDescent="0.3">
      <c r="A16" s="9" t="s">
        <v>22</v>
      </c>
      <c r="B16" s="25" t="s">
        <v>10</v>
      </c>
      <c r="C16" s="10" t="s">
        <v>23</v>
      </c>
      <c r="D16" s="11">
        <v>0</v>
      </c>
    </row>
    <row r="17" spans="1:4" ht="45" x14ac:dyDescent="0.3">
      <c r="A17" s="9" t="s">
        <v>24</v>
      </c>
      <c r="B17" s="25" t="s">
        <v>10</v>
      </c>
      <c r="C17" s="10" t="s">
        <v>25</v>
      </c>
      <c r="D17" s="11">
        <v>0</v>
      </c>
    </row>
    <row r="18" spans="1:4" ht="45" x14ac:dyDescent="0.3">
      <c r="A18" s="9" t="s">
        <v>26</v>
      </c>
      <c r="B18" s="25" t="s">
        <v>10</v>
      </c>
      <c r="C18" s="10" t="s">
        <v>27</v>
      </c>
      <c r="D18" s="11">
        <v>0</v>
      </c>
    </row>
    <row r="19" spans="1:4" ht="45.6" x14ac:dyDescent="0.3">
      <c r="A19" s="9" t="s">
        <v>28</v>
      </c>
      <c r="B19" s="25" t="s">
        <v>10</v>
      </c>
      <c r="C19" s="10" t="s">
        <v>29</v>
      </c>
      <c r="D19" s="11">
        <v>0</v>
      </c>
    </row>
    <row r="20" spans="1:4" ht="45" x14ac:dyDescent="0.3">
      <c r="A20" s="9" t="s">
        <v>30</v>
      </c>
      <c r="B20" s="25" t="s">
        <v>10</v>
      </c>
      <c r="C20" s="14" t="s">
        <v>31</v>
      </c>
      <c r="D20" s="13">
        <f>ROUND(D15-D16-D17-D18-D19,1)</f>
        <v>0</v>
      </c>
    </row>
    <row r="21" spans="1:4" ht="45" x14ac:dyDescent="0.3">
      <c r="A21" s="9" t="s">
        <v>32</v>
      </c>
      <c r="B21" s="25" t="s">
        <v>10</v>
      </c>
      <c r="C21" s="15" t="s">
        <v>33</v>
      </c>
      <c r="D21" s="13" t="str">
        <f>IFERROR(ROUND(D14/D20,1),"0.0")</f>
        <v>0.0</v>
      </c>
    </row>
    <row r="22" spans="1:4" ht="45" x14ac:dyDescent="0.3">
      <c r="A22" s="9" t="s">
        <v>34</v>
      </c>
      <c r="B22" s="25" t="s">
        <v>35</v>
      </c>
      <c r="C22" s="16" t="s">
        <v>36</v>
      </c>
      <c r="D22" s="11">
        <v>0</v>
      </c>
    </row>
    <row r="23" spans="1:4" ht="45" x14ac:dyDescent="0.3">
      <c r="A23" s="9" t="s">
        <v>37</v>
      </c>
      <c r="B23" s="25" t="s">
        <v>35</v>
      </c>
      <c r="C23" s="16" t="s">
        <v>38</v>
      </c>
      <c r="D23" s="11">
        <v>0</v>
      </c>
    </row>
    <row r="24" spans="1:4" ht="45" x14ac:dyDescent="0.3">
      <c r="A24" s="9" t="s">
        <v>39</v>
      </c>
      <c r="B24" s="25" t="s">
        <v>35</v>
      </c>
      <c r="C24" s="16" t="s">
        <v>40</v>
      </c>
      <c r="D24" s="11">
        <v>0</v>
      </c>
    </row>
    <row r="25" spans="1:4" ht="45" x14ac:dyDescent="0.3">
      <c r="A25" s="9" t="s">
        <v>41</v>
      </c>
      <c r="B25" s="25" t="s">
        <v>35</v>
      </c>
      <c r="C25" s="16" t="s">
        <v>42</v>
      </c>
      <c r="D25" s="11">
        <v>0</v>
      </c>
    </row>
    <row r="26" spans="1:4" ht="45" x14ac:dyDescent="0.3">
      <c r="A26" s="9" t="s">
        <v>43</v>
      </c>
      <c r="B26" s="25" t="s">
        <v>35</v>
      </c>
      <c r="C26" s="14" t="s">
        <v>44</v>
      </c>
      <c r="D26" s="13">
        <f>ROUND(D22-D23-D24-D25,1)</f>
        <v>0</v>
      </c>
    </row>
    <row r="27" spans="1:4" ht="45" x14ac:dyDescent="0.3">
      <c r="A27" s="9" t="s">
        <v>45</v>
      </c>
      <c r="B27" s="25" t="s">
        <v>35</v>
      </c>
      <c r="C27" s="16" t="s">
        <v>46</v>
      </c>
      <c r="D27" s="11">
        <v>0</v>
      </c>
    </row>
    <row r="28" spans="1:4" ht="45" x14ac:dyDescent="0.3">
      <c r="A28" s="9" t="s">
        <v>47</v>
      </c>
      <c r="B28" s="25" t="s">
        <v>35</v>
      </c>
      <c r="C28" s="16" t="s">
        <v>48</v>
      </c>
      <c r="D28" s="11">
        <v>0</v>
      </c>
    </row>
    <row r="29" spans="1:4" ht="45" x14ac:dyDescent="0.3">
      <c r="A29" s="9" t="s">
        <v>49</v>
      </c>
      <c r="B29" s="25" t="s">
        <v>35</v>
      </c>
      <c r="C29" s="16" t="s">
        <v>50</v>
      </c>
      <c r="D29" s="11">
        <v>0</v>
      </c>
    </row>
    <row r="30" spans="1:4" ht="45" x14ac:dyDescent="0.3">
      <c r="A30" s="9" t="s">
        <v>51</v>
      </c>
      <c r="B30" s="25" t="s">
        <v>35</v>
      </c>
      <c r="C30" s="16" t="s">
        <v>52</v>
      </c>
      <c r="D30" s="11">
        <v>0</v>
      </c>
    </row>
    <row r="31" spans="1:4" ht="45.6" x14ac:dyDescent="0.3">
      <c r="A31" s="9" t="s">
        <v>53</v>
      </c>
      <c r="B31" s="25" t="s">
        <v>35</v>
      </c>
      <c r="C31" s="16" t="s">
        <v>29</v>
      </c>
      <c r="D31" s="11">
        <v>0</v>
      </c>
    </row>
    <row r="32" spans="1:4" ht="45" x14ac:dyDescent="0.3">
      <c r="A32" s="9" t="s">
        <v>54</v>
      </c>
      <c r="B32" s="25" t="s">
        <v>35</v>
      </c>
      <c r="C32" s="17" t="s">
        <v>55</v>
      </c>
      <c r="D32" s="13">
        <f>ROUND(D27-D28-D29-D30-D31,1)</f>
        <v>0</v>
      </c>
    </row>
    <row r="33" spans="1:4" ht="45" x14ac:dyDescent="0.3">
      <c r="A33" s="9" t="s">
        <v>56</v>
      </c>
      <c r="B33" s="25" t="s">
        <v>35</v>
      </c>
      <c r="C33" s="17" t="s">
        <v>57</v>
      </c>
      <c r="D33" s="13" t="str">
        <f>IFERROR(ROUND(D26/D32,1),"0.0")</f>
        <v>0.0</v>
      </c>
    </row>
    <row r="34" spans="1:4" ht="30" x14ac:dyDescent="0.3">
      <c r="A34" s="18" t="s">
        <v>58</v>
      </c>
      <c r="B34" s="26" t="s">
        <v>59</v>
      </c>
      <c r="C34" s="16" t="s">
        <v>60</v>
      </c>
      <c r="D34" s="19">
        <f>IF(D21&gt;=D33,D26,"N/A")</f>
        <v>0</v>
      </c>
    </row>
    <row r="35" spans="1:4" ht="30.6" x14ac:dyDescent="0.3">
      <c r="A35" s="18" t="s">
        <v>61</v>
      </c>
      <c r="B35" s="26" t="s">
        <v>59</v>
      </c>
      <c r="C35" s="16" t="s">
        <v>62</v>
      </c>
      <c r="D35" s="19" t="str">
        <f>IF(D21&lt;D33,D33-D21, "N/A")</f>
        <v>N/A</v>
      </c>
    </row>
    <row r="36" spans="1:4" ht="30.6" x14ac:dyDescent="0.3">
      <c r="A36" s="18" t="s">
        <v>63</v>
      </c>
      <c r="B36" s="26" t="s">
        <v>59</v>
      </c>
      <c r="C36" s="16" t="s">
        <v>64</v>
      </c>
      <c r="D36" s="19">
        <f>D32</f>
        <v>0</v>
      </c>
    </row>
    <row r="37" spans="1:4" ht="31.2" x14ac:dyDescent="0.3">
      <c r="A37" s="18" t="s">
        <v>65</v>
      </c>
      <c r="B37" s="26" t="s">
        <v>59</v>
      </c>
      <c r="C37" s="17" t="s">
        <v>100</v>
      </c>
      <c r="D37" s="13" t="str">
        <f>IF(D35="N/A","N/A",ROUND(D35*D32,1))</f>
        <v>N/A</v>
      </c>
    </row>
    <row r="38" spans="1:4" ht="90.6" x14ac:dyDescent="0.3">
      <c r="A38" s="20" t="s">
        <v>67</v>
      </c>
      <c r="B38" s="27" t="s">
        <v>68</v>
      </c>
      <c r="C38" s="21" t="s">
        <v>69</v>
      </c>
      <c r="D38" s="22" t="s">
        <v>70</v>
      </c>
    </row>
    <row r="39" spans="1:4" ht="15.6" x14ac:dyDescent="0.3">
      <c r="A39" s="50" t="s">
        <v>104</v>
      </c>
      <c r="B39" s="8"/>
      <c r="C39" s="23"/>
      <c r="D39" s="23"/>
    </row>
    <row r="40" spans="1:4" ht="15.6" x14ac:dyDescent="0.3">
      <c r="A40" s="8" t="s">
        <v>71</v>
      </c>
      <c r="B40" s="8"/>
      <c r="C40" s="23"/>
      <c r="D40" s="23"/>
    </row>
    <row r="41" spans="1:4" ht="15.6" x14ac:dyDescent="0.3">
      <c r="A41" s="8" t="s">
        <v>72</v>
      </c>
      <c r="B41" s="8"/>
      <c r="C41" s="23"/>
      <c r="D41" s="23"/>
    </row>
    <row r="42" spans="1:4" ht="15.6" x14ac:dyDescent="0.3">
      <c r="A42" s="28" t="s">
        <v>74</v>
      </c>
      <c r="B42" s="8"/>
      <c r="C42" s="23"/>
      <c r="D42" s="23"/>
    </row>
  </sheetData>
  <dataValidations count="1">
    <dataValidation type="custom" allowBlank="1" showErrorMessage="1" errorTitle="Error" error="Only numeric values with one decimal place allowed." sqref="D10:D13 D15:D19 D27:D31 D22:D25" xr:uid="{EC56A3D4-FCED-47A6-BE48-3CF859AEF005}">
      <formula1>IF(ISNUMBER(D10),IF(ISERR(FIND(".",D10,1)),0,LEN(D10)-FIND(".",D10,1))&lt;2,FALSE)</formula1>
    </dataValidation>
  </dataValidations>
  <hyperlinks>
    <hyperlink ref="A3" r:id="rId1" tooltip="Independent Study Ratio Calculations" xr:uid="{C025F881-A2E1-4562-AE2B-9BA15BDB6CE2}"/>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AF787-7551-4D45-8AD7-21230A6AB086}">
  <dimension ref="A1:D29"/>
  <sheetViews>
    <sheetView workbookViewId="0"/>
  </sheetViews>
  <sheetFormatPr defaultRowHeight="14.4" x14ac:dyDescent="0.3"/>
  <cols>
    <col min="1" max="1" width="14.44140625" customWidth="1"/>
    <col min="2" max="2" width="16.77734375" customWidth="1"/>
    <col min="3" max="3" width="83.5546875" customWidth="1"/>
    <col min="4" max="4" width="12.77734375" customWidth="1"/>
  </cols>
  <sheetData>
    <row r="1" spans="1:4" ht="22.8" x14ac:dyDescent="0.4">
      <c r="A1" s="1" t="s">
        <v>75</v>
      </c>
      <c r="B1" s="2"/>
      <c r="C1" s="2"/>
    </row>
    <row r="2" spans="1:4" ht="21" x14ac:dyDescent="0.4">
      <c r="A2" s="3" t="s">
        <v>0</v>
      </c>
      <c r="B2" s="4"/>
      <c r="C2" s="5"/>
    </row>
    <row r="3" spans="1:4" ht="15.6" x14ac:dyDescent="0.3">
      <c r="A3" s="6" t="s">
        <v>97</v>
      </c>
      <c r="B3" s="7"/>
      <c r="C3" s="7"/>
      <c r="D3" s="7"/>
    </row>
    <row r="4" spans="1:4" ht="15.6" x14ac:dyDescent="0.3">
      <c r="A4" s="62" t="s">
        <v>105</v>
      </c>
      <c r="B4" s="8"/>
      <c r="C4" s="8"/>
      <c r="D4" s="8"/>
    </row>
    <row r="5" spans="1:4" ht="15.6" x14ac:dyDescent="0.3">
      <c r="A5" s="32" t="s">
        <v>77</v>
      </c>
      <c r="B5" s="33"/>
      <c r="C5" s="33"/>
      <c r="D5" s="33"/>
    </row>
    <row r="6" spans="1:4" ht="15.6" x14ac:dyDescent="0.3">
      <c r="A6" s="34" t="s">
        <v>2</v>
      </c>
      <c r="B6" s="34"/>
      <c r="C6" s="34"/>
      <c r="D6" s="34"/>
    </row>
    <row r="7" spans="1:4" ht="15.6" x14ac:dyDescent="0.3">
      <c r="A7" s="34" t="s">
        <v>3</v>
      </c>
      <c r="B7" s="34"/>
      <c r="C7" s="34"/>
      <c r="D7" s="34"/>
    </row>
    <row r="8" spans="1:4" ht="15.6" x14ac:dyDescent="0.3">
      <c r="A8" s="34" t="s">
        <v>4</v>
      </c>
      <c r="B8" s="34"/>
      <c r="C8" s="34"/>
      <c r="D8" s="34"/>
    </row>
    <row r="9" spans="1:4" ht="15.6" x14ac:dyDescent="0.3">
      <c r="A9" s="54" t="s">
        <v>5</v>
      </c>
      <c r="B9" s="55" t="s">
        <v>6</v>
      </c>
      <c r="C9" s="55" t="s">
        <v>7</v>
      </c>
      <c r="D9" s="56" t="s">
        <v>8</v>
      </c>
    </row>
    <row r="10" spans="1:4" ht="60" x14ac:dyDescent="0.3">
      <c r="A10" s="36" t="s">
        <v>9</v>
      </c>
      <c r="B10" s="37" t="s">
        <v>10</v>
      </c>
      <c r="C10" s="44" t="s">
        <v>98</v>
      </c>
      <c r="D10" s="38">
        <v>0</v>
      </c>
    </row>
    <row r="11" spans="1:4" ht="45.6" x14ac:dyDescent="0.3">
      <c r="A11" s="36" t="s">
        <v>34</v>
      </c>
      <c r="B11" s="37" t="s">
        <v>35</v>
      </c>
      <c r="C11" s="29" t="s">
        <v>89</v>
      </c>
      <c r="D11" s="38">
        <v>0</v>
      </c>
    </row>
    <row r="12" spans="1:4" ht="45.6" x14ac:dyDescent="0.3">
      <c r="A12" s="36" t="s">
        <v>37</v>
      </c>
      <c r="B12" s="37" t="s">
        <v>35</v>
      </c>
      <c r="C12" s="31" t="s">
        <v>90</v>
      </c>
      <c r="D12" s="38">
        <v>0</v>
      </c>
    </row>
    <row r="13" spans="1:4" ht="45.6" x14ac:dyDescent="0.3">
      <c r="A13" s="36" t="s">
        <v>39</v>
      </c>
      <c r="B13" s="37" t="s">
        <v>35</v>
      </c>
      <c r="C13" s="30" t="s">
        <v>40</v>
      </c>
      <c r="D13" s="38">
        <v>0</v>
      </c>
    </row>
    <row r="14" spans="1:4" ht="45.6" x14ac:dyDescent="0.3">
      <c r="A14" s="36" t="s">
        <v>41</v>
      </c>
      <c r="B14" s="37" t="s">
        <v>35</v>
      </c>
      <c r="C14" s="14" t="s">
        <v>91</v>
      </c>
      <c r="D14" s="13">
        <f>ROUND(D11-D12-D13,1)</f>
        <v>0</v>
      </c>
    </row>
    <row r="15" spans="1:4" ht="45.6" x14ac:dyDescent="0.3">
      <c r="A15" s="36" t="s">
        <v>45</v>
      </c>
      <c r="B15" s="37" t="s">
        <v>35</v>
      </c>
      <c r="C15" s="30" t="s">
        <v>46</v>
      </c>
      <c r="D15" s="38">
        <v>0</v>
      </c>
    </row>
    <row r="16" spans="1:4" ht="45.6" x14ac:dyDescent="0.3">
      <c r="A16" s="36" t="s">
        <v>47</v>
      </c>
      <c r="B16" s="37" t="s">
        <v>35</v>
      </c>
      <c r="C16" s="30" t="s">
        <v>92</v>
      </c>
      <c r="D16" s="38">
        <v>0</v>
      </c>
    </row>
    <row r="17" spans="1:4" ht="45.6" x14ac:dyDescent="0.3">
      <c r="A17" s="36" t="s">
        <v>49</v>
      </c>
      <c r="B17" s="37" t="s">
        <v>35</v>
      </c>
      <c r="C17" s="30" t="s">
        <v>93</v>
      </c>
      <c r="D17" s="38">
        <v>0</v>
      </c>
    </row>
    <row r="18" spans="1:4" ht="45.6" x14ac:dyDescent="0.3">
      <c r="A18" s="36" t="s">
        <v>51</v>
      </c>
      <c r="B18" s="37" t="s">
        <v>35</v>
      </c>
      <c r="C18" s="30" t="s">
        <v>29</v>
      </c>
      <c r="D18" s="38">
        <v>0</v>
      </c>
    </row>
    <row r="19" spans="1:4" ht="45.6" x14ac:dyDescent="0.3">
      <c r="A19" s="36" t="s">
        <v>53</v>
      </c>
      <c r="B19" s="37" t="s">
        <v>35</v>
      </c>
      <c r="C19" s="17" t="s">
        <v>94</v>
      </c>
      <c r="D19" s="13">
        <f>ROUND(D15-D16-D17-D18,1)</f>
        <v>0</v>
      </c>
    </row>
    <row r="20" spans="1:4" ht="45.6" x14ac:dyDescent="0.3">
      <c r="A20" s="36" t="s">
        <v>56</v>
      </c>
      <c r="B20" s="37" t="s">
        <v>35</v>
      </c>
      <c r="C20" s="17" t="s">
        <v>95</v>
      </c>
      <c r="D20" s="13" t="str">
        <f>IFERROR(ROUND(D14/D19,1),"0.0")</f>
        <v>0.0</v>
      </c>
    </row>
    <row r="21" spans="1:4" ht="30.6" x14ac:dyDescent="0.3">
      <c r="A21" s="18" t="s">
        <v>58</v>
      </c>
      <c r="B21" s="39" t="s">
        <v>59</v>
      </c>
      <c r="C21" s="31" t="s">
        <v>87</v>
      </c>
      <c r="D21" s="40" t="str">
        <f>IF(D10&gt;=D20,D14,"N/A")</f>
        <v>N/A</v>
      </c>
    </row>
    <row r="22" spans="1:4" ht="30.6" x14ac:dyDescent="0.3">
      <c r="A22" s="18" t="s">
        <v>61</v>
      </c>
      <c r="B22" s="39" t="s">
        <v>59</v>
      </c>
      <c r="C22" s="31" t="s">
        <v>88</v>
      </c>
      <c r="D22" s="40">
        <f>IF(D10&lt;D20,D20-D10, "N/A")</f>
        <v>0</v>
      </c>
    </row>
    <row r="23" spans="1:4" ht="30.6" x14ac:dyDescent="0.3">
      <c r="A23" s="18" t="s">
        <v>63</v>
      </c>
      <c r="B23" s="39" t="s">
        <v>59</v>
      </c>
      <c r="C23" s="31" t="s">
        <v>64</v>
      </c>
      <c r="D23" s="40">
        <f>D19</f>
        <v>0</v>
      </c>
    </row>
    <row r="24" spans="1:4" ht="46.2" x14ac:dyDescent="0.3">
      <c r="A24" s="18" t="s">
        <v>65</v>
      </c>
      <c r="B24" s="39" t="s">
        <v>59</v>
      </c>
      <c r="C24" s="17" t="s">
        <v>101</v>
      </c>
      <c r="D24" s="13">
        <f>IF(D22="N/A","N/A",ROUND(D22*D19,1))</f>
        <v>0</v>
      </c>
    </row>
    <row r="25" spans="1:4" ht="120.6" x14ac:dyDescent="0.3">
      <c r="A25" s="20" t="s">
        <v>67</v>
      </c>
      <c r="B25" s="41" t="s">
        <v>68</v>
      </c>
      <c r="C25" s="43" t="s">
        <v>96</v>
      </c>
      <c r="D25" s="42" t="s">
        <v>70</v>
      </c>
    </row>
    <row r="26" spans="1:4" ht="15.6" x14ac:dyDescent="0.3">
      <c r="A26" s="50" t="s">
        <v>104</v>
      </c>
      <c r="B26" s="49"/>
      <c r="C26" s="51"/>
      <c r="D26" s="52"/>
    </row>
    <row r="27" spans="1:4" ht="15.6" x14ac:dyDescent="0.3">
      <c r="A27" s="34" t="s">
        <v>71</v>
      </c>
      <c r="B27" s="34"/>
      <c r="C27" s="23"/>
      <c r="D27" s="23"/>
    </row>
    <row r="28" spans="1:4" ht="15.6" x14ac:dyDescent="0.3">
      <c r="A28" s="34" t="s">
        <v>72</v>
      </c>
      <c r="B28" s="34"/>
      <c r="C28" s="23"/>
      <c r="D28" s="23"/>
    </row>
    <row r="29" spans="1:4" ht="15.6" x14ac:dyDescent="0.3">
      <c r="A29" s="28" t="s">
        <v>74</v>
      </c>
      <c r="B29" s="34"/>
      <c r="C29" s="23"/>
      <c r="D29" s="23"/>
    </row>
  </sheetData>
  <dataValidations count="1">
    <dataValidation type="custom" allowBlank="1" showErrorMessage="1" errorTitle="Error" error="Only numeric values with one decimal place allowed." sqref="D10:D13 D15:D18" xr:uid="{3DD38A84-4CA0-492D-B0D5-3A3E9CB37B77}">
      <formula1>IF(ISNUMBER(D10),IF(ISERR(FIND(".",D10,1)),0,LEN(D10)-FIND(".",D10,1))&lt;2,FALSE)</formula1>
    </dataValidation>
  </dataValidations>
  <hyperlinks>
    <hyperlink ref="A3" r:id="rId1" tooltip="Independent Study Ratio Calculations" xr:uid="{4A036B44-753E-41BB-88AE-207220187B73}"/>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1E89C-C616-40AF-A2D4-C5A2CE15406B}">
  <dimension ref="A1:D30"/>
  <sheetViews>
    <sheetView zoomScaleNormal="100" workbookViewId="0"/>
  </sheetViews>
  <sheetFormatPr defaultRowHeight="14.4" x14ac:dyDescent="0.3"/>
  <cols>
    <col min="1" max="1" width="14.21875" customWidth="1"/>
    <col min="2" max="2" width="18.5546875" customWidth="1"/>
    <col min="3" max="3" width="77.77734375" customWidth="1"/>
    <col min="4" max="4" width="13.21875" customWidth="1"/>
  </cols>
  <sheetData>
    <row r="1" spans="1:4" ht="22.8" x14ac:dyDescent="0.4">
      <c r="A1" s="1" t="s">
        <v>76</v>
      </c>
      <c r="B1" s="2"/>
      <c r="C1" s="2"/>
    </row>
    <row r="2" spans="1:4" ht="21" x14ac:dyDescent="0.4">
      <c r="A2" s="3" t="s">
        <v>0</v>
      </c>
      <c r="B2" s="4"/>
      <c r="C2" s="5"/>
    </row>
    <row r="3" spans="1:4" ht="15.6" x14ac:dyDescent="0.3">
      <c r="A3" s="6" t="s">
        <v>97</v>
      </c>
      <c r="B3" s="7"/>
      <c r="C3" s="7"/>
    </row>
    <row r="4" spans="1:4" ht="15.6" x14ac:dyDescent="0.3">
      <c r="A4" s="62" t="s">
        <v>105</v>
      </c>
      <c r="B4" s="8"/>
      <c r="C4" s="8"/>
    </row>
    <row r="5" spans="1:4" ht="15.6" x14ac:dyDescent="0.3">
      <c r="A5" s="32" t="s">
        <v>77</v>
      </c>
      <c r="B5" s="33"/>
      <c r="C5" s="33"/>
      <c r="D5" s="33"/>
    </row>
    <row r="6" spans="1:4" ht="15.6" x14ac:dyDescent="0.3">
      <c r="A6" s="34" t="s">
        <v>2</v>
      </c>
      <c r="B6" s="34"/>
      <c r="C6" s="34"/>
      <c r="D6" s="34"/>
    </row>
    <row r="7" spans="1:4" ht="15.6" x14ac:dyDescent="0.3">
      <c r="A7" s="35" t="s">
        <v>78</v>
      </c>
      <c r="B7" s="34"/>
      <c r="C7" s="34"/>
      <c r="D7" s="34"/>
    </row>
    <row r="8" spans="1:4" ht="15.6" x14ac:dyDescent="0.3">
      <c r="A8" s="34" t="s">
        <v>3</v>
      </c>
      <c r="B8" s="34"/>
      <c r="C8" s="34"/>
      <c r="D8" s="34"/>
    </row>
    <row r="9" spans="1:4" ht="15.6" x14ac:dyDescent="0.3">
      <c r="A9" s="34" t="s">
        <v>4</v>
      </c>
      <c r="B9" s="34"/>
      <c r="C9" s="34"/>
      <c r="D9" s="34"/>
    </row>
    <row r="10" spans="1:4" ht="15.6" x14ac:dyDescent="0.3">
      <c r="A10" s="54" t="s">
        <v>5</v>
      </c>
      <c r="B10" s="55" t="s">
        <v>6</v>
      </c>
      <c r="C10" s="55" t="s">
        <v>7</v>
      </c>
      <c r="D10" s="56" t="s">
        <v>8</v>
      </c>
    </row>
    <row r="11" spans="1:4" ht="75" x14ac:dyDescent="0.3">
      <c r="A11" s="36" t="s">
        <v>9</v>
      </c>
      <c r="B11" s="37" t="s">
        <v>10</v>
      </c>
      <c r="C11" s="46" t="s">
        <v>99</v>
      </c>
      <c r="D11" s="38">
        <v>0</v>
      </c>
    </row>
    <row r="12" spans="1:4" ht="45.6" x14ac:dyDescent="0.3">
      <c r="A12" s="36" t="s">
        <v>34</v>
      </c>
      <c r="B12" s="37" t="s">
        <v>35</v>
      </c>
      <c r="C12" s="47" t="s">
        <v>102</v>
      </c>
      <c r="D12" s="38">
        <v>0</v>
      </c>
    </row>
    <row r="13" spans="1:4" ht="45.6" x14ac:dyDescent="0.3">
      <c r="A13" s="36" t="s">
        <v>37</v>
      </c>
      <c r="B13" s="37" t="s">
        <v>35</v>
      </c>
      <c r="C13" s="31" t="s">
        <v>79</v>
      </c>
      <c r="D13" s="38">
        <v>0</v>
      </c>
    </row>
    <row r="14" spans="1:4" ht="45.6" x14ac:dyDescent="0.3">
      <c r="A14" s="36" t="s">
        <v>39</v>
      </c>
      <c r="B14" s="37" t="s">
        <v>35</v>
      </c>
      <c r="C14" s="31" t="s">
        <v>80</v>
      </c>
      <c r="D14" s="38">
        <v>0</v>
      </c>
    </row>
    <row r="15" spans="1:4" ht="45.6" x14ac:dyDescent="0.3">
      <c r="A15" s="36" t="s">
        <v>41</v>
      </c>
      <c r="B15" s="37" t="s">
        <v>35</v>
      </c>
      <c r="C15" s="14" t="s">
        <v>81</v>
      </c>
      <c r="D15" s="13">
        <f>ROUND(D12-D13-D14,1)</f>
        <v>0</v>
      </c>
    </row>
    <row r="16" spans="1:4" ht="45.6" x14ac:dyDescent="0.3">
      <c r="A16" s="36" t="s">
        <v>45</v>
      </c>
      <c r="B16" s="37" t="s">
        <v>35</v>
      </c>
      <c r="C16" s="45" t="s">
        <v>46</v>
      </c>
      <c r="D16" s="38">
        <v>0</v>
      </c>
    </row>
    <row r="17" spans="1:4" ht="75.599999999999994" x14ac:dyDescent="0.3">
      <c r="A17" s="36" t="s">
        <v>47</v>
      </c>
      <c r="B17" s="37" t="s">
        <v>35</v>
      </c>
      <c r="C17" s="31" t="s">
        <v>82</v>
      </c>
      <c r="D17" s="38">
        <v>0</v>
      </c>
    </row>
    <row r="18" spans="1:4" ht="45.6" x14ac:dyDescent="0.3">
      <c r="A18" s="36" t="s">
        <v>49</v>
      </c>
      <c r="B18" s="37" t="s">
        <v>35</v>
      </c>
      <c r="C18" s="31" t="s">
        <v>83</v>
      </c>
      <c r="D18" s="38">
        <v>0</v>
      </c>
    </row>
    <row r="19" spans="1:4" ht="45.6" x14ac:dyDescent="0.3">
      <c r="A19" s="36" t="s">
        <v>51</v>
      </c>
      <c r="B19" s="37" t="s">
        <v>35</v>
      </c>
      <c r="C19" s="31" t="s">
        <v>84</v>
      </c>
      <c r="D19" s="38">
        <v>0</v>
      </c>
    </row>
    <row r="20" spans="1:4" ht="45.6" x14ac:dyDescent="0.3">
      <c r="A20" s="36" t="s">
        <v>53</v>
      </c>
      <c r="B20" s="37" t="s">
        <v>35</v>
      </c>
      <c r="C20" s="17" t="s">
        <v>85</v>
      </c>
      <c r="D20" s="13">
        <f>ROUND(D16-D17-D18-D19,1)</f>
        <v>0</v>
      </c>
    </row>
    <row r="21" spans="1:4" ht="45.6" x14ac:dyDescent="0.3">
      <c r="A21" s="36" t="s">
        <v>56</v>
      </c>
      <c r="B21" s="37" t="s">
        <v>35</v>
      </c>
      <c r="C21" s="17" t="s">
        <v>86</v>
      </c>
      <c r="D21" s="13" t="str">
        <f>IFERROR(ROUND(D15/D20,1),"0.0")</f>
        <v>0.0</v>
      </c>
    </row>
    <row r="22" spans="1:4" ht="30.6" x14ac:dyDescent="0.3">
      <c r="A22" s="18" t="s">
        <v>58</v>
      </c>
      <c r="B22" s="39" t="s">
        <v>59</v>
      </c>
      <c r="C22" s="31" t="s">
        <v>87</v>
      </c>
      <c r="D22" s="40" t="str">
        <f>IF(D11&gt;=D21,D15,"N/A")</f>
        <v>N/A</v>
      </c>
    </row>
    <row r="23" spans="1:4" ht="45.6" x14ac:dyDescent="0.3">
      <c r="A23" s="18" t="s">
        <v>61</v>
      </c>
      <c r="B23" s="39" t="s">
        <v>59</v>
      </c>
      <c r="C23" s="31" t="s">
        <v>88</v>
      </c>
      <c r="D23" s="40">
        <f>IF(D11&lt;D21,D21-D11, "N/A")</f>
        <v>0</v>
      </c>
    </row>
    <row r="24" spans="1:4" ht="30.6" x14ac:dyDescent="0.3">
      <c r="A24" s="18" t="s">
        <v>63</v>
      </c>
      <c r="B24" s="39" t="s">
        <v>59</v>
      </c>
      <c r="C24" s="31" t="s">
        <v>64</v>
      </c>
      <c r="D24" s="40">
        <f>D20</f>
        <v>0</v>
      </c>
    </row>
    <row r="25" spans="1:4" ht="46.2" x14ac:dyDescent="0.3">
      <c r="A25" s="18" t="s">
        <v>65</v>
      </c>
      <c r="B25" s="39" t="s">
        <v>59</v>
      </c>
      <c r="C25" s="17" t="s">
        <v>66</v>
      </c>
      <c r="D25" s="13">
        <f>IF(D23="N/A","N/A",ROUND(D23*D20,1))</f>
        <v>0</v>
      </c>
    </row>
    <row r="26" spans="1:4" ht="135" x14ac:dyDescent="0.3">
      <c r="A26" s="20" t="s">
        <v>67</v>
      </c>
      <c r="B26" s="41" t="s">
        <v>68</v>
      </c>
      <c r="C26" s="48" t="s">
        <v>103</v>
      </c>
      <c r="D26" s="42" t="s">
        <v>70</v>
      </c>
    </row>
    <row r="27" spans="1:4" ht="15.6" x14ac:dyDescent="0.3">
      <c r="A27" s="50" t="s">
        <v>104</v>
      </c>
      <c r="B27" s="49"/>
      <c r="C27" s="53"/>
      <c r="D27" s="52"/>
    </row>
    <row r="28" spans="1:4" ht="15.6" x14ac:dyDescent="0.3">
      <c r="A28" s="34" t="s">
        <v>71</v>
      </c>
      <c r="B28" s="34"/>
      <c r="C28" s="23"/>
      <c r="D28" s="23"/>
    </row>
    <row r="29" spans="1:4" ht="15.6" x14ac:dyDescent="0.3">
      <c r="A29" s="34" t="s">
        <v>72</v>
      </c>
      <c r="B29" s="34"/>
      <c r="C29" s="23"/>
      <c r="D29" s="23"/>
    </row>
    <row r="30" spans="1:4" ht="15.6" x14ac:dyDescent="0.3">
      <c r="A30" s="28" t="s">
        <v>74</v>
      </c>
      <c r="B30" s="34"/>
      <c r="C30" s="23"/>
      <c r="D30" s="23"/>
    </row>
  </sheetData>
  <dataValidations count="1">
    <dataValidation type="custom" allowBlank="1" showErrorMessage="1" errorTitle="Error" error="Only numeric values with one decimal place allowed." sqref="D11:D14 D16:D19" xr:uid="{08A30027-B67B-4E81-8327-FDC5307846F5}">
      <formula1>IF(ISNUMBER(D11),IF(ISERR(FIND(".",D11,1)),0,LEN(D11)-FIND(".",D11,1))&lt;2,FALSE)</formula1>
    </dataValidation>
  </dataValidations>
  <hyperlinks>
    <hyperlink ref="A3" r:id="rId1" tooltip="Independent Study Ratio Calculations" xr:uid="{006E716B-484D-4351-B782-76C3B2864CF7}"/>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for CBIS 2021-22 - Independent Study (CA Dept of Education)</dc:title>
  <dc:subject>Calculation for Course-Based Independent Study 2021-22.</dc:subject>
  <dc:creator>Dean Patterson</dc:creator>
  <cp:lastModifiedBy>Jennifer Cavagnaro</cp:lastModifiedBy>
  <dcterms:created xsi:type="dcterms:W3CDTF">2021-09-15T17:57:04Z</dcterms:created>
  <dcterms:modified xsi:type="dcterms:W3CDTF">2024-09-27T16:58:32Z</dcterms:modified>
</cp:coreProperties>
</file>