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8565BBE5-08C1-42D3-B39D-C96620F2AF70}" xr6:coauthVersionLast="47" xr6:coauthVersionMax="47" xr10:uidLastSave="{00000000-0000-0000-0000-000000000000}"/>
  <bookViews>
    <workbookView xWindow="57490" yWindow="1770" windowWidth="29020" windowHeight="15820" xr2:uid="{D3AAA0DA-C14E-48B3-8634-B709DEECFF73}"/>
  </bookViews>
  <sheets>
    <sheet name="District" sheetId="1" r:id="rId1"/>
    <sheet name="COE" sheetId="2" r:id="rId2"/>
    <sheet name="Chart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 l="1"/>
  <c r="D24" i="3" s="1"/>
  <c r="D15" i="3"/>
  <c r="D21" i="3" s="1"/>
  <c r="D19" i="2"/>
  <c r="D23" i="2" s="1"/>
  <c r="D14" i="2"/>
  <c r="D20" i="2" l="1"/>
  <c r="D22" i="2" s="1"/>
  <c r="D24" i="2" s="1"/>
  <c r="D22" i="3"/>
  <c r="D23" i="3"/>
  <c r="D25" i="3" s="1"/>
  <c r="D32" i="1"/>
  <c r="D36" i="1" s="1"/>
  <c r="D26" i="1"/>
  <c r="D33" i="1" s="1"/>
  <c r="D20" i="1"/>
  <c r="D14" i="1"/>
  <c r="D21" i="1" s="1"/>
  <c r="D21" i="2" l="1"/>
  <c r="D35" i="1"/>
  <c r="D37" i="1" s="1"/>
  <c r="D34" i="1"/>
</calcChain>
</file>

<file path=xl/sharedStrings.xml><?xml version="1.0" encoding="utf-8"?>
<sst xmlns="http://schemas.openxmlformats.org/spreadsheetml/2006/main" count="232" uniqueCount="105">
  <si>
    <t>Note: Refer to instructions for more detail (link below). For Steps 1 and 2 enter positive numbers only.</t>
  </si>
  <si>
    <r>
      <rPr>
        <b/>
        <sz val="12"/>
        <color theme="1"/>
        <rFont val="Arial"/>
        <family val="2"/>
      </rPr>
      <t>Step 1</t>
    </r>
    <r>
      <rPr>
        <sz val="12"/>
        <color theme="1"/>
        <rFont val="Arial"/>
        <family val="2"/>
      </rPr>
      <t xml:space="preserve"> - Comparative Ratio Calculation (Section A): Determine the Comparative Ratio of Pupils' ADA to FTE Certificated Employees 
</t>
    </r>
  </si>
  <si>
    <r>
      <rPr>
        <b/>
        <sz val="12"/>
        <color theme="1"/>
        <rFont val="Arial"/>
        <family val="2"/>
      </rPr>
      <t>Step 2</t>
    </r>
    <r>
      <rPr>
        <sz val="12"/>
        <color theme="1"/>
        <rFont val="Arial"/>
        <family val="2"/>
      </rPr>
      <t xml:space="preserve"> - Independent Study Ratio Calculation (Section B): Determine the Ratio of Independent Study Pupils’ ADA to Independent Study FTE Certificated Employees </t>
    </r>
  </si>
  <si>
    <r>
      <rPr>
        <b/>
        <sz val="12"/>
        <color theme="1"/>
        <rFont val="Arial"/>
        <family val="2"/>
      </rPr>
      <t>Step 3</t>
    </r>
    <r>
      <rPr>
        <sz val="12"/>
        <color theme="1"/>
        <rFont val="Arial"/>
        <family val="2"/>
      </rPr>
      <t xml:space="preserve"> - Excess ADA Calculation (Section C): Determine Excess ADA </t>
    </r>
  </si>
  <si>
    <r>
      <rPr>
        <b/>
        <sz val="12"/>
        <color theme="1"/>
        <rFont val="Arial"/>
        <family val="2"/>
      </rPr>
      <t>Step 4</t>
    </r>
    <r>
      <rPr>
        <sz val="12"/>
        <color theme="1"/>
        <rFont val="Arial"/>
        <family val="2"/>
      </rPr>
      <t xml:space="preserve"> - Reporting Requirements (Section D): Report Excess ADA by Grade Span</t>
    </r>
  </si>
  <si>
    <t>A.1</t>
  </si>
  <si>
    <t xml:space="preserve">Comparative Ratio Calculation </t>
  </si>
  <si>
    <t>A.1.a</t>
  </si>
  <si>
    <t>Less: Full-time independent study ADA (includes both course based independent study (CBIS) and traditional independent study)</t>
  </si>
  <si>
    <t>A.1.b</t>
  </si>
  <si>
    <t xml:space="preserve">Less: Full-time special day class ADA </t>
  </si>
  <si>
    <t>A.1.c</t>
  </si>
  <si>
    <t xml:space="preserve">Less: Necessary Small School ADA </t>
  </si>
  <si>
    <t>A.1.d</t>
  </si>
  <si>
    <r>
      <t xml:space="preserve">Net comparative ADA </t>
    </r>
    <r>
      <rPr>
        <sz val="12"/>
        <color indexed="8"/>
        <rFont val="Arial"/>
        <family val="2"/>
      </rPr>
      <t>(= A.1 - A.1.a - A.1.b - A.1.c)</t>
    </r>
  </si>
  <si>
    <t>A.2</t>
  </si>
  <si>
    <t xml:space="preserve">FTE certificated employees providing direct instruction to pupils included in A.1 </t>
  </si>
  <si>
    <t>A.2.a</t>
  </si>
  <si>
    <t xml:space="preserve">Less: FTE certificated employees who provide full-time independent study instruction </t>
  </si>
  <si>
    <t>A.2.b</t>
  </si>
  <si>
    <t xml:space="preserve">Less: FTE certificated employees who provide instruction to full-time special day class pupils </t>
  </si>
  <si>
    <t>A.2.c</t>
  </si>
  <si>
    <t xml:space="preserve">Less: FTE certificated employees who provide instruction in Necessary Small Schools </t>
  </si>
  <si>
    <t>A.2.d</t>
  </si>
  <si>
    <t>A.2.e</t>
  </si>
  <si>
    <r>
      <t xml:space="preserve">Net FTE certificated employees </t>
    </r>
    <r>
      <rPr>
        <sz val="12"/>
        <color indexed="8"/>
        <rFont val="Arial"/>
        <family val="2"/>
      </rPr>
      <t>(= A.2 - A.2.a - A.2.b - A.2.c - A.2.d)</t>
    </r>
  </si>
  <si>
    <t>A.3</t>
  </si>
  <si>
    <r>
      <t xml:space="preserve">Comparative ratio </t>
    </r>
    <r>
      <rPr>
        <sz val="12"/>
        <color indexed="8"/>
        <rFont val="Arial"/>
        <family val="2"/>
      </rPr>
      <t xml:space="preserve">(net comparative ADA divided by net FTE certificated employees, or the ratio negotiated in a collective bargaining agreement) </t>
    </r>
  </si>
  <si>
    <t>B.1</t>
  </si>
  <si>
    <t xml:space="preserve"> Independent Study Ratio Calculation</t>
  </si>
  <si>
    <t>B.1.a</t>
  </si>
  <si>
    <t>B.1.b</t>
  </si>
  <si>
    <t>B.1.c</t>
  </si>
  <si>
    <t>B.1.d</t>
  </si>
  <si>
    <r>
      <t xml:space="preserve">Net independent study ADA </t>
    </r>
    <r>
      <rPr>
        <sz val="12"/>
        <color indexed="8"/>
        <rFont val="Arial"/>
        <family val="2"/>
      </rPr>
      <t>(= B.1 - B.1.a - B.1.b - B.1.c)</t>
    </r>
  </si>
  <si>
    <t>B.2</t>
  </si>
  <si>
    <t>B.2.a</t>
  </si>
  <si>
    <t>B.2.b</t>
  </si>
  <si>
    <t xml:space="preserve">Less: FTE certificated employees who provide independent study instruction to special day class pupils </t>
  </si>
  <si>
    <t>B.2.c</t>
  </si>
  <si>
    <t>B.2.d</t>
  </si>
  <si>
    <t>B.2.e</t>
  </si>
  <si>
    <r>
      <t>Net FTE certificated employees providing instruction to net independent study pupils</t>
    </r>
    <r>
      <rPr>
        <sz val="12"/>
        <color indexed="8"/>
        <rFont val="Arial"/>
        <family val="2"/>
      </rPr>
      <t xml:space="preserve"> (= B.2 - B.2.a - B.2.b - B.2.c - B.2.d)</t>
    </r>
  </si>
  <si>
    <t>B.3</t>
  </si>
  <si>
    <r>
      <t>Independent study ratio</t>
    </r>
    <r>
      <rPr>
        <sz val="12"/>
        <color indexed="8"/>
        <rFont val="Arial"/>
        <family val="2"/>
      </rPr>
      <t xml:space="preserve"> (net independent study ADA divided by net FTE certificated employees providing instruction to independent study pupils) </t>
    </r>
  </si>
  <si>
    <t>C.1</t>
  </si>
  <si>
    <t>Excess ADA Calculation</t>
  </si>
  <si>
    <t xml:space="preserve">If A.3 is equal to or greater than B.3, include all independent study ADA in ADA reported at P-2 and Annual </t>
  </si>
  <si>
    <t>C.2</t>
  </si>
  <si>
    <t>If A.3 is less than B.3, subtract the independent study ratio from the comparative ratio to determine the excess ADA per FTE (if A.3 &lt; B.3, then = B.3 - A.3)</t>
  </si>
  <si>
    <t>C.2 Continued</t>
  </si>
  <si>
    <t xml:space="preserve">Net FTE certificated employees providing instruction to net independent study pupils </t>
  </si>
  <si>
    <t>C.3</t>
  </si>
  <si>
    <t>D.1</t>
  </si>
  <si>
    <t>Reporting Requirements</t>
  </si>
  <si>
    <t>N/A</t>
  </si>
  <si>
    <t>California Department of Education</t>
  </si>
  <si>
    <t>School Fiscal Services Division</t>
  </si>
  <si>
    <r>
      <rPr>
        <b/>
        <sz val="12"/>
        <color theme="1"/>
        <rFont val="Arial"/>
        <family val="2"/>
      </rPr>
      <t xml:space="preserve">Step 1 </t>
    </r>
    <r>
      <rPr>
        <sz val="12"/>
        <color theme="1"/>
        <rFont val="Arial"/>
        <family val="2"/>
      </rPr>
      <t xml:space="preserve">- Comparative Ratio Calculation (Section A): Determine the Comparative Ratio of Pupils' ADA to FTE Certificated Employees 
</t>
    </r>
  </si>
  <si>
    <r>
      <t xml:space="preserve">Net independent study ADA </t>
    </r>
    <r>
      <rPr>
        <sz val="12"/>
        <color indexed="8"/>
        <rFont val="Arial"/>
        <family val="2"/>
      </rPr>
      <t>(= B.1 - B.1.a - B.1.b)</t>
    </r>
  </si>
  <si>
    <r>
      <rPr>
        <b/>
        <sz val="12"/>
        <color indexed="8"/>
        <rFont val="Arial"/>
        <family val="2"/>
      </rPr>
      <t>Net FTE certificated employees providing instruction to net independent study pupils</t>
    </r>
    <r>
      <rPr>
        <sz val="12"/>
        <color indexed="8"/>
        <rFont val="Arial"/>
        <family val="2"/>
      </rPr>
      <t xml:space="preserve"> (= B.2 - B.2.a - B.2.b - B.2.c)</t>
    </r>
  </si>
  <si>
    <t>If A.1 is equal to or greater than B.3, include all independent study ADA in ADA reported at P-2 and Annual</t>
  </si>
  <si>
    <t>If A.1 is less than B.3, subtract the independent study ratio from the comparative ratio to determine the excess ADA per FTE (if A.1 &lt; B.3, = B.3 - A.1)</t>
  </si>
  <si>
    <t>Subtract excess ADA from ADA reported by pupil type on the COE P-2 and Annual attendance data submission from any applicable COE PADC entry screen. Report excess ADA by grade span on Line B-4 of the P-2 and Annual Attendance COE entry screen or Line B-2 of the Attendance District Funded County Programs entry screens. Excess ADA should be distributed proportionately to each grade span based on total ADA reported in each grade span.  Note: excess ADA is referred to as "Full-Time Traditional Independent Study ADA not eligible for general funding" in the PADC Software.</t>
  </si>
  <si>
    <t>(All non-classroom based pupils are accounted for through independent study.)</t>
  </si>
  <si>
    <t xml:space="preserve">Less: Course-based independent study (CBIS) ADA </t>
  </si>
  <si>
    <r>
      <t>Net traditional independent study ADA</t>
    </r>
    <r>
      <rPr>
        <sz val="12"/>
        <color indexed="8"/>
        <rFont val="Arial"/>
        <family val="2"/>
      </rPr>
      <t xml:space="preserve"> (= B.1 - B.1.a - B.1.b)</t>
    </r>
  </si>
  <si>
    <t xml:space="preserve">Less: FTE certificated employees who provide independent study instruction to full-time special day class pupils </t>
  </si>
  <si>
    <t>Less: FTE certificated employees who provide CBIS ADA</t>
  </si>
  <si>
    <r>
      <rPr>
        <b/>
        <sz val="12"/>
        <color indexed="8"/>
        <rFont val="Arial"/>
        <family val="2"/>
      </rPr>
      <t>Net FTE certificated employees providing instruction to net independent study pupils</t>
    </r>
    <r>
      <rPr>
        <sz val="12"/>
        <color indexed="8"/>
        <rFont val="Arial"/>
        <family val="2"/>
      </rPr>
      <t xml:space="preserve"> (= B.2 - B.2.a - B.2.b - B.2.c) </t>
    </r>
  </si>
  <si>
    <t>Obtain the prior year comparative ratio (net comparative ADA divided by net FTE certificated employees) for all other educational programs of the high school or unified school district with the largest ADA of pupils in that county, or the ratio negotiated in a collective bargaining agreement.</t>
  </si>
  <si>
    <t>Obtain the prior year comparative ratio (net comparative ADA divided by net FTE certificated employees) for all other educational programs of the high school or unified school district with the largest ADA of pupils in that county, or use a ratio of 25.0:1.0, or the ratio negotiated in a collective bargaining agreement.</t>
  </si>
  <si>
    <t>Total ADA to be reported on lines A-1 and A-5 of the school district’s P-2 attendance data submission from any applicable school district Principal Apportionment Data Collection (PADC) Web Application data entry screen.</t>
  </si>
  <si>
    <t>Total ADA for full-time traditional independent study included in A.1.a</t>
  </si>
  <si>
    <t xml:space="preserve">Less: Full-time traditional independent study ADA generated by special education pupils enrolled in special day classes on a full-time basis </t>
  </si>
  <si>
    <t xml:space="preserve">Less: Full-time traditional independent study ADA generated by pupils in Necessary Small Schools </t>
  </si>
  <si>
    <t xml:space="preserve">Total FTE certificated employees providing instruction to full-time traditional independent study pupils </t>
  </si>
  <si>
    <t xml:space="preserve">Less: FTE certificated employees who provide instruction to special day class pupils </t>
  </si>
  <si>
    <t>Total ADA for full-time traditional independent study included in ADA to be reported in the County Office of Education's (COE) P-2 Attendance data submission from any COE Principal Apportionment Data Collection (PADC) Web Application data entry screen</t>
  </si>
  <si>
    <t xml:space="preserve">Total traditional independent study ADA to be reported in the charter school's P-2 attendance data submission from any applicable Principal Apportionment Data Collection (PADC) Web Application data entry screen </t>
  </si>
  <si>
    <t xml:space="preserve">Less: FTE certificated employees whose services supplement direct instruction or who perform administrative duties </t>
  </si>
  <si>
    <t>Total FTE certificated employees providing instruction to full-time traditional independent study pupils in B.1.</t>
  </si>
  <si>
    <t>Subtract excess ADA from ADA to be reported on Line A-1 of the school district P-2 and Annual attendance data submission from any applicable school district PADC entry screen.  Report excess ADA by grade span on Line B-2 of the P-2 and Annual Attendance School District entry screen.  Excess ADA should be distributed proportionately to each grade span based on total ADA reported in each grade span.  Note: excess ADA is referred to as "Full-Time Traditional Independent Study ADA not eligible for general funding" in the PADC Software.</t>
  </si>
  <si>
    <t xml:space="preserve">Less: Full-time independent study ADA generated by special education pupils enrolled in special day classes on a full-time basis </t>
  </si>
  <si>
    <r>
      <t>Traditional Independent study ratio</t>
    </r>
    <r>
      <rPr>
        <sz val="12"/>
        <color indexed="8"/>
        <rFont val="Arial"/>
        <family val="2"/>
      </rPr>
      <t xml:space="preserve"> (net independent study ADA [B.1.c] divided by net FTE certificated employees providing instruction to independent study pupils [B.2.d])  </t>
    </r>
  </si>
  <si>
    <t xml:space="preserve">Less: Traditional Independent study ADA generated by special education pupils enrolled in special day classes on a full-time basis </t>
  </si>
  <si>
    <t xml:space="preserve">Less: FTE certificated employees whose services supplement direct instruction or who perform administrative duties. An "FTE" means an employee who is required to work a minimum 6-hour day and 175 days per fiscal year. </t>
  </si>
  <si>
    <r>
      <t>Traditional Independent study ratio</t>
    </r>
    <r>
      <rPr>
        <sz val="12"/>
        <color indexed="8"/>
        <rFont val="Arial"/>
        <family val="2"/>
      </rPr>
      <t xml:space="preserve"> (net traditional independent study ADA divided by net FTE certificated employees providing instruction to independent study pupils) </t>
    </r>
  </si>
  <si>
    <r>
      <t xml:space="preserve">Less: Full-time traditional independent study ADA generated by pupils </t>
    </r>
    <r>
      <rPr>
        <sz val="12"/>
        <rFont val="Arial"/>
        <family val="2"/>
      </rPr>
      <t>who turn 19 years old during the school year</t>
    </r>
  </si>
  <si>
    <r>
      <t xml:space="preserve">Less: FTE certificated employees who provide full-time traditional independent study instruction to pupils </t>
    </r>
    <r>
      <rPr>
        <sz val="12"/>
        <rFont val="Arial"/>
        <family val="2"/>
      </rPr>
      <t>who turn 19 years old during the school year</t>
    </r>
  </si>
  <si>
    <r>
      <t xml:space="preserve">Less: FTE certificated employees who provide full-time traditional independent study instruction to pupils </t>
    </r>
    <r>
      <rPr>
        <sz val="12"/>
        <color theme="4"/>
        <rFont val="Arial"/>
        <family val="2"/>
      </rPr>
      <t xml:space="preserve"> </t>
    </r>
    <r>
      <rPr>
        <sz val="12"/>
        <rFont val="Arial"/>
        <family val="2"/>
      </rPr>
      <t xml:space="preserve">who turn 19 years old during the school year </t>
    </r>
  </si>
  <si>
    <r>
      <t xml:space="preserve">Subtract excess ADA from ADA reported on Line </t>
    </r>
    <r>
      <rPr>
        <sz val="12"/>
        <rFont val="Arial"/>
        <family val="2"/>
      </rPr>
      <t>C-1</t>
    </r>
    <r>
      <rPr>
        <sz val="12"/>
        <color theme="1"/>
        <rFont val="Arial"/>
        <family val="2"/>
      </rPr>
      <t xml:space="preserve"> of the charter school P-2 and Annual attendance data submission from any applicable charter school entry screen. Report excess ADA by grade span on Line E-4 of the P-2 and Annual Charter School Attendance entry screen or Line J-1 of the P-2 and Annual All Charter District Attendance entry screen. Excess ADA should be distributed proportionately to each grade span based on total ADA reported in each grade span.  Note: excess ADA is referred to as "Non classroom based ADA not eligible for general funding" in the PADC Software.</t>
    </r>
  </si>
  <si>
    <r>
      <t>Excess ADA</t>
    </r>
    <r>
      <rPr>
        <sz val="12"/>
        <color indexed="8"/>
        <rFont val="Arial"/>
        <family val="2"/>
      </rPr>
      <t xml:space="preserve"> (excess ADA per FTE in C.2 multiplied by the net FTE certificated employees providing instruction to net independent study pupils in Step 2) </t>
    </r>
  </si>
  <si>
    <t>If A.1 is less than B.3, subtract the traditional independent study ratio from the comparative ratio to determine the excess ADA per FTE (if A.1 &lt; B.3, = B.3 - A.1)</t>
  </si>
  <si>
    <t xml:space="preserve">Total FTE certificated employees providing instruction to traditional independent study pupils </t>
  </si>
  <si>
    <t>LEGEND: ADA = Average Daily Attendance, FTE = Full-Time Equivalent, P-2 = Second Principal Apportionment</t>
  </si>
  <si>
    <t>Section</t>
  </si>
  <si>
    <t>Ratio</t>
  </si>
  <si>
    <t>Instructions</t>
  </si>
  <si>
    <t>Result</t>
  </si>
  <si>
    <t>FY 2025–26 Traditional Independent Study Ratio Calculations for School Districts Worksheet</t>
  </si>
  <si>
    <t>https://www.cde.ca.gov/sp/eo/is/iscalcinstr2526.asp</t>
  </si>
  <si>
    <t>October 2025</t>
  </si>
  <si>
    <t>FY 2025–26 Traditional Independent Study Ratio Calculations for County Offices of Education Worksheet</t>
  </si>
  <si>
    <t>FY 2025–26 Traditional Independent Study Ratio Calculations for Charter Schools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</si>
</sst>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Red]\(#,##0.0\)"/>
  </numFmts>
  <fonts count="17" x14ac:knownFonts="1">
    <font>
      <sz val="11"/>
      <color theme="1"/>
      <name val="Calibri"/>
      <family val="2"/>
      <scheme val="minor"/>
    </font>
    <font>
      <sz val="12"/>
      <color theme="1"/>
      <name val="Arial"/>
      <family val="2"/>
    </font>
    <font>
      <sz val="12"/>
      <color theme="1"/>
      <name val="Arial"/>
      <family val="2"/>
    </font>
    <font>
      <b/>
      <sz val="15"/>
      <color theme="3"/>
      <name val="Calibri"/>
      <family val="2"/>
      <scheme val="minor"/>
    </font>
    <font>
      <b/>
      <sz val="16"/>
      <name val="Arial"/>
      <family val="2"/>
    </font>
    <font>
      <b/>
      <i/>
      <sz val="12"/>
      <color theme="1"/>
      <name val="Arial"/>
      <family val="2"/>
    </font>
    <font>
      <b/>
      <sz val="16"/>
      <color theme="1"/>
      <name val="Arial"/>
      <family val="2"/>
    </font>
    <font>
      <sz val="11"/>
      <color theme="1"/>
      <name val="Arial"/>
      <family val="2"/>
    </font>
    <font>
      <sz val="12"/>
      <color theme="1"/>
      <name val="Arial"/>
      <family val="2"/>
    </font>
    <font>
      <i/>
      <sz val="12"/>
      <color theme="1"/>
      <name val="Arial"/>
      <family val="2"/>
    </font>
    <font>
      <b/>
      <sz val="12"/>
      <color theme="1"/>
      <name val="Arial"/>
      <family val="2"/>
    </font>
    <font>
      <sz val="12"/>
      <color indexed="8"/>
      <name val="Arial"/>
      <family val="2"/>
    </font>
    <font>
      <sz val="12"/>
      <name val="Arial"/>
      <family val="2"/>
    </font>
    <font>
      <sz val="11"/>
      <name val="Calibri"/>
      <family val="2"/>
      <scheme val="minor"/>
    </font>
    <font>
      <u/>
      <sz val="12"/>
      <color theme="10"/>
      <name val="Arial"/>
      <family val="2"/>
    </font>
    <font>
      <b/>
      <sz val="12"/>
      <color indexed="8"/>
      <name val="Arial"/>
      <family val="2"/>
    </font>
    <font>
      <sz val="12"/>
      <color theme="4"/>
      <name val="Arial"/>
      <family val="2"/>
    </font>
  </fonts>
  <fills count="3">
    <fill>
      <patternFill patternType="none"/>
    </fill>
    <fill>
      <patternFill patternType="gray125"/>
    </fill>
    <fill>
      <patternFill patternType="solid">
        <fgColor rgb="FF135EA4"/>
        <bgColor indexed="64"/>
      </patternFill>
    </fill>
  </fills>
  <borders count="11">
    <border>
      <left/>
      <right/>
      <top/>
      <bottom/>
      <diagonal/>
    </border>
    <border>
      <left/>
      <right/>
      <top/>
      <bottom style="thick">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3" fillId="0" borderId="1" applyNumberFormat="0" applyFill="0" applyAlignment="0" applyProtection="0"/>
    <xf numFmtId="0" fontId="14" fillId="0" borderId="0" applyNumberFormat="0" applyFill="0" applyBorder="0" applyAlignment="0" applyProtection="0"/>
  </cellStyleXfs>
  <cellXfs count="50">
    <xf numFmtId="0" fontId="0" fillId="0" borderId="0" xfId="0"/>
    <xf numFmtId="0" fontId="4" fillId="0" borderId="0" xfId="1" applyFont="1" applyFill="1" applyBorder="1" applyAlignment="1">
      <alignment horizontal="left"/>
    </xf>
    <xf numFmtId="0" fontId="14" fillId="0" borderId="0" xfId="2" applyFill="1"/>
    <xf numFmtId="0" fontId="7" fillId="0" borderId="0" xfId="0" applyFont="1"/>
    <xf numFmtId="0" fontId="5" fillId="0" borderId="0" xfId="0" applyFont="1" applyAlignment="1">
      <alignment horizontal="left"/>
    </xf>
    <xf numFmtId="0" fontId="6" fillId="0" borderId="0" xfId="0" applyFont="1" applyAlignment="1">
      <alignment horizontal="centerContinuous"/>
    </xf>
    <xf numFmtId="0" fontId="8" fillId="0" borderId="0" xfId="0" applyFont="1"/>
    <xf numFmtId="0" fontId="9" fillId="0" borderId="0" xfId="0" applyFont="1"/>
    <xf numFmtId="0" fontId="8" fillId="0" borderId="0" xfId="0" applyFont="1" applyAlignment="1">
      <alignment horizontal="left" vertical="top"/>
    </xf>
    <xf numFmtId="0" fontId="8" fillId="0" borderId="0" xfId="0" applyFont="1" applyAlignment="1">
      <alignment horizontal="centerContinuous" vertical="justify"/>
    </xf>
    <xf numFmtId="0" fontId="8" fillId="0" borderId="5" xfId="0" applyFont="1" applyBorder="1" applyAlignment="1">
      <alignment horizontal="center" wrapText="1"/>
    </xf>
    <xf numFmtId="0" fontId="8" fillId="0" borderId="6" xfId="0" applyFont="1" applyBorder="1" applyAlignment="1">
      <alignment horizontal="center" vertical="center" wrapText="1"/>
    </xf>
    <xf numFmtId="0" fontId="1" fillId="0" borderId="6" xfId="0" applyFont="1" applyBorder="1" applyAlignment="1">
      <alignment wrapText="1"/>
    </xf>
    <xf numFmtId="164" fontId="8" fillId="0" borderId="7" xfId="0" applyNumberFormat="1" applyFont="1" applyBorder="1" applyAlignment="1" applyProtection="1">
      <alignment horizontal="center" wrapText="1"/>
      <protection locked="0"/>
    </xf>
    <xf numFmtId="0" fontId="8" fillId="0" borderId="6" xfId="0" applyFont="1" applyBorder="1" applyAlignment="1">
      <alignment wrapText="1"/>
    </xf>
    <xf numFmtId="0" fontId="10" fillId="0" borderId="6" xfId="0" applyFont="1" applyBorder="1" applyAlignment="1">
      <alignment horizontal="right"/>
    </xf>
    <xf numFmtId="164" fontId="10" fillId="0" borderId="7" xfId="0" applyNumberFormat="1" applyFont="1" applyBorder="1" applyAlignment="1">
      <alignment horizontal="center" wrapText="1"/>
    </xf>
    <xf numFmtId="0" fontId="10" fillId="0" borderId="6" xfId="0" applyFont="1" applyBorder="1" applyAlignment="1">
      <alignment horizontal="right" wrapText="1"/>
    </xf>
    <xf numFmtId="0" fontId="10" fillId="0" borderId="6" xfId="0" applyFont="1" applyBorder="1" applyAlignment="1">
      <alignment wrapText="1"/>
    </xf>
    <xf numFmtId="0" fontId="12" fillId="0" borderId="5" xfId="0" applyFont="1" applyBorder="1" applyAlignment="1">
      <alignment horizontal="center" wrapText="1"/>
    </xf>
    <xf numFmtId="0" fontId="12" fillId="0" borderId="6" xfId="0" applyFont="1" applyBorder="1" applyAlignment="1">
      <alignment horizontal="center" vertical="center" wrapText="1"/>
    </xf>
    <xf numFmtId="164" fontId="8" fillId="0" borderId="7" xfId="0" applyNumberFormat="1" applyFont="1" applyBorder="1" applyAlignment="1">
      <alignment horizontal="center" wrapText="1"/>
    </xf>
    <xf numFmtId="0" fontId="12" fillId="0" borderId="8" xfId="0" applyFont="1" applyBorder="1" applyAlignment="1">
      <alignment horizontal="center" wrapText="1"/>
    </xf>
    <xf numFmtId="0" fontId="12" fillId="0" borderId="9" xfId="0" applyFont="1" applyBorder="1" applyAlignment="1">
      <alignment horizontal="center" vertical="top" wrapText="1"/>
    </xf>
    <xf numFmtId="0" fontId="1" fillId="0" borderId="9" xfId="0" applyFont="1" applyBorder="1" applyAlignment="1">
      <alignment wrapText="1"/>
    </xf>
    <xf numFmtId="0" fontId="8" fillId="0" borderId="10" xfId="0" applyFont="1" applyBorder="1" applyAlignment="1">
      <alignment horizontal="center"/>
    </xf>
    <xf numFmtId="0" fontId="12" fillId="0" borderId="0" xfId="0" applyFont="1"/>
    <xf numFmtId="0" fontId="13" fillId="0" borderId="0" xfId="0" applyFont="1"/>
    <xf numFmtId="49" fontId="12" fillId="0" borderId="0" xfId="0" applyNumberFormat="1" applyFont="1"/>
    <xf numFmtId="0" fontId="2" fillId="0" borderId="0" xfId="0" applyFont="1"/>
    <xf numFmtId="0" fontId="2" fillId="0" borderId="0" xfId="0" applyFont="1" applyAlignment="1">
      <alignment horizontal="left" vertical="top"/>
    </xf>
    <xf numFmtId="0" fontId="2" fillId="0" borderId="0" xfId="0" applyFont="1" applyAlignment="1">
      <alignment horizontal="centerContinuous" vertical="justify"/>
    </xf>
    <xf numFmtId="0" fontId="2" fillId="0" borderId="0" xfId="0" applyFont="1" applyAlignment="1">
      <alignment horizontal="left" indent="7"/>
    </xf>
    <xf numFmtId="0" fontId="2" fillId="0" borderId="5" xfId="0" applyFont="1" applyBorder="1" applyAlignment="1">
      <alignment horizontal="center" wrapText="1"/>
    </xf>
    <xf numFmtId="0" fontId="2" fillId="0" borderId="6" xfId="0" applyFont="1" applyBorder="1" applyAlignment="1">
      <alignment horizontal="center" wrapText="1"/>
    </xf>
    <xf numFmtId="0" fontId="1" fillId="0" borderId="6" xfId="0" applyFont="1" applyBorder="1" applyAlignment="1">
      <alignment vertical="center" wrapText="1"/>
    </xf>
    <xf numFmtId="164" fontId="2" fillId="0" borderId="7" xfId="0" applyNumberFormat="1" applyFont="1" applyBorder="1" applyAlignment="1" applyProtection="1">
      <alignment horizontal="center" wrapText="1"/>
      <protection locked="0"/>
    </xf>
    <xf numFmtId="0" fontId="2" fillId="0" borderId="6" xfId="0" applyFont="1" applyBorder="1" applyAlignment="1">
      <alignment wrapText="1"/>
    </xf>
    <xf numFmtId="0" fontId="2" fillId="0" borderId="6" xfId="0" applyFont="1" applyBorder="1" applyAlignment="1">
      <alignment horizontal="right" wrapText="1"/>
    </xf>
    <xf numFmtId="0" fontId="12" fillId="0" borderId="6" xfId="0" applyFont="1" applyBorder="1" applyAlignment="1">
      <alignment horizontal="center" wrapText="1"/>
    </xf>
    <xf numFmtId="164" fontId="2" fillId="0" borderId="7" xfId="0" applyNumberFormat="1" applyFont="1" applyBorder="1" applyAlignment="1">
      <alignment horizontal="center" wrapText="1"/>
    </xf>
    <xf numFmtId="0" fontId="12" fillId="0" borderId="9" xfId="0" applyFont="1" applyBorder="1" applyAlignment="1">
      <alignment horizontal="center" wrapText="1"/>
    </xf>
    <xf numFmtId="0" fontId="2" fillId="0" borderId="10" xfId="0" applyFont="1" applyBorder="1" applyAlignment="1">
      <alignment horizontal="center"/>
    </xf>
    <xf numFmtId="49" fontId="1" fillId="0" borderId="0" xfId="0" applyNumberFormat="1" applyFont="1"/>
    <xf numFmtId="0" fontId="1" fillId="0" borderId="0" xfId="0" applyFont="1"/>
    <xf numFmtId="0" fontId="11" fillId="0" borderId="6" xfId="0" applyFont="1" applyBorder="1" applyAlignment="1">
      <alignment horizontal="right" wrapText="1"/>
    </xf>
    <xf numFmtId="0" fontId="2" fillId="0" borderId="9" xfId="0" applyFont="1" applyBorder="1" applyAlignment="1">
      <alignment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cellXfs>
  <cellStyles count="3">
    <cellStyle name="Heading 1" xfId="1" builtinId="16"/>
    <cellStyle name="Hyperlink" xfId="2" builtinId="8" customBuiltin="1"/>
    <cellStyle name="Normal" xfId="0" builtinId="0"/>
  </cellStyles>
  <dxfs count="27">
    <dxf>
      <numFmt numFmtId="164" formatCode="#,##0.0_);[Red]\(#,##0.0\)"/>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135EA4"/>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64" formatCode="#,##0.0_);[Red]\(#,##0.0\)"/>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135EA4"/>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rgb="FF135EA4"/>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2E9F0E-1827-49EC-BB6F-566731AA1614}" name="Table1" displayName="Table1" ref="A9:D38" totalsRowShown="0" headerRowDxfId="26" dataDxfId="24" headerRowBorderDxfId="25" tableBorderDxfId="23" totalsRowBorderDxfId="22">
  <tableColumns count="4">
    <tableColumn id="1" xr3:uid="{B8D7A3AE-44F0-4123-9852-A4F3BCA7B035}" name="Section" dataDxfId="21"/>
    <tableColumn id="2" xr3:uid="{AE5412F2-0244-4ED3-91AA-E41E757C461A}" name="Ratio" dataDxfId="20"/>
    <tableColumn id="3" xr3:uid="{FE26B94F-1EF2-44C7-8591-0FE3620D1825}" name="Instructions" dataDxfId="19"/>
    <tableColumn id="4" xr3:uid="{D1CE25ED-EE42-4A8D-9FC5-9CCAB3081A1A}" name="Result" dataDxfId="18"/>
  </tableColumns>
  <tableStyleInfo name="TableStyleLight9" showFirstColumn="0" showLastColumn="0" showRowStripes="1" showColumnStripes="0"/>
  <extLst>
    <ext xmlns:x14="http://schemas.microsoft.com/office/spreadsheetml/2009/9/main" uri="{504A1905-F514-4f6f-8877-14C23A59335A}">
      <x14:table altTextSummary="Worksheet to calculate the Traditional Independent Study Ratio Calculation for District School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190244-62AC-4F0A-AA94-01255FD5099C}" name="Table18" displayName="Table18" ref="A9:D25" totalsRowShown="0" headerRowDxfId="17" dataDxfId="15" headerRowBorderDxfId="16" tableBorderDxfId="14" totalsRowBorderDxfId="13">
  <tableColumns count="4">
    <tableColumn id="1" xr3:uid="{8F08514F-AB85-432B-96FD-570A003864E1}" name="Section" dataDxfId="12"/>
    <tableColumn id="2" xr3:uid="{03155A54-0EB2-437C-AE6E-6D1C66BDD8E1}" name="Ratio" dataDxfId="11"/>
    <tableColumn id="3" xr3:uid="{5F59ADCA-4EEF-4D3F-8DCB-37BC6069A133}" name="Instructions" dataDxfId="10"/>
    <tableColumn id="4" xr3:uid="{BB4B8575-6772-4467-B7F2-FE4ACA77209B}" name="Result" dataDxfId="9"/>
  </tableColumns>
  <tableStyleInfo name="TableStyleLight9" showFirstColumn="0" showLastColumn="0" showRowStripes="1" showColumnStripes="0"/>
  <extLst>
    <ext xmlns:x14="http://schemas.microsoft.com/office/spreadsheetml/2009/9/main" uri="{504A1905-F514-4f6f-8877-14C23A59335A}">
      <x14:table altTextSummary="Worksheet to calculate the Traditional Independent Study Ratio Calculation for County Offices of Educ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907139-6B2A-4B33-BCE7-1AE7DFE43B56}" name="Table1811" displayName="Table1811" ref="A10:D26" totalsRowShown="0" headerRowDxfId="8" dataDxfId="6" headerRowBorderDxfId="7" tableBorderDxfId="5" totalsRowBorderDxfId="4">
  <tableColumns count="4">
    <tableColumn id="1" xr3:uid="{574007DB-F689-4FCD-A182-FE657E6C8E57}" name="Section" dataDxfId="3"/>
    <tableColumn id="2" xr3:uid="{6E8C86E4-47EB-426F-803F-9C4B71BD057D}" name="Ratio" dataDxfId="2"/>
    <tableColumn id="3" xr3:uid="{1D195D73-D230-42ED-A0D2-791736CE1D7F}" name="Instructions" dataDxfId="1"/>
    <tableColumn id="4" xr3:uid="{03A2FD46-41E9-41B7-B39A-35D1FCA16B69}" name="Result" dataDxfId="0"/>
  </tableColumns>
  <tableStyleInfo name="TableStyleLight9" showFirstColumn="0" showLastColumn="0" showRowStripes="1" showColumnStripes="0"/>
  <extLst>
    <ext xmlns:x14="http://schemas.microsoft.com/office/spreadsheetml/2009/9/main" uri="{504A1905-F514-4f6f-8877-14C23A59335A}">
      <x14:table altTextSummary="Worksheet to calculate the Traditional Independent Study Ratio Calculation for County Offices of Education."/>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sp/eo/is/iscalcinstr2526.asp"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cde.ca.gov/sp/eo/is/iscalcinstr2526.asp"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www.cde.ca.gov/sp/eo/is/iscalcinstr2526.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C712-D33A-4332-B1ED-EF3BB06EFD1F}">
  <dimension ref="A1:D41"/>
  <sheetViews>
    <sheetView showGridLines="0" tabSelected="1" zoomScaleNormal="100" workbookViewId="0"/>
  </sheetViews>
  <sheetFormatPr defaultRowHeight="14.5" x14ac:dyDescent="0.35"/>
  <cols>
    <col min="1" max="1" width="13.54296875" customWidth="1"/>
    <col min="2" max="2" width="23.453125" customWidth="1"/>
    <col min="3" max="3" width="111.453125" customWidth="1"/>
    <col min="4" max="4" width="14.54296875" customWidth="1"/>
  </cols>
  <sheetData>
    <row r="1" spans="1:4" ht="20" x14ac:dyDescent="0.4">
      <c r="A1" s="1" t="s">
        <v>100</v>
      </c>
      <c r="D1" s="3"/>
    </row>
    <row r="2" spans="1:4" ht="20" x14ac:dyDescent="0.4">
      <c r="A2" s="4" t="s">
        <v>0</v>
      </c>
      <c r="B2" s="5"/>
      <c r="C2" s="5"/>
      <c r="D2" s="3"/>
    </row>
    <row r="3" spans="1:4" ht="15.5" x14ac:dyDescent="0.35">
      <c r="A3" s="2" t="s">
        <v>101</v>
      </c>
      <c r="B3" s="6"/>
      <c r="C3" s="6"/>
      <c r="D3" s="6"/>
    </row>
    <row r="4" spans="1:4" ht="15.5" x14ac:dyDescent="0.35">
      <c r="A4" s="7" t="s">
        <v>95</v>
      </c>
      <c r="B4" s="6"/>
      <c r="C4" s="6"/>
      <c r="D4" s="6"/>
    </row>
    <row r="5" spans="1:4" ht="15.5" x14ac:dyDescent="0.35">
      <c r="A5" s="8" t="s">
        <v>1</v>
      </c>
      <c r="B5" s="9"/>
      <c r="C5" s="9"/>
      <c r="D5" s="9"/>
    </row>
    <row r="6" spans="1:4" ht="15.5" x14ac:dyDescent="0.35">
      <c r="A6" s="6" t="s">
        <v>2</v>
      </c>
      <c r="B6" s="6"/>
      <c r="C6" s="6"/>
      <c r="D6" s="6"/>
    </row>
    <row r="7" spans="1:4" ht="15.5" x14ac:dyDescent="0.35">
      <c r="A7" s="6" t="s">
        <v>3</v>
      </c>
      <c r="B7" s="6"/>
      <c r="C7" s="6"/>
      <c r="D7" s="6"/>
    </row>
    <row r="8" spans="1:4" ht="15.5" x14ac:dyDescent="0.35">
      <c r="A8" s="6" t="s">
        <v>4</v>
      </c>
      <c r="B8" s="6"/>
      <c r="C8" s="6"/>
      <c r="D8" s="6"/>
    </row>
    <row r="9" spans="1:4" ht="15.5" x14ac:dyDescent="0.35">
      <c r="A9" s="47" t="s">
        <v>96</v>
      </c>
      <c r="B9" s="48" t="s">
        <v>97</v>
      </c>
      <c r="C9" s="48" t="s">
        <v>98</v>
      </c>
      <c r="D9" s="49" t="s">
        <v>99</v>
      </c>
    </row>
    <row r="10" spans="1:4" ht="31" x14ac:dyDescent="0.35">
      <c r="A10" s="10" t="s">
        <v>5</v>
      </c>
      <c r="B10" s="11" t="s">
        <v>6</v>
      </c>
      <c r="C10" s="12" t="s">
        <v>72</v>
      </c>
      <c r="D10" s="13">
        <v>0</v>
      </c>
    </row>
    <row r="11" spans="1:4" ht="31" x14ac:dyDescent="0.35">
      <c r="A11" s="10" t="s">
        <v>7</v>
      </c>
      <c r="B11" s="11" t="s">
        <v>6</v>
      </c>
      <c r="C11" s="14" t="s">
        <v>8</v>
      </c>
      <c r="D11" s="13">
        <v>0</v>
      </c>
    </row>
    <row r="12" spans="1:4" ht="31" x14ac:dyDescent="0.35">
      <c r="A12" s="10" t="s">
        <v>9</v>
      </c>
      <c r="B12" s="11" t="s">
        <v>6</v>
      </c>
      <c r="C12" s="14" t="s">
        <v>10</v>
      </c>
      <c r="D12" s="13">
        <v>0</v>
      </c>
    </row>
    <row r="13" spans="1:4" ht="31" x14ac:dyDescent="0.35">
      <c r="A13" s="10" t="s">
        <v>11</v>
      </c>
      <c r="B13" s="11" t="s">
        <v>6</v>
      </c>
      <c r="C13" s="14" t="s">
        <v>12</v>
      </c>
      <c r="D13" s="13">
        <v>0</v>
      </c>
    </row>
    <row r="14" spans="1:4" ht="31" x14ac:dyDescent="0.35">
      <c r="A14" s="10" t="s">
        <v>13</v>
      </c>
      <c r="B14" s="11" t="s">
        <v>6</v>
      </c>
      <c r="C14" s="15" t="s">
        <v>14</v>
      </c>
      <c r="D14" s="16">
        <f>ROUND((D10-D11-D12-D13),1)</f>
        <v>0</v>
      </c>
    </row>
    <row r="15" spans="1:4" ht="31" x14ac:dyDescent="0.35">
      <c r="A15" s="10" t="s">
        <v>15</v>
      </c>
      <c r="B15" s="11" t="s">
        <v>6</v>
      </c>
      <c r="C15" s="14" t="s">
        <v>16</v>
      </c>
      <c r="D15" s="13">
        <v>0</v>
      </c>
    </row>
    <row r="16" spans="1:4" ht="31" x14ac:dyDescent="0.35">
      <c r="A16" s="10" t="s">
        <v>17</v>
      </c>
      <c r="B16" s="11" t="s">
        <v>6</v>
      </c>
      <c r="C16" s="14" t="s">
        <v>18</v>
      </c>
      <c r="D16" s="13">
        <v>0</v>
      </c>
    </row>
    <row r="17" spans="1:4" ht="31" x14ac:dyDescent="0.35">
      <c r="A17" s="10" t="s">
        <v>19</v>
      </c>
      <c r="B17" s="11" t="s">
        <v>6</v>
      </c>
      <c r="C17" s="14" t="s">
        <v>20</v>
      </c>
      <c r="D17" s="13">
        <v>0</v>
      </c>
    </row>
    <row r="18" spans="1:4" ht="31" x14ac:dyDescent="0.35">
      <c r="A18" s="10" t="s">
        <v>21</v>
      </c>
      <c r="B18" s="11" t="s">
        <v>6</v>
      </c>
      <c r="C18" s="14" t="s">
        <v>22</v>
      </c>
      <c r="D18" s="13">
        <v>0</v>
      </c>
    </row>
    <row r="19" spans="1:4" ht="31" x14ac:dyDescent="0.35">
      <c r="A19" s="10" t="s">
        <v>23</v>
      </c>
      <c r="B19" s="11" t="s">
        <v>6</v>
      </c>
      <c r="C19" s="12" t="s">
        <v>80</v>
      </c>
      <c r="D19" s="13">
        <v>0</v>
      </c>
    </row>
    <row r="20" spans="1:4" ht="31" x14ac:dyDescent="0.35">
      <c r="A20" s="10" t="s">
        <v>24</v>
      </c>
      <c r="B20" s="11" t="s">
        <v>6</v>
      </c>
      <c r="C20" s="17" t="s">
        <v>25</v>
      </c>
      <c r="D20" s="16">
        <f>ROUND(D15-D16-D17-D18-D19,1)</f>
        <v>0</v>
      </c>
    </row>
    <row r="21" spans="1:4" ht="31" x14ac:dyDescent="0.35">
      <c r="A21" s="10" t="s">
        <v>26</v>
      </c>
      <c r="B21" s="11" t="s">
        <v>6</v>
      </c>
      <c r="C21" s="18" t="s">
        <v>27</v>
      </c>
      <c r="D21" s="16" t="str">
        <f>IFERROR(ROUND(D14/D20,1),"0.0")</f>
        <v>0.0</v>
      </c>
    </row>
    <row r="22" spans="1:4" ht="31" x14ac:dyDescent="0.35">
      <c r="A22" s="10" t="s">
        <v>28</v>
      </c>
      <c r="B22" s="11" t="s">
        <v>29</v>
      </c>
      <c r="C22" s="12" t="s">
        <v>73</v>
      </c>
      <c r="D22" s="13">
        <v>0</v>
      </c>
    </row>
    <row r="23" spans="1:4" ht="31" x14ac:dyDescent="0.35">
      <c r="A23" s="10" t="s">
        <v>30</v>
      </c>
      <c r="B23" s="11" t="s">
        <v>29</v>
      </c>
      <c r="C23" s="12" t="s">
        <v>88</v>
      </c>
      <c r="D23" s="13">
        <v>0</v>
      </c>
    </row>
    <row r="24" spans="1:4" ht="31" x14ac:dyDescent="0.35">
      <c r="A24" s="10" t="s">
        <v>31</v>
      </c>
      <c r="B24" s="11" t="s">
        <v>29</v>
      </c>
      <c r="C24" s="12" t="s">
        <v>74</v>
      </c>
      <c r="D24" s="13">
        <v>0</v>
      </c>
    </row>
    <row r="25" spans="1:4" ht="31" x14ac:dyDescent="0.35">
      <c r="A25" s="10" t="s">
        <v>32</v>
      </c>
      <c r="B25" s="11" t="s">
        <v>29</v>
      </c>
      <c r="C25" s="12" t="s">
        <v>75</v>
      </c>
      <c r="D25" s="13">
        <v>0</v>
      </c>
    </row>
    <row r="26" spans="1:4" ht="31" x14ac:dyDescent="0.35">
      <c r="A26" s="10" t="s">
        <v>33</v>
      </c>
      <c r="B26" s="11" t="s">
        <v>29</v>
      </c>
      <c r="C26" s="17" t="s">
        <v>34</v>
      </c>
      <c r="D26" s="16">
        <f>ROUND(D22-D23-D24-D25,1)</f>
        <v>0</v>
      </c>
    </row>
    <row r="27" spans="1:4" ht="31" x14ac:dyDescent="0.35">
      <c r="A27" s="10" t="s">
        <v>35</v>
      </c>
      <c r="B27" s="11" t="s">
        <v>29</v>
      </c>
      <c r="C27" s="12" t="s">
        <v>81</v>
      </c>
      <c r="D27" s="13">
        <v>0</v>
      </c>
    </row>
    <row r="28" spans="1:4" ht="31" x14ac:dyDescent="0.35">
      <c r="A28" s="10" t="s">
        <v>36</v>
      </c>
      <c r="B28" s="11" t="s">
        <v>29</v>
      </c>
      <c r="C28" s="12" t="s">
        <v>89</v>
      </c>
      <c r="D28" s="13">
        <v>0</v>
      </c>
    </row>
    <row r="29" spans="1:4" ht="31" x14ac:dyDescent="0.35">
      <c r="A29" s="10" t="s">
        <v>37</v>
      </c>
      <c r="B29" s="11" t="s">
        <v>29</v>
      </c>
      <c r="C29" s="12" t="s">
        <v>77</v>
      </c>
      <c r="D29" s="13">
        <v>0</v>
      </c>
    </row>
    <row r="30" spans="1:4" ht="31" x14ac:dyDescent="0.35">
      <c r="A30" s="10" t="s">
        <v>39</v>
      </c>
      <c r="B30" s="11" t="s">
        <v>29</v>
      </c>
      <c r="C30" s="12" t="s">
        <v>22</v>
      </c>
      <c r="D30" s="13">
        <v>0</v>
      </c>
    </row>
    <row r="31" spans="1:4" ht="31" x14ac:dyDescent="0.35">
      <c r="A31" s="10" t="s">
        <v>40</v>
      </c>
      <c r="B31" s="11" t="s">
        <v>29</v>
      </c>
      <c r="C31" s="12" t="s">
        <v>80</v>
      </c>
      <c r="D31" s="13">
        <v>0</v>
      </c>
    </row>
    <row r="32" spans="1:4" ht="31" x14ac:dyDescent="0.35">
      <c r="A32" s="10" t="s">
        <v>41</v>
      </c>
      <c r="B32" s="11" t="s">
        <v>29</v>
      </c>
      <c r="C32" s="17" t="s">
        <v>42</v>
      </c>
      <c r="D32" s="16">
        <f>ROUND(D27-D28-D29-D30-D31,1)</f>
        <v>0</v>
      </c>
    </row>
    <row r="33" spans="1:4" ht="31" x14ac:dyDescent="0.35">
      <c r="A33" s="10" t="s">
        <v>43</v>
      </c>
      <c r="B33" s="11" t="s">
        <v>29</v>
      </c>
      <c r="C33" s="18" t="s">
        <v>44</v>
      </c>
      <c r="D33" s="16" t="str">
        <f>IFERROR(ROUND(D26/D32,1),"0.0")</f>
        <v>0.0</v>
      </c>
    </row>
    <row r="34" spans="1:4" ht="31" x14ac:dyDescent="0.35">
      <c r="A34" s="19" t="s">
        <v>45</v>
      </c>
      <c r="B34" s="20" t="s">
        <v>46</v>
      </c>
      <c r="C34" s="14" t="s">
        <v>47</v>
      </c>
      <c r="D34" s="21">
        <f>IF(D21&gt;=D33, D26,"N/A")</f>
        <v>0</v>
      </c>
    </row>
    <row r="35" spans="1:4" ht="31" x14ac:dyDescent="0.35">
      <c r="A35" s="19" t="s">
        <v>48</v>
      </c>
      <c r="B35" s="20" t="s">
        <v>46</v>
      </c>
      <c r="C35" s="14" t="s">
        <v>49</v>
      </c>
      <c r="D35" s="21" t="str">
        <f>IF(D21&lt;D33,D33-D21, "N/A")</f>
        <v>N/A</v>
      </c>
    </row>
    <row r="36" spans="1:4" ht="31" x14ac:dyDescent="0.35">
      <c r="A36" s="19" t="s">
        <v>50</v>
      </c>
      <c r="B36" s="20" t="s">
        <v>46</v>
      </c>
      <c r="C36" s="14" t="s">
        <v>51</v>
      </c>
      <c r="D36" s="21">
        <f>D32</f>
        <v>0</v>
      </c>
    </row>
    <row r="37" spans="1:4" ht="31" x14ac:dyDescent="0.35">
      <c r="A37" s="19" t="s">
        <v>52</v>
      </c>
      <c r="B37" s="20" t="s">
        <v>46</v>
      </c>
      <c r="C37" s="18" t="s">
        <v>92</v>
      </c>
      <c r="D37" s="16" t="str">
        <f>IF(D35="N/A","N/A",ROUND(D35*D32,1))</f>
        <v>N/A</v>
      </c>
    </row>
    <row r="38" spans="1:4" ht="93" x14ac:dyDescent="0.35">
      <c r="A38" s="22" t="s">
        <v>53</v>
      </c>
      <c r="B38" s="23" t="s">
        <v>54</v>
      </c>
      <c r="C38" s="24" t="s">
        <v>82</v>
      </c>
      <c r="D38" s="25" t="s">
        <v>55</v>
      </c>
    </row>
    <row r="39" spans="1:4" ht="15.5" x14ac:dyDescent="0.35">
      <c r="A39" s="26" t="s">
        <v>56</v>
      </c>
      <c r="B39" s="26"/>
      <c r="C39" s="27"/>
      <c r="D39" s="27"/>
    </row>
    <row r="40" spans="1:4" ht="15.5" x14ac:dyDescent="0.35">
      <c r="A40" s="26" t="s">
        <v>57</v>
      </c>
      <c r="B40" s="26"/>
      <c r="C40" s="27"/>
      <c r="D40" s="27"/>
    </row>
    <row r="41" spans="1:4" ht="15.5" x14ac:dyDescent="0.35">
      <c r="A41" s="28" t="s">
        <v>102</v>
      </c>
      <c r="B41" s="26"/>
      <c r="C41" s="27"/>
      <c r="D41" s="27"/>
    </row>
  </sheetData>
  <dataValidations count="1">
    <dataValidation type="custom" allowBlank="1" showErrorMessage="1" errorTitle="Error" error="Only numeric values with one decimal place allowed." sqref="D10:D13 D15:D19 D27:D31 D22:D25" xr:uid="{2968ED95-5910-4651-8AB8-7745CBBC845C}">
      <formula1>IF(ISNUMBER(D10),IF(ISERR(FIND(".",D10,1)),0,LEN(D10)-FIND(".",D10,1))&lt;2,FALSE)</formula1>
    </dataValidation>
  </dataValidations>
  <hyperlinks>
    <hyperlink ref="A3" r:id="rId1" xr:uid="{479ED71F-2BD8-4F90-8521-2878C2675CE3}"/>
  </hyperlinks>
  <pageMargins left="0.7" right="0.7" top="0.75" bottom="0.75" header="0.3" footer="0.3"/>
  <pageSetup orientation="portrait" horizontalDpi="4294967295" verticalDpi="4294967295"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CAFF-D969-48E3-85AE-263CBE7A6459}">
  <dimension ref="A1:D28"/>
  <sheetViews>
    <sheetView showGridLines="0" zoomScaleNormal="100" workbookViewId="0"/>
  </sheetViews>
  <sheetFormatPr defaultRowHeight="14.5" x14ac:dyDescent="0.35"/>
  <cols>
    <col min="1" max="1" width="12.54296875" customWidth="1"/>
    <col min="2" max="2" width="16.453125" customWidth="1"/>
    <col min="3" max="3" width="85" customWidth="1"/>
    <col min="4" max="4" width="12.54296875" customWidth="1"/>
  </cols>
  <sheetData>
    <row r="1" spans="1:4" ht="20" x14ac:dyDescent="0.4">
      <c r="A1" s="1" t="s">
        <v>103</v>
      </c>
    </row>
    <row r="2" spans="1:4" ht="20" x14ac:dyDescent="0.4">
      <c r="A2" s="4" t="s">
        <v>0</v>
      </c>
      <c r="B2" s="5"/>
      <c r="C2" s="5"/>
      <c r="D2" s="3"/>
    </row>
    <row r="3" spans="1:4" ht="15.5" x14ac:dyDescent="0.35">
      <c r="A3" s="2" t="s">
        <v>101</v>
      </c>
      <c r="B3" s="6"/>
      <c r="C3" s="44"/>
      <c r="D3" s="6"/>
    </row>
    <row r="4" spans="1:4" ht="15.5" x14ac:dyDescent="0.35">
      <c r="A4" s="7" t="s">
        <v>95</v>
      </c>
      <c r="B4" s="29"/>
      <c r="C4" s="29"/>
      <c r="D4" s="29"/>
    </row>
    <row r="5" spans="1:4" ht="15.5" x14ac:dyDescent="0.35">
      <c r="A5" s="30" t="s">
        <v>58</v>
      </c>
      <c r="B5" s="31"/>
      <c r="C5" s="31"/>
      <c r="D5" s="31"/>
    </row>
    <row r="6" spans="1:4" ht="15.5" x14ac:dyDescent="0.35">
      <c r="A6" s="29" t="s">
        <v>2</v>
      </c>
      <c r="B6" s="29"/>
      <c r="C6" s="29"/>
      <c r="D6" s="29"/>
    </row>
    <row r="7" spans="1:4" ht="15.5" x14ac:dyDescent="0.35">
      <c r="A7" s="29" t="s">
        <v>3</v>
      </c>
      <c r="B7" s="29"/>
      <c r="C7" s="29"/>
      <c r="D7" s="29"/>
    </row>
    <row r="8" spans="1:4" ht="15.5" x14ac:dyDescent="0.35">
      <c r="A8" s="29" t="s">
        <v>4</v>
      </c>
      <c r="B8" s="29"/>
      <c r="C8" s="29"/>
      <c r="D8" s="29"/>
    </row>
    <row r="9" spans="1:4" ht="15.5" x14ac:dyDescent="0.35">
      <c r="A9" s="47" t="s">
        <v>96</v>
      </c>
      <c r="B9" s="48" t="s">
        <v>97</v>
      </c>
      <c r="C9" s="48" t="s">
        <v>98</v>
      </c>
      <c r="D9" s="49" t="s">
        <v>99</v>
      </c>
    </row>
    <row r="10" spans="1:4" ht="62" x14ac:dyDescent="0.35">
      <c r="A10" s="33" t="s">
        <v>5</v>
      </c>
      <c r="B10" s="34" t="s">
        <v>6</v>
      </c>
      <c r="C10" s="12" t="s">
        <v>70</v>
      </c>
      <c r="D10" s="36">
        <v>0</v>
      </c>
    </row>
    <row r="11" spans="1:4" ht="62" x14ac:dyDescent="0.35">
      <c r="A11" s="33" t="s">
        <v>28</v>
      </c>
      <c r="B11" s="34" t="s">
        <v>29</v>
      </c>
      <c r="C11" s="12" t="s">
        <v>78</v>
      </c>
      <c r="D11" s="36">
        <v>0</v>
      </c>
    </row>
    <row r="12" spans="1:4" ht="46.5" x14ac:dyDescent="0.35">
      <c r="A12" s="33" t="s">
        <v>30</v>
      </c>
      <c r="B12" s="34" t="s">
        <v>29</v>
      </c>
      <c r="C12" s="12" t="s">
        <v>88</v>
      </c>
      <c r="D12" s="36">
        <v>0</v>
      </c>
    </row>
    <row r="13" spans="1:4" ht="46.5" x14ac:dyDescent="0.35">
      <c r="A13" s="33" t="s">
        <v>31</v>
      </c>
      <c r="B13" s="34" t="s">
        <v>29</v>
      </c>
      <c r="C13" s="12" t="s">
        <v>83</v>
      </c>
      <c r="D13" s="36">
        <v>0</v>
      </c>
    </row>
    <row r="14" spans="1:4" ht="46.5" x14ac:dyDescent="0.35">
      <c r="A14" s="33" t="s">
        <v>32</v>
      </c>
      <c r="B14" s="34" t="s">
        <v>29</v>
      </c>
      <c r="C14" s="17" t="s">
        <v>59</v>
      </c>
      <c r="D14" s="16">
        <f>ROUND(D11-D12-D13,1)</f>
        <v>0</v>
      </c>
    </row>
    <row r="15" spans="1:4" ht="46.5" x14ac:dyDescent="0.35">
      <c r="A15" s="33" t="s">
        <v>35</v>
      </c>
      <c r="B15" s="34" t="s">
        <v>29</v>
      </c>
      <c r="C15" s="12" t="s">
        <v>76</v>
      </c>
      <c r="D15" s="36">
        <v>0</v>
      </c>
    </row>
    <row r="16" spans="1:4" ht="46.5" x14ac:dyDescent="0.35">
      <c r="A16" s="33" t="s">
        <v>36</v>
      </c>
      <c r="B16" s="34" t="s">
        <v>29</v>
      </c>
      <c r="C16" s="12" t="s">
        <v>90</v>
      </c>
      <c r="D16" s="36">
        <v>0</v>
      </c>
    </row>
    <row r="17" spans="1:4" ht="46.5" x14ac:dyDescent="0.35">
      <c r="A17" s="33" t="s">
        <v>37</v>
      </c>
      <c r="B17" s="34" t="s">
        <v>29</v>
      </c>
      <c r="C17" s="37" t="s">
        <v>38</v>
      </c>
      <c r="D17" s="36">
        <v>0</v>
      </c>
    </row>
    <row r="18" spans="1:4" ht="46.5" x14ac:dyDescent="0.35">
      <c r="A18" s="33" t="s">
        <v>39</v>
      </c>
      <c r="B18" s="34" t="s">
        <v>29</v>
      </c>
      <c r="C18" s="12" t="s">
        <v>80</v>
      </c>
      <c r="D18" s="36">
        <v>0</v>
      </c>
    </row>
    <row r="19" spans="1:4" ht="46.5" x14ac:dyDescent="0.35">
      <c r="A19" s="33" t="s">
        <v>40</v>
      </c>
      <c r="B19" s="34" t="s">
        <v>29</v>
      </c>
      <c r="C19" s="45" t="s">
        <v>60</v>
      </c>
      <c r="D19" s="16">
        <f>ROUND(D15-D16-D17-D18,1)</f>
        <v>0</v>
      </c>
    </row>
    <row r="20" spans="1:4" ht="46.5" x14ac:dyDescent="0.35">
      <c r="A20" s="33" t="s">
        <v>43</v>
      </c>
      <c r="B20" s="34" t="s">
        <v>29</v>
      </c>
      <c r="C20" s="18" t="s">
        <v>84</v>
      </c>
      <c r="D20" s="16" t="str">
        <f>IFERROR(ROUND(D14/D19,1),"0.0")</f>
        <v>0.0</v>
      </c>
    </row>
    <row r="21" spans="1:4" ht="31" x14ac:dyDescent="0.35">
      <c r="A21" s="19" t="s">
        <v>45</v>
      </c>
      <c r="B21" s="39" t="s">
        <v>46</v>
      </c>
      <c r="C21" s="37" t="s">
        <v>61</v>
      </c>
      <c r="D21" s="40" t="str">
        <f>IF(D10&gt;=D20,D14,"N/A")</f>
        <v>N/A</v>
      </c>
    </row>
    <row r="22" spans="1:4" ht="31" x14ac:dyDescent="0.35">
      <c r="A22" s="19" t="s">
        <v>48</v>
      </c>
      <c r="B22" s="39" t="s">
        <v>46</v>
      </c>
      <c r="C22" s="12" t="s">
        <v>93</v>
      </c>
      <c r="D22" s="40">
        <f>IF(D10&lt;D20,D20-D10,"N/A")</f>
        <v>0</v>
      </c>
    </row>
    <row r="23" spans="1:4" ht="31" x14ac:dyDescent="0.35">
      <c r="A23" s="19" t="s">
        <v>50</v>
      </c>
      <c r="B23" s="39" t="s">
        <v>46</v>
      </c>
      <c r="C23" s="37" t="s">
        <v>51</v>
      </c>
      <c r="D23" s="40">
        <f>D19</f>
        <v>0</v>
      </c>
    </row>
    <row r="24" spans="1:4" ht="31" x14ac:dyDescent="0.35">
      <c r="A24" s="19" t="s">
        <v>52</v>
      </c>
      <c r="B24" s="39" t="s">
        <v>46</v>
      </c>
      <c r="C24" s="18" t="s">
        <v>92</v>
      </c>
      <c r="D24" s="16">
        <f>IF(D22="N/A","N/A",ROUND(D22*D19,1))</f>
        <v>0</v>
      </c>
    </row>
    <row r="25" spans="1:4" ht="124" x14ac:dyDescent="0.35">
      <c r="A25" s="22" t="s">
        <v>53</v>
      </c>
      <c r="B25" s="41" t="s">
        <v>54</v>
      </c>
      <c r="C25" s="46" t="s">
        <v>63</v>
      </c>
      <c r="D25" s="42" t="s">
        <v>55</v>
      </c>
    </row>
    <row r="26" spans="1:4" ht="15.5" x14ac:dyDescent="0.35">
      <c r="A26" s="29" t="s">
        <v>56</v>
      </c>
      <c r="B26" s="29"/>
    </row>
    <row r="27" spans="1:4" ht="15.5" x14ac:dyDescent="0.35">
      <c r="A27" s="29" t="s">
        <v>57</v>
      </c>
      <c r="B27" s="29"/>
    </row>
    <row r="28" spans="1:4" ht="15.5" x14ac:dyDescent="0.35">
      <c r="A28" s="43" t="s">
        <v>102</v>
      </c>
      <c r="B28" s="29"/>
    </row>
  </sheetData>
  <dataValidations count="1">
    <dataValidation type="custom" allowBlank="1" showErrorMessage="1" errorTitle="Error" error="Only numeric values with one decimal place allowed." sqref="D10:D13 D15:D18" xr:uid="{ECE5CDAF-0418-43E5-8EAD-F6D052A8327F}">
      <formula1>IF(ISNUMBER(D10),IF(ISERR(FIND(".",D10,1)),0,LEN(D10)-FIND(".",D10,1))&lt;2,FALSE)</formula1>
    </dataValidation>
  </dataValidations>
  <hyperlinks>
    <hyperlink ref="A3" r:id="rId1" xr:uid="{DBBE4319-9751-4FF8-A31E-6763A5AAA4CD}"/>
  </hyperlinks>
  <pageMargins left="0.7" right="0.7" top="0.75" bottom="0.75" header="0.3" footer="0.3"/>
  <pageSetup orientation="portrait" horizontalDpi="4294967295" verticalDpi="4294967295"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1231F-6C75-42D8-BE44-A5BCD6239DA7}">
  <dimension ref="A1:D29"/>
  <sheetViews>
    <sheetView showGridLines="0" zoomScaleNormal="100" workbookViewId="0"/>
  </sheetViews>
  <sheetFormatPr defaultRowHeight="14.5" x14ac:dyDescent="0.35"/>
  <cols>
    <col min="1" max="1" width="14.54296875" customWidth="1"/>
    <col min="2" max="2" width="15" customWidth="1"/>
    <col min="3" max="3" width="85.54296875" customWidth="1"/>
    <col min="4" max="4" width="14.54296875" customWidth="1"/>
  </cols>
  <sheetData>
    <row r="1" spans="1:4" ht="20" x14ac:dyDescent="0.4">
      <c r="A1" s="1" t="s">
        <v>104</v>
      </c>
    </row>
    <row r="2" spans="1:4" ht="20" x14ac:dyDescent="0.4">
      <c r="A2" s="4" t="s">
        <v>0</v>
      </c>
      <c r="B2" s="5"/>
      <c r="C2" s="5"/>
      <c r="D2" s="3"/>
    </row>
    <row r="3" spans="1:4" ht="15.5" x14ac:dyDescent="0.35">
      <c r="A3" s="2" t="s">
        <v>101</v>
      </c>
      <c r="B3" s="6"/>
      <c r="C3" s="6"/>
      <c r="D3" s="6"/>
    </row>
    <row r="4" spans="1:4" ht="15.5" x14ac:dyDescent="0.35">
      <c r="A4" s="7" t="s">
        <v>95</v>
      </c>
      <c r="B4" s="29"/>
      <c r="C4" s="29"/>
      <c r="D4" s="29"/>
    </row>
    <row r="5" spans="1:4" ht="15.5" x14ac:dyDescent="0.35">
      <c r="A5" s="30" t="s">
        <v>58</v>
      </c>
      <c r="B5" s="31"/>
      <c r="C5" s="31"/>
      <c r="D5" s="31"/>
    </row>
    <row r="6" spans="1:4" ht="15.5" x14ac:dyDescent="0.35">
      <c r="A6" s="29" t="s">
        <v>2</v>
      </c>
      <c r="B6" s="29"/>
      <c r="C6" s="29"/>
      <c r="D6" s="29"/>
    </row>
    <row r="7" spans="1:4" ht="15.5" x14ac:dyDescent="0.35">
      <c r="A7" s="32" t="s">
        <v>64</v>
      </c>
      <c r="B7" s="29"/>
      <c r="C7" s="29"/>
      <c r="D7" s="29"/>
    </row>
    <row r="8" spans="1:4" ht="15.5" x14ac:dyDescent="0.35">
      <c r="A8" s="29" t="s">
        <v>3</v>
      </c>
      <c r="B8" s="29"/>
      <c r="C8" s="29"/>
      <c r="D8" s="29"/>
    </row>
    <row r="9" spans="1:4" ht="15.5" x14ac:dyDescent="0.35">
      <c r="A9" s="29" t="s">
        <v>4</v>
      </c>
      <c r="B9" s="29"/>
      <c r="C9" s="29"/>
      <c r="D9" s="29"/>
    </row>
    <row r="10" spans="1:4" ht="15.5" x14ac:dyDescent="0.35">
      <c r="A10" s="47" t="s">
        <v>96</v>
      </c>
      <c r="B10" s="48" t="s">
        <v>97</v>
      </c>
      <c r="C10" s="48" t="s">
        <v>98</v>
      </c>
      <c r="D10" s="49" t="s">
        <v>99</v>
      </c>
    </row>
    <row r="11" spans="1:4" ht="62" x14ac:dyDescent="0.35">
      <c r="A11" s="33" t="s">
        <v>5</v>
      </c>
      <c r="B11" s="34" t="s">
        <v>6</v>
      </c>
      <c r="C11" s="35" t="s">
        <v>71</v>
      </c>
      <c r="D11" s="36">
        <v>0</v>
      </c>
    </row>
    <row r="12" spans="1:4" ht="46.5" x14ac:dyDescent="0.35">
      <c r="A12" s="33" t="s">
        <v>28</v>
      </c>
      <c r="B12" s="34" t="s">
        <v>29</v>
      </c>
      <c r="C12" s="12" t="s">
        <v>79</v>
      </c>
      <c r="D12" s="36">
        <v>0</v>
      </c>
    </row>
    <row r="13" spans="1:4" ht="46.5" x14ac:dyDescent="0.35">
      <c r="A13" s="33" t="s">
        <v>30</v>
      </c>
      <c r="B13" s="34" t="s">
        <v>29</v>
      </c>
      <c r="C13" s="12" t="s">
        <v>85</v>
      </c>
      <c r="D13" s="36">
        <v>0</v>
      </c>
    </row>
    <row r="14" spans="1:4" ht="46.5" x14ac:dyDescent="0.35">
      <c r="A14" s="33" t="s">
        <v>31</v>
      </c>
      <c r="B14" s="34" t="s">
        <v>29</v>
      </c>
      <c r="C14" s="37" t="s">
        <v>65</v>
      </c>
      <c r="D14" s="36">
        <v>0</v>
      </c>
    </row>
    <row r="15" spans="1:4" ht="46.5" x14ac:dyDescent="0.35">
      <c r="A15" s="33" t="s">
        <v>32</v>
      </c>
      <c r="B15" s="34" t="s">
        <v>29</v>
      </c>
      <c r="C15" s="17" t="s">
        <v>66</v>
      </c>
      <c r="D15" s="16">
        <f>ROUND(D12-D13-D14,1)</f>
        <v>0</v>
      </c>
    </row>
    <row r="16" spans="1:4" ht="46.5" x14ac:dyDescent="0.35">
      <c r="A16" s="33" t="s">
        <v>35</v>
      </c>
      <c r="B16" s="34" t="s">
        <v>29</v>
      </c>
      <c r="C16" s="12" t="s">
        <v>94</v>
      </c>
      <c r="D16" s="36">
        <v>0</v>
      </c>
    </row>
    <row r="17" spans="1:4" ht="46.5" x14ac:dyDescent="0.35">
      <c r="A17" s="33" t="s">
        <v>36</v>
      </c>
      <c r="B17" s="34" t="s">
        <v>29</v>
      </c>
      <c r="C17" s="12" t="s">
        <v>86</v>
      </c>
      <c r="D17" s="36">
        <v>0</v>
      </c>
    </row>
    <row r="18" spans="1:4" ht="46.5" x14ac:dyDescent="0.35">
      <c r="A18" s="33" t="s">
        <v>37</v>
      </c>
      <c r="B18" s="34" t="s">
        <v>29</v>
      </c>
      <c r="C18" s="37" t="s">
        <v>67</v>
      </c>
      <c r="D18" s="36">
        <v>0</v>
      </c>
    </row>
    <row r="19" spans="1:4" ht="46.5" x14ac:dyDescent="0.35">
      <c r="A19" s="33" t="s">
        <v>39</v>
      </c>
      <c r="B19" s="34" t="s">
        <v>29</v>
      </c>
      <c r="C19" s="37" t="s">
        <v>68</v>
      </c>
      <c r="D19" s="36">
        <v>0</v>
      </c>
    </row>
    <row r="20" spans="1:4" ht="46.5" x14ac:dyDescent="0.35">
      <c r="A20" s="33" t="s">
        <v>40</v>
      </c>
      <c r="B20" s="34" t="s">
        <v>29</v>
      </c>
      <c r="C20" s="38" t="s">
        <v>69</v>
      </c>
      <c r="D20" s="16">
        <f>ROUND(D16-D17-D18-D19,1)</f>
        <v>0</v>
      </c>
    </row>
    <row r="21" spans="1:4" ht="46.5" x14ac:dyDescent="0.35">
      <c r="A21" s="33" t="s">
        <v>43</v>
      </c>
      <c r="B21" s="34" t="s">
        <v>29</v>
      </c>
      <c r="C21" s="18" t="s">
        <v>87</v>
      </c>
      <c r="D21" s="16" t="str">
        <f>IFERROR(ROUND(D15/D20,1),"0.0")</f>
        <v>0.0</v>
      </c>
    </row>
    <row r="22" spans="1:4" ht="31" x14ac:dyDescent="0.35">
      <c r="A22" s="19" t="s">
        <v>45</v>
      </c>
      <c r="B22" s="39" t="s">
        <v>46</v>
      </c>
      <c r="C22" s="37" t="s">
        <v>61</v>
      </c>
      <c r="D22" s="40" t="str">
        <f>IF(D11&gt;=D21,D15,"N/A")</f>
        <v>N/A</v>
      </c>
    </row>
    <row r="23" spans="1:4" ht="31" x14ac:dyDescent="0.35">
      <c r="A23" s="19" t="s">
        <v>48</v>
      </c>
      <c r="B23" s="39" t="s">
        <v>46</v>
      </c>
      <c r="C23" s="37" t="s">
        <v>62</v>
      </c>
      <c r="D23" s="40">
        <f>IF(D11&lt;D21,D21-D11,"N/A")</f>
        <v>0</v>
      </c>
    </row>
    <row r="24" spans="1:4" ht="31" x14ac:dyDescent="0.35">
      <c r="A24" s="19" t="s">
        <v>50</v>
      </c>
      <c r="B24" s="39" t="s">
        <v>46</v>
      </c>
      <c r="C24" s="37" t="s">
        <v>51</v>
      </c>
      <c r="D24" s="40">
        <f>D20</f>
        <v>0</v>
      </c>
    </row>
    <row r="25" spans="1:4" ht="31" x14ac:dyDescent="0.35">
      <c r="A25" s="19" t="s">
        <v>52</v>
      </c>
      <c r="B25" s="39" t="s">
        <v>46</v>
      </c>
      <c r="C25" s="18" t="s">
        <v>92</v>
      </c>
      <c r="D25" s="16">
        <f>IF(D23="N/A","N/A",ROUND(D23*D20,1))</f>
        <v>0</v>
      </c>
    </row>
    <row r="26" spans="1:4" ht="124" x14ac:dyDescent="0.35">
      <c r="A26" s="22" t="s">
        <v>53</v>
      </c>
      <c r="B26" s="41" t="s">
        <v>54</v>
      </c>
      <c r="C26" s="24" t="s">
        <v>91</v>
      </c>
      <c r="D26" s="42" t="s">
        <v>55</v>
      </c>
    </row>
    <row r="27" spans="1:4" ht="15.5" x14ac:dyDescent="0.35">
      <c r="A27" s="29" t="s">
        <v>56</v>
      </c>
      <c r="B27" s="29"/>
    </row>
    <row r="28" spans="1:4" ht="15.5" x14ac:dyDescent="0.35">
      <c r="A28" s="29" t="s">
        <v>57</v>
      </c>
      <c r="B28" s="29"/>
    </row>
    <row r="29" spans="1:4" ht="15.5" x14ac:dyDescent="0.35">
      <c r="A29" s="43" t="s">
        <v>102</v>
      </c>
      <c r="B29" s="29"/>
    </row>
  </sheetData>
  <dataValidations count="1">
    <dataValidation type="custom" allowBlank="1" showErrorMessage="1" errorTitle="Error" error="Only numeric values with one decimal place allowed." sqref="D11:D14 D16:D19" xr:uid="{677EC435-B6E8-4BA7-A4FD-D95E4837CE87}">
      <formula1>IF(ISNUMBER(D11),IF(ISERR(FIND(".",D11,1)),0,LEN(D11)-FIND(".",D11,1))&lt;2,FALSE)</formula1>
    </dataValidation>
  </dataValidations>
  <hyperlinks>
    <hyperlink ref="A3" r:id="rId1" xr:uid="{F49A4B68-F97A-4B4D-9AE8-B688D2C2C77E}"/>
  </hyperlinks>
  <pageMargins left="0.7" right="0.7" top="0.75" bottom="0.75" header="0.3" footer="0.3"/>
  <pageSetup orientation="portrait" horizontalDpi="1200"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District</vt:lpstr>
      <vt:lpstr>COE</vt:lpstr>
      <vt:lpstr>Charter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for Traditional IS 2025–26 - Independent Study (CA Dept of Education)</dc:title>
  <dc:subject>Calculation for Traditional Independent Study (IS) 2025–26.</dc:subject>
  <dc:creator/>
  <cp:lastModifiedBy/>
  <dcterms:created xsi:type="dcterms:W3CDTF">2023-12-12T21:49:00Z</dcterms:created>
  <dcterms:modified xsi:type="dcterms:W3CDTF">2025-12-02T21:19:52Z</dcterms:modified>
</cp:coreProperties>
</file>