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hiro\AppData\Local\Adobe\Contribute 6.5\en_US\Sites\Site1\ta\tg\ca\documents\"/>
    </mc:Choice>
  </mc:AlternateContent>
  <bookViews>
    <workbookView xWindow="9765" yWindow="0" windowWidth="19230" windowHeight="7335"/>
  </bookViews>
  <sheets>
    <sheet name="Math 3-4" sheetId="18" r:id="rId1"/>
    <sheet name="Math 4-5" sheetId="19" r:id="rId2"/>
    <sheet name="Math 5-6" sheetId="20" r:id="rId3"/>
    <sheet name="Math 6-7" sheetId="21" r:id="rId4"/>
    <sheet name="Math 7-8" sheetId="22" r:id="rId5"/>
    <sheet name="ELA 3-4" sheetId="12" r:id="rId6"/>
    <sheet name="ELA 4-5" sheetId="13" r:id="rId7"/>
    <sheet name="ELA 5-6" sheetId="14" r:id="rId8"/>
    <sheet name="ELA 6-7" sheetId="15" r:id="rId9"/>
    <sheet name="ELA 7-8" sheetId="16" r:id="rId10"/>
  </sheets>
  <definedNames>
    <definedName name="_xlnm._FilterDatabase" localSheetId="0" hidden="1">'Math 3-4'!$A$5:$C$12</definedName>
    <definedName name="_xlnm._FilterDatabase" localSheetId="1" hidden="1">'Math 4-5'!$A$5:$C$11</definedName>
    <definedName name="_xlnm._FilterDatabase" localSheetId="2" hidden="1">'Math 5-6'!$A$5:$C$11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5" l="1"/>
  <c r="C12" i="16"/>
  <c r="B12" i="13" l="1"/>
  <c r="C12" i="22" l="1"/>
  <c r="B12" i="22" s="1"/>
  <c r="C11" i="21"/>
  <c r="B11" i="21" s="1"/>
  <c r="C11" i="20"/>
  <c r="B11" i="20" s="1"/>
  <c r="C11" i="19"/>
  <c r="B11" i="19" s="1"/>
  <c r="C12" i="18"/>
  <c r="B12" i="18" s="1"/>
  <c r="B12" i="16" l="1"/>
  <c r="B11" i="15"/>
  <c r="C11" i="14"/>
  <c r="B11" i="14" s="1"/>
  <c r="C12" i="13"/>
  <c r="C12" i="12"/>
  <c r="B12" i="12" s="1"/>
</calcChain>
</file>

<file path=xl/sharedStrings.xml><?xml version="1.0" encoding="utf-8"?>
<sst xmlns="http://schemas.openxmlformats.org/spreadsheetml/2006/main" count="175" uniqueCount="60">
  <si>
    <t>2200 - 2299</t>
  </si>
  <si>
    <t>2300 - 2399</t>
  </si>
  <si>
    <t>2400 - 2499</t>
  </si>
  <si>
    <t>2500 - 2599</t>
  </si>
  <si>
    <t>2600 - 2699</t>
  </si>
  <si>
    <t>2600 - 2701</t>
  </si>
  <si>
    <t>2600 - 2623</t>
  </si>
  <si>
    <t>Avg. Change</t>
  </si>
  <si>
    <t>2258 - 2299</t>
  </si>
  <si>
    <t>2210 - 2299</t>
  </si>
  <si>
    <t>2201 - 2299</t>
  </si>
  <si>
    <t>2600 - 2621</t>
  </si>
  <si>
    <t>2189 - 2200</t>
  </si>
  <si>
    <t>2600 - 2659</t>
  </si>
  <si>
    <t>2204 - 2299</t>
  </si>
  <si>
    <t>2600 - 2700</t>
  </si>
  <si>
    <t>2219 - 2299</t>
  </si>
  <si>
    <t>2600 - 2748</t>
  </si>
  <si>
    <t>2235 - 2299</t>
  </si>
  <si>
    <t>2700 - 2778</t>
  </si>
  <si>
    <t>2250 - 2299</t>
  </si>
  <si>
    <t>2114 - 2199</t>
  </si>
  <si>
    <t>2131 - 2199</t>
  </si>
  <si>
    <t>2600 - 2724</t>
  </si>
  <si>
    <t>2600 - 2663</t>
  </si>
  <si>
    <t>2700 - 2745</t>
  </si>
  <si>
    <t xml:space="preserve">California Assessment of Student Performance and Progress (CAASPP) </t>
  </si>
  <si>
    <t>California Department of Education, April 2018</t>
  </si>
  <si>
    <t>Count</t>
  </si>
  <si>
    <t>2015−16 Average Change in Scale Score by 2014−15 Scale Score Range</t>
  </si>
  <si>
    <t>Smarter Balanced Math, Grade 3 to 4</t>
  </si>
  <si>
    <t>Smarter Balanced Math, Grade 4 to 5</t>
  </si>
  <si>
    <t>Smarter Balanced Math, Grade 5 to 6</t>
  </si>
  <si>
    <t>Smarter Balanced Math, Grade 6 to 7</t>
  </si>
  <si>
    <t>Smarter Balanced Math, Grade 7 to 8</t>
  </si>
  <si>
    <t>Smarter Balanced English Language Arts/Literacy, Grade 7 to 8</t>
  </si>
  <si>
    <t>This table may be used in conjunction with the 2015−16 Smarter Balanced math results for grade four. The table provides context</t>
  </si>
  <si>
    <t>(i.e., typical change in scale score) to interpret student gain scores from grade three (2014−15) to grade four (2015−16).</t>
  </si>
  <si>
    <t>This table may be used in conjunction with the 2015−16 Smarter Balanced math results for grade five. The table provides context</t>
  </si>
  <si>
    <t>(i.e., typical change in scale score) to interpret student gain scores from grade four (2014−15) to grade five (2015−16).</t>
  </si>
  <si>
    <t>This table may be used in conjunction with the 2015−16 Smarter Balanced math results for grade six The table provides context</t>
  </si>
  <si>
    <t>(i.e., typical change in scale score) to interpret student gain scores from grade five (2014−15) to grade six (2015−16).</t>
  </si>
  <si>
    <t>(i.e., typical change in scale score) to interpret student gain scores from grade six (2014−15) to grade seven (2015−16).</t>
  </si>
  <si>
    <t>This table may be used in conjunction with the 2015−16 Smarter Balanced math results for grade seven. The table provides context</t>
  </si>
  <si>
    <t>This table may be used in conjunction with the 2015−16 Smarter Balanced math results for grade eight. The table provides context</t>
  </si>
  <si>
    <t>(i.e., typical change in scale score) to interpret student gain scores from grade seven (2014−15) to grade eight (2015−16).</t>
  </si>
  <si>
    <t>Smarter Balanced English Language Arts/Literacy (ELA), Grade 3 to 4</t>
  </si>
  <si>
    <t>This table may be used in conjunction with the 2015−16 Smarter Balanced ELA results for grade four. The table provides context</t>
  </si>
  <si>
    <t>This table may be used in conjunction with the 2015−16 Smarter Balanced ELA results for grade five. The table provides context</t>
  </si>
  <si>
    <t>Smarter Balanced English Language Arts/Literacy (ELA), Grade 4 to 5</t>
  </si>
  <si>
    <t>Smarter Balanced English Language Arts/Literacy (ELA), Grade 5 to 6</t>
  </si>
  <si>
    <t>This table may be used in conjunction with the 2015−16 Smarter Balanced ELA results for grade six. The table provides context</t>
  </si>
  <si>
    <t>Smarter Balanced English Language Arts/Literacy (ELA), Grade 6 to 7</t>
  </si>
  <si>
    <t>This table may be used in conjunction with the 2015−16 Smarter Balanced ELA results for grade seven. The table provides context</t>
  </si>
  <si>
    <t>This table may be used in conjunction with the 2015−16 Smarter Balanced ELA results for grade eight. The table provides context</t>
  </si>
  <si>
    <t>Statewide Avg./Total</t>
  </si>
  <si>
    <t>"Count" displays the number of matched student scores on which the "Avg. Change" is based.</t>
  </si>
  <si>
    <r>
      <t>Scale Score 2014</t>
    </r>
    <r>
      <rPr>
        <sz val="16"/>
        <color theme="0"/>
        <rFont val="Calibri"/>
        <family val="2"/>
      </rPr>
      <t>−</t>
    </r>
    <r>
      <rPr>
        <sz val="16"/>
        <color theme="0"/>
        <rFont val="Arial"/>
        <family val="2"/>
      </rPr>
      <t>15</t>
    </r>
  </si>
  <si>
    <t>Scale Score 2014−15</t>
  </si>
  <si>
    <t>"Avg. Change" displays the average change in scale score points in the 2015−16 administration for students who scored in the corresponding 2014−15 score range.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</si>
</sst>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1"/>
      <name val="Arial"/>
      <family val="2"/>
    </font>
    <font>
      <b/>
      <sz val="20"/>
      <color theme="1"/>
      <name val="Arial"/>
      <family val="2"/>
    </font>
    <font>
      <b/>
      <sz val="22"/>
      <name val="Arial"/>
      <family val="2"/>
    </font>
    <font>
      <b/>
      <sz val="20"/>
      <name val="Arial"/>
      <family val="2"/>
    </font>
    <font>
      <sz val="16"/>
      <color theme="1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sz val="16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Alignment="0" applyProtection="0"/>
    <xf numFmtId="0" fontId="6" fillId="0" borderId="0" applyNumberFormat="0" applyFill="0" applyAlignment="0" applyProtection="0"/>
  </cellStyleXfs>
  <cellXfs count="27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0" fillId="0" borderId="0" xfId="0" applyBorder="1"/>
    <xf numFmtId="164" fontId="2" fillId="0" borderId="0" xfId="1" applyNumberFormat="1" applyFont="1" applyBorder="1"/>
    <xf numFmtId="164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2"/>
    <xf numFmtId="0" fontId="6" fillId="0" borderId="0" xfId="3"/>
    <xf numFmtId="0" fontId="6" fillId="0" borderId="0" xfId="3" applyAlignment="1">
      <alignment vertic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0" xfId="0" applyFont="1"/>
    <xf numFmtId="164" fontId="7" fillId="0" borderId="0" xfId="1" applyNumberFormat="1" applyFont="1"/>
    <xf numFmtId="164" fontId="7" fillId="0" borderId="1" xfId="1" applyNumberFormat="1" applyFont="1" applyBorder="1"/>
    <xf numFmtId="0" fontId="8" fillId="2" borderId="0" xfId="0" applyFont="1" applyFill="1" applyAlignment="1">
      <alignment horizontal="left"/>
    </xf>
    <xf numFmtId="2" fontId="8" fillId="2" borderId="0" xfId="0" applyNumberFormat="1" applyFont="1" applyFill="1"/>
    <xf numFmtId="164" fontId="8" fillId="2" borderId="0" xfId="1" applyNumberFormat="1" applyFont="1" applyFill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/>
    <xf numFmtId="0" fontId="7" fillId="0" borderId="0" xfId="0" applyFont="1" applyAlignment="1"/>
    <xf numFmtId="0" fontId="7" fillId="0" borderId="0" xfId="0" applyFont="1" applyBorder="1" applyAlignment="1"/>
    <xf numFmtId="0" fontId="7" fillId="0" borderId="0" xfId="0" applyFont="1" applyBorder="1"/>
    <xf numFmtId="164" fontId="7" fillId="0" borderId="0" xfId="1" applyNumberFormat="1" applyFont="1" applyBorder="1"/>
  </cellXfs>
  <cellStyles count="4">
    <cellStyle name="Comma" xfId="1" builtinId="3"/>
    <cellStyle name="Heading 1" xfId="2" builtinId="16" customBuiltin="1"/>
    <cellStyle name="Heading 2" xfId="3" builtinId="17" customBuiltin="1"/>
    <cellStyle name="Normal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numFmt numFmtId="164" formatCode="_(* #,##0_);_(* \(#,##0\);_(* &quot;-&quot;??_);_(@_)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numFmt numFmtId="164" formatCode="_(* #,##0_);_(* \(#,##0\);_(* &quot;-&quot;??_);_(@_)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numFmt numFmtId="164" formatCode="_(* #,##0_);_(* \(#,##0\);_(* &quot;-&quot;??_);_(@_)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numFmt numFmtId="164" formatCode="_(* #,##0_);_(* \(#,##0\);_(* &quot;-&quot;??_);_(@_)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numFmt numFmtId="164" formatCode="_(* #,##0_);_(* \(#,##0\);_(* &quot;-&quot;??_);_(@_)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numFmt numFmtId="164" formatCode="_(* #,##0_);_(* \(#,##0\);_(* &quot;-&quot;??_);_(@_)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numFmt numFmtId="164" formatCode="_(* #,##0_);_(* \(#,##0\);_(* &quot;-&quot;??_);_(@_)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0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Math3to4" displayName="Math3to4" ref="A5:C12" totalsRowShown="0" headerRowDxfId="58" dataDxfId="56" headerRowBorderDxfId="57">
  <tableColumns count="3">
    <tableColumn id="1" name="Scale Score 2014−15" dataDxfId="55"/>
    <tableColumn id="2" name="Avg. Change" dataDxfId="54"/>
    <tableColumn id="3" name="Count" dataDxfId="53" dataCellStyle="Comma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CAASPP Math, Grade 3 to 4, 2015-2016 Scale Score Ranges"/>
    </ext>
  </extLst>
</table>
</file>

<file path=xl/tables/table10.xml><?xml version="1.0" encoding="utf-8"?>
<table xmlns="http://schemas.openxmlformats.org/spreadsheetml/2006/main" id="11" name="ELA7to8" displayName="ELA7to8" ref="A5:C12" totalsRowShown="0" headerRowDxfId="5" dataDxfId="3" headerRowBorderDxfId="4">
  <tableColumns count="3">
    <tableColumn id="1" name="Scale Score 2014−15" dataDxfId="2"/>
    <tableColumn id="2" name="Avg. Change" dataDxfId="1"/>
    <tableColumn id="3" name="Count" dataDxfId="0" dataCellStyle="Comma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CAASPP ELA, Grade 7 to 8, 2015-2016 Scale Score Ranges"/>
    </ext>
  </extLst>
</table>
</file>

<file path=xl/tables/table2.xml><?xml version="1.0" encoding="utf-8"?>
<table xmlns="http://schemas.openxmlformats.org/spreadsheetml/2006/main" id="2" name="Math4to5" displayName="Math4to5" ref="A5:C11" totalsRowShown="0" headerRowDxfId="52" dataDxfId="50" headerRowBorderDxfId="51">
  <tableColumns count="3">
    <tableColumn id="1" name="Scale Score 2014−15" dataDxfId="49"/>
    <tableColumn id="2" name="Avg. Change" dataDxfId="48"/>
    <tableColumn id="3" name="Count" dataDxfId="47" dataCellStyle="Comma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CAASPP Math, Grade 4 to 5, 2015-2016 Scale Score Ranges"/>
    </ext>
  </extLst>
</table>
</file>

<file path=xl/tables/table3.xml><?xml version="1.0" encoding="utf-8"?>
<table xmlns="http://schemas.openxmlformats.org/spreadsheetml/2006/main" id="4" name="Math5to6" displayName="Math5to6" ref="A5:C11" totalsRowShown="0" headerRowDxfId="46" dataDxfId="44" headerRowBorderDxfId="45">
  <tableColumns count="3">
    <tableColumn id="1" name="Scale Score 2014−15" dataDxfId="43"/>
    <tableColumn id="2" name="Avg. Change" dataDxfId="42"/>
    <tableColumn id="3" name="Count" dataDxfId="41" dataCellStyle="Comma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CAASPP Math, Grade 5 to 6, 2015-2016 Scale Score Ranges"/>
    </ext>
  </extLst>
</table>
</file>

<file path=xl/tables/table4.xml><?xml version="1.0" encoding="utf-8"?>
<table xmlns="http://schemas.openxmlformats.org/spreadsheetml/2006/main" id="5" name="Math6to7" displayName="Math6to7" ref="A5:C11" totalsRowShown="0" headerRowDxfId="40" dataDxfId="38" headerRowBorderDxfId="39">
  <tableColumns count="3">
    <tableColumn id="1" name="Scale Score 2014−15" dataDxfId="37"/>
    <tableColumn id="2" name="Avg. Change" dataDxfId="36"/>
    <tableColumn id="3" name="Count" dataDxfId="35" dataCellStyle="Comma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CAASPP Math, Grade 6 to 7, 2015-2016 Scale Score Ranges"/>
    </ext>
  </extLst>
</table>
</file>

<file path=xl/tables/table5.xml><?xml version="1.0" encoding="utf-8"?>
<table xmlns="http://schemas.openxmlformats.org/spreadsheetml/2006/main" id="6" name="Math7to8" displayName="Math7to8" ref="A5:C12" totalsRowShown="0" headerRowDxfId="34" dataDxfId="32" headerRowBorderDxfId="33">
  <tableColumns count="3">
    <tableColumn id="1" name="Scale Score 2014−15" dataDxfId="31"/>
    <tableColumn id="2" name="Avg. Change" dataDxfId="30"/>
    <tableColumn id="3" name="Count" dataDxfId="29" dataCellStyle="Comma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CAASPP Math, Grade 7 to 8, 2015-2016 Scale Score Ranges"/>
    </ext>
  </extLst>
</table>
</file>

<file path=xl/tables/table6.xml><?xml version="1.0" encoding="utf-8"?>
<table xmlns="http://schemas.openxmlformats.org/spreadsheetml/2006/main" id="7" name="ELA3to4" displayName="ELA3to4" ref="A5:C12" totalsRowShown="0" headerRowDxfId="28" dataDxfId="26" headerRowBorderDxfId="27">
  <tableColumns count="3">
    <tableColumn id="1" name="Scale Score 2014−15" dataDxfId="25"/>
    <tableColumn id="2" name="Avg. Change" dataDxfId="24"/>
    <tableColumn id="3" name="Count" dataDxfId="23" dataCellStyle="Comma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CAASPP ELA, Grade 3 to 4, 2015-2016 Scale Score Ranges"/>
    </ext>
  </extLst>
</table>
</file>

<file path=xl/tables/table7.xml><?xml version="1.0" encoding="utf-8"?>
<table xmlns="http://schemas.openxmlformats.org/spreadsheetml/2006/main" id="8" name="ELA4to5" displayName="ELA4to5" ref="A5:C12" totalsRowShown="0" headerRowDxfId="22" dataDxfId="20" headerRowBorderDxfId="21">
  <tableColumns count="3">
    <tableColumn id="1" name="Scale Score 2014−15" dataDxfId="19"/>
    <tableColumn id="2" name="Avg. Change" dataDxfId="18"/>
    <tableColumn id="3" name="Count" dataDxfId="17" dataCellStyle="Comma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CAASPP ELA, Grade 4 to 5, 2015-2016 Scale Score Ranges"/>
    </ext>
  </extLst>
</table>
</file>

<file path=xl/tables/table8.xml><?xml version="1.0" encoding="utf-8"?>
<table xmlns="http://schemas.openxmlformats.org/spreadsheetml/2006/main" id="9" name="ELA5to6" displayName="ELA5to6" ref="A5:C11" totalsRowShown="0" headerRowDxfId="16" dataDxfId="14" headerRowBorderDxfId="15">
  <tableColumns count="3">
    <tableColumn id="1" name="Scale Score 2014−15" dataDxfId="13"/>
    <tableColumn id="2" name="Avg. Change" dataDxfId="12"/>
    <tableColumn id="3" name="Count" dataDxfId="11" dataCellStyle="Comma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CAASPP ELA, Grade 5 to 6, 2015-2016 Scale Score Ranges"/>
    </ext>
  </extLst>
</table>
</file>

<file path=xl/tables/table9.xml><?xml version="1.0" encoding="utf-8"?>
<table xmlns="http://schemas.openxmlformats.org/spreadsheetml/2006/main" id="10" name="ELA6to7" displayName="ELA6to7" ref="A5:C11" totalsRowShown="0" headerRowDxfId="10" dataDxfId="9">
  <tableColumns count="3">
    <tableColumn id="1" name="Scale Score 2014−15" dataDxfId="8"/>
    <tableColumn id="2" name="Avg. Change" dataDxfId="7"/>
    <tableColumn id="3" name="Count" dataDxfId="6" dataCellStyle="Comma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CAASPP ELA, Grade 6 to 7, 2015-2016 Scale Score Range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workbookViewId="0"/>
  </sheetViews>
  <sheetFormatPr defaultRowHeight="15" x14ac:dyDescent="0.25"/>
  <cols>
    <col min="1" max="1" width="34.28515625" customWidth="1"/>
    <col min="2" max="2" width="20.140625" bestFit="1" customWidth="1"/>
    <col min="3" max="3" width="14.5703125" bestFit="1" customWidth="1"/>
  </cols>
  <sheetData>
    <row r="1" spans="1:3" ht="27.75" x14ac:dyDescent="0.4">
      <c r="A1" s="8" t="s">
        <v>26</v>
      </c>
    </row>
    <row r="2" spans="1:3" ht="26.25" x14ac:dyDescent="0.4">
      <c r="A2" s="9" t="s">
        <v>30</v>
      </c>
      <c r="B2" s="1"/>
      <c r="C2" s="1"/>
    </row>
    <row r="3" spans="1:3" ht="26.25" x14ac:dyDescent="0.25">
      <c r="A3" s="10" t="s">
        <v>29</v>
      </c>
      <c r="B3" s="1"/>
      <c r="C3" s="1"/>
    </row>
    <row r="4" spans="1:3" ht="15.75" customHeight="1" x14ac:dyDescent="0.4">
      <c r="A4" s="7"/>
      <c r="B4" s="1"/>
      <c r="C4" s="1"/>
    </row>
    <row r="5" spans="1:3" ht="21" x14ac:dyDescent="0.35">
      <c r="A5" s="19" t="s">
        <v>57</v>
      </c>
      <c r="B5" s="20" t="s">
        <v>7</v>
      </c>
      <c r="C5" s="12" t="s">
        <v>28</v>
      </c>
    </row>
    <row r="6" spans="1:3" ht="20.25" x14ac:dyDescent="0.3">
      <c r="A6" s="21" t="s">
        <v>12</v>
      </c>
      <c r="B6" s="13">
        <v>114.82</v>
      </c>
      <c r="C6" s="14">
        <v>2972</v>
      </c>
    </row>
    <row r="7" spans="1:3" ht="20.25" x14ac:dyDescent="0.3">
      <c r="A7" s="21" t="s">
        <v>0</v>
      </c>
      <c r="B7" s="13">
        <v>73.62</v>
      </c>
      <c r="C7" s="14">
        <v>28754</v>
      </c>
    </row>
    <row r="8" spans="1:3" ht="20.25" x14ac:dyDescent="0.3">
      <c r="A8" s="21" t="s">
        <v>1</v>
      </c>
      <c r="B8" s="13">
        <v>46.72</v>
      </c>
      <c r="C8" s="14">
        <v>160009</v>
      </c>
    </row>
    <row r="9" spans="1:3" ht="20.25" x14ac:dyDescent="0.3">
      <c r="A9" s="21" t="s">
        <v>2</v>
      </c>
      <c r="B9" s="13">
        <v>41.52</v>
      </c>
      <c r="C9" s="14">
        <v>199440</v>
      </c>
    </row>
    <row r="10" spans="1:3" ht="20.25" x14ac:dyDescent="0.3">
      <c r="A10" s="21" t="s">
        <v>3</v>
      </c>
      <c r="B10" s="13">
        <v>39.56</v>
      </c>
      <c r="C10" s="14">
        <v>60455</v>
      </c>
    </row>
    <row r="11" spans="1:3" ht="20.25" x14ac:dyDescent="0.3">
      <c r="A11" s="12" t="s">
        <v>11</v>
      </c>
      <c r="B11" s="11">
        <v>20.170000000000002</v>
      </c>
      <c r="C11" s="15">
        <v>5216</v>
      </c>
    </row>
    <row r="12" spans="1:3" ht="20.25" x14ac:dyDescent="0.3">
      <c r="A12" s="16" t="s">
        <v>55</v>
      </c>
      <c r="B12" s="17">
        <f>(B6*C6+B7*C7+B8*C8+B9*C9+B10*C10+B11*C11)/C12</f>
        <v>45.335387242090334</v>
      </c>
      <c r="C12" s="18">
        <f>SUM(C6:C11)</f>
        <v>456846</v>
      </c>
    </row>
    <row r="14" spans="1:3" ht="15.75" x14ac:dyDescent="0.25">
      <c r="A14" s="1" t="s">
        <v>36</v>
      </c>
    </row>
    <row r="15" spans="1:3" ht="15.75" x14ac:dyDescent="0.25">
      <c r="A15" s="1" t="s">
        <v>37</v>
      </c>
    </row>
    <row r="17" spans="1:1" ht="15.75" x14ac:dyDescent="0.25">
      <c r="A17" s="1" t="s">
        <v>59</v>
      </c>
    </row>
    <row r="18" spans="1:1" ht="15.75" x14ac:dyDescent="0.25">
      <c r="A18" s="1"/>
    </row>
    <row r="19" spans="1:1" ht="15.75" x14ac:dyDescent="0.25">
      <c r="A19" s="1" t="s">
        <v>56</v>
      </c>
    </row>
    <row r="20" spans="1:1" ht="15.75" x14ac:dyDescent="0.25">
      <c r="A20" s="1"/>
    </row>
    <row r="21" spans="1:1" ht="15.75" x14ac:dyDescent="0.25">
      <c r="A21" s="1" t="s">
        <v>27</v>
      </c>
    </row>
  </sheetData>
  <pageMargins left="0.32" right="0.36" top="0.75" bottom="0.75" header="0.3" footer="0.3"/>
  <pageSetup scale="80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/>
  </sheetViews>
  <sheetFormatPr defaultRowHeight="15" x14ac:dyDescent="0.25"/>
  <cols>
    <col min="1" max="1" width="33" customWidth="1"/>
    <col min="2" max="2" width="24.5703125" customWidth="1"/>
    <col min="3" max="3" width="14.5703125" bestFit="1" customWidth="1"/>
    <col min="4" max="4" width="14" bestFit="1" customWidth="1"/>
    <col min="5" max="5" width="18.85546875" customWidth="1"/>
    <col min="6" max="6" width="15.42578125" customWidth="1"/>
    <col min="7" max="7" width="11.140625" bestFit="1" customWidth="1"/>
  </cols>
  <sheetData>
    <row r="1" spans="1:4" ht="27.75" x14ac:dyDescent="0.4">
      <c r="A1" s="8" t="s">
        <v>26</v>
      </c>
    </row>
    <row r="2" spans="1:4" ht="26.25" x14ac:dyDescent="0.4">
      <c r="A2" s="9" t="s">
        <v>35</v>
      </c>
    </row>
    <row r="3" spans="1:4" ht="26.25" x14ac:dyDescent="0.25">
      <c r="A3" s="10" t="s">
        <v>29</v>
      </c>
    </row>
    <row r="4" spans="1:4" ht="15.75" x14ac:dyDescent="0.25">
      <c r="A4" s="1"/>
      <c r="B4" s="1"/>
      <c r="C4" s="1"/>
      <c r="D4" s="1"/>
    </row>
    <row r="5" spans="1:4" ht="20.25" x14ac:dyDescent="0.3">
      <c r="A5" s="22" t="s">
        <v>58</v>
      </c>
      <c r="B5" s="12" t="s">
        <v>7</v>
      </c>
      <c r="C5" s="12" t="s">
        <v>28</v>
      </c>
      <c r="D5" s="1"/>
    </row>
    <row r="6" spans="1:4" ht="20.25" x14ac:dyDescent="0.3">
      <c r="A6" s="23" t="s">
        <v>8</v>
      </c>
      <c r="B6" s="13">
        <v>137.88</v>
      </c>
      <c r="C6" s="14">
        <v>2137</v>
      </c>
      <c r="D6" s="1"/>
    </row>
    <row r="7" spans="1:4" ht="20.25" x14ac:dyDescent="0.3">
      <c r="A7" s="23" t="s">
        <v>1</v>
      </c>
      <c r="B7" s="13">
        <v>55.72</v>
      </c>
      <c r="C7" s="14">
        <v>36884</v>
      </c>
      <c r="D7" s="1"/>
    </row>
    <row r="8" spans="1:4" ht="20.25" x14ac:dyDescent="0.3">
      <c r="A8" s="23" t="s">
        <v>2</v>
      </c>
      <c r="B8" s="13">
        <v>34.4</v>
      </c>
      <c r="C8" s="14">
        <v>123623</v>
      </c>
      <c r="D8" s="1"/>
    </row>
    <row r="9" spans="1:4" ht="20.25" x14ac:dyDescent="0.3">
      <c r="A9" s="23" t="s">
        <v>3</v>
      </c>
      <c r="B9" s="13">
        <v>25.22</v>
      </c>
      <c r="C9" s="14">
        <v>156620</v>
      </c>
      <c r="D9" s="1"/>
    </row>
    <row r="10" spans="1:4" ht="20.25" x14ac:dyDescent="0.3">
      <c r="A10" s="22" t="s">
        <v>4</v>
      </c>
      <c r="B10" s="11">
        <v>18.600000000000001</v>
      </c>
      <c r="C10" s="15">
        <v>98728</v>
      </c>
      <c r="D10" s="1"/>
    </row>
    <row r="11" spans="1:4" ht="20.25" x14ac:dyDescent="0.3">
      <c r="A11" s="24" t="s">
        <v>25</v>
      </c>
      <c r="B11" s="25">
        <v>1.63</v>
      </c>
      <c r="C11" s="26">
        <v>15870</v>
      </c>
      <c r="D11" s="1"/>
    </row>
    <row r="12" spans="1:4" ht="20.25" x14ac:dyDescent="0.3">
      <c r="A12" s="16" t="s">
        <v>55</v>
      </c>
      <c r="B12" s="17">
        <f>(B7*C7+B7*C7+B8*C8+B9*C9+B10*C10+B11*C11)/C12</f>
        <v>32.672023500560087</v>
      </c>
      <c r="C12" s="18">
        <f>SUM(C5:C11)</f>
        <v>433862</v>
      </c>
    </row>
    <row r="14" spans="1:4" ht="15.75" x14ac:dyDescent="0.25">
      <c r="A14" s="1" t="s">
        <v>54</v>
      </c>
    </row>
    <row r="15" spans="1:4" ht="15.75" x14ac:dyDescent="0.25">
      <c r="A15" s="1" t="s">
        <v>45</v>
      </c>
    </row>
    <row r="17" spans="1:1" ht="15.75" x14ac:dyDescent="0.25">
      <c r="A17" s="1" t="s">
        <v>59</v>
      </c>
    </row>
    <row r="19" spans="1:1" ht="15.75" x14ac:dyDescent="0.25">
      <c r="A19" s="1" t="s">
        <v>56</v>
      </c>
    </row>
    <row r="20" spans="1:1" ht="15.75" x14ac:dyDescent="0.25">
      <c r="A20" s="1"/>
    </row>
    <row r="21" spans="1:1" ht="15.75" x14ac:dyDescent="0.25">
      <c r="A21" s="1" t="s">
        <v>27</v>
      </c>
    </row>
  </sheetData>
  <pageMargins left="0.41" right="0.42" top="0.75" bottom="0.75" header="0.3" footer="0.3"/>
  <pageSetup scale="8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/>
  </sheetViews>
  <sheetFormatPr defaultRowHeight="15" x14ac:dyDescent="0.25"/>
  <cols>
    <col min="1" max="1" width="34.140625" customWidth="1"/>
    <col min="2" max="2" width="20.42578125" customWidth="1"/>
    <col min="3" max="3" width="15.7109375" customWidth="1"/>
  </cols>
  <sheetData>
    <row r="1" spans="1:3" ht="27.75" x14ac:dyDescent="0.4">
      <c r="A1" s="8" t="s">
        <v>26</v>
      </c>
    </row>
    <row r="2" spans="1:3" ht="26.25" x14ac:dyDescent="0.4">
      <c r="A2" s="9" t="s">
        <v>31</v>
      </c>
    </row>
    <row r="3" spans="1:3" ht="26.25" x14ac:dyDescent="0.25">
      <c r="A3" s="10" t="s">
        <v>29</v>
      </c>
    </row>
    <row r="4" spans="1:3" ht="15.75" x14ac:dyDescent="0.25">
      <c r="A4" s="1"/>
      <c r="B4" s="1"/>
      <c r="C4" s="1"/>
    </row>
    <row r="5" spans="1:3" ht="21" x14ac:dyDescent="0.35">
      <c r="A5" s="19" t="s">
        <v>57</v>
      </c>
      <c r="B5" s="12" t="s">
        <v>7</v>
      </c>
      <c r="C5" s="12" t="s">
        <v>28</v>
      </c>
    </row>
    <row r="6" spans="1:3" ht="20.25" x14ac:dyDescent="0.3">
      <c r="A6" s="21" t="s">
        <v>14</v>
      </c>
      <c r="B6" s="13">
        <v>67.73</v>
      </c>
      <c r="C6" s="14">
        <v>10713</v>
      </c>
    </row>
    <row r="7" spans="1:3" ht="20.25" x14ac:dyDescent="0.3">
      <c r="A7" s="21" t="s">
        <v>1</v>
      </c>
      <c r="B7" s="13">
        <v>30.87</v>
      </c>
      <c r="C7" s="14">
        <v>104329</v>
      </c>
    </row>
    <row r="8" spans="1:3" ht="20.25" x14ac:dyDescent="0.3">
      <c r="A8" s="21" t="s">
        <v>2</v>
      </c>
      <c r="B8" s="13">
        <v>28.45</v>
      </c>
      <c r="C8" s="14">
        <v>206346</v>
      </c>
    </row>
    <row r="9" spans="1:3" ht="20.25" x14ac:dyDescent="0.3">
      <c r="A9" s="21" t="s">
        <v>3</v>
      </c>
      <c r="B9" s="13">
        <v>35.590000000000003</v>
      </c>
      <c r="C9" s="14">
        <v>110041</v>
      </c>
    </row>
    <row r="10" spans="1:3" ht="20.25" x14ac:dyDescent="0.3">
      <c r="A10" s="12" t="s">
        <v>13</v>
      </c>
      <c r="B10" s="11">
        <v>27.86</v>
      </c>
      <c r="C10" s="15">
        <v>17738</v>
      </c>
    </row>
    <row r="11" spans="1:3" ht="20.25" x14ac:dyDescent="0.3">
      <c r="A11" s="16" t="s">
        <v>55</v>
      </c>
      <c r="B11" s="17">
        <f>(B6*C6+B7*C7+B8*C8+B9*C9+B10*C10)/C11</f>
        <v>31.674881035338746</v>
      </c>
      <c r="C11" s="18">
        <f>SUM(C5:C10)</f>
        <v>449167</v>
      </c>
    </row>
    <row r="13" spans="1:3" ht="15.75" x14ac:dyDescent="0.25">
      <c r="A13" s="1" t="s">
        <v>38</v>
      </c>
    </row>
    <row r="14" spans="1:3" ht="15.75" x14ac:dyDescent="0.25">
      <c r="A14" s="1" t="s">
        <v>39</v>
      </c>
    </row>
    <row r="16" spans="1:3" ht="15.75" x14ac:dyDescent="0.25">
      <c r="A16" s="1" t="s">
        <v>59</v>
      </c>
    </row>
    <row r="17" spans="1:1" ht="15.75" x14ac:dyDescent="0.25">
      <c r="A17" s="1"/>
    </row>
    <row r="18" spans="1:1" ht="15.75" x14ac:dyDescent="0.25">
      <c r="A18" s="1" t="s">
        <v>56</v>
      </c>
    </row>
    <row r="20" spans="1:1" ht="15.75" x14ac:dyDescent="0.25">
      <c r="A20" s="1" t="s">
        <v>27</v>
      </c>
    </row>
  </sheetData>
  <pageMargins left="0.43" right="0.28000000000000003" top="0.75" bottom="0.75" header="0.3" footer="0.3"/>
  <pageSetup scale="8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/>
  </sheetViews>
  <sheetFormatPr defaultRowHeight="15" x14ac:dyDescent="0.25"/>
  <cols>
    <col min="1" max="1" width="35" customWidth="1"/>
    <col min="2" max="2" width="22.5703125" customWidth="1"/>
    <col min="3" max="3" width="15.7109375" customWidth="1"/>
  </cols>
  <sheetData>
    <row r="1" spans="1:3" ht="27.75" x14ac:dyDescent="0.4">
      <c r="A1" s="8" t="s">
        <v>26</v>
      </c>
    </row>
    <row r="2" spans="1:3" ht="26.25" x14ac:dyDescent="0.4">
      <c r="A2" s="9" t="s">
        <v>32</v>
      </c>
    </row>
    <row r="3" spans="1:3" ht="26.25" x14ac:dyDescent="0.25">
      <c r="A3" s="10" t="s">
        <v>29</v>
      </c>
    </row>
    <row r="4" spans="1:3" ht="15.75" customHeight="1" x14ac:dyDescent="0.4">
      <c r="A4" s="7"/>
    </row>
    <row r="5" spans="1:3" ht="20.25" x14ac:dyDescent="0.3">
      <c r="A5" s="11" t="s">
        <v>58</v>
      </c>
      <c r="B5" s="12" t="s">
        <v>7</v>
      </c>
      <c r="C5" s="12" t="s">
        <v>28</v>
      </c>
    </row>
    <row r="6" spans="1:3" ht="20.25" x14ac:dyDescent="0.3">
      <c r="A6" s="21" t="s">
        <v>16</v>
      </c>
      <c r="B6" s="13">
        <v>57.35</v>
      </c>
      <c r="C6" s="14">
        <v>7424</v>
      </c>
    </row>
    <row r="7" spans="1:3" ht="20.25" x14ac:dyDescent="0.3">
      <c r="A7" s="21" t="s">
        <v>1</v>
      </c>
      <c r="B7" s="13">
        <v>20.63</v>
      </c>
      <c r="C7" s="14">
        <v>74959</v>
      </c>
    </row>
    <row r="8" spans="1:3" ht="20.25" x14ac:dyDescent="0.3">
      <c r="A8" s="21" t="s">
        <v>2</v>
      </c>
      <c r="B8" s="13">
        <v>28.42</v>
      </c>
      <c r="C8" s="14">
        <v>180213</v>
      </c>
    </row>
    <row r="9" spans="1:3" ht="20.25" x14ac:dyDescent="0.3">
      <c r="A9" s="21" t="s">
        <v>3</v>
      </c>
      <c r="B9" s="13">
        <v>31.4</v>
      </c>
      <c r="C9" s="14">
        <v>136291</v>
      </c>
    </row>
    <row r="10" spans="1:3" ht="20.25" x14ac:dyDescent="0.3">
      <c r="A10" s="21" t="s">
        <v>15</v>
      </c>
      <c r="B10" s="13">
        <v>32.39</v>
      </c>
      <c r="C10" s="14">
        <v>44402</v>
      </c>
    </row>
    <row r="11" spans="1:3" ht="20.25" x14ac:dyDescent="0.3">
      <c r="A11" s="16" t="s">
        <v>55</v>
      </c>
      <c r="B11" s="17">
        <f>(B6*C6+B7*C7+B8*C8+B9*C9+B10*C10)/C11</f>
        <v>28.901105621840376</v>
      </c>
      <c r="C11" s="18">
        <f>SUM(C6:C10)</f>
        <v>443289</v>
      </c>
    </row>
    <row r="13" spans="1:3" ht="15.75" x14ac:dyDescent="0.25">
      <c r="A13" s="1" t="s">
        <v>40</v>
      </c>
    </row>
    <row r="14" spans="1:3" ht="15.75" x14ac:dyDescent="0.25">
      <c r="A14" s="1" t="s">
        <v>41</v>
      </c>
    </row>
    <row r="16" spans="1:3" ht="15.75" x14ac:dyDescent="0.25">
      <c r="A16" s="1" t="s">
        <v>59</v>
      </c>
    </row>
    <row r="17" spans="1:1" ht="15.75" x14ac:dyDescent="0.25">
      <c r="A17" s="1"/>
    </row>
    <row r="18" spans="1:1" ht="15.75" x14ac:dyDescent="0.25">
      <c r="A18" s="1" t="s">
        <v>56</v>
      </c>
    </row>
    <row r="20" spans="1:1" ht="15.75" x14ac:dyDescent="0.25">
      <c r="A20" s="1" t="s">
        <v>27</v>
      </c>
    </row>
  </sheetData>
  <pageMargins left="0.36" right="0.35" top="0.75" bottom="0.75" header="0.3" footer="0.3"/>
  <pageSetup scale="8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/>
  </sheetViews>
  <sheetFormatPr defaultRowHeight="15" x14ac:dyDescent="0.25"/>
  <cols>
    <col min="1" max="1" width="32.7109375" customWidth="1"/>
    <col min="2" max="2" width="21.28515625" customWidth="1"/>
    <col min="3" max="3" width="15.7109375" customWidth="1"/>
  </cols>
  <sheetData>
    <row r="1" spans="1:3" ht="27.75" x14ac:dyDescent="0.4">
      <c r="A1" s="8" t="s">
        <v>26</v>
      </c>
    </row>
    <row r="2" spans="1:3" ht="26.25" x14ac:dyDescent="0.4">
      <c r="A2" s="9" t="s">
        <v>33</v>
      </c>
    </row>
    <row r="3" spans="1:3" ht="26.25" x14ac:dyDescent="0.25">
      <c r="A3" s="10" t="s">
        <v>29</v>
      </c>
    </row>
    <row r="4" spans="1:3" ht="15.75" x14ac:dyDescent="0.25">
      <c r="A4" s="1"/>
      <c r="B4" s="1"/>
      <c r="C4" s="1"/>
    </row>
    <row r="5" spans="1:3" ht="20.25" x14ac:dyDescent="0.3">
      <c r="A5" s="11" t="s">
        <v>58</v>
      </c>
      <c r="B5" s="12" t="s">
        <v>7</v>
      </c>
      <c r="C5" s="12" t="s">
        <v>28</v>
      </c>
    </row>
    <row r="6" spans="1:3" ht="20.25" x14ac:dyDescent="0.3">
      <c r="A6" s="21" t="s">
        <v>18</v>
      </c>
      <c r="B6" s="13">
        <v>73.510000000000005</v>
      </c>
      <c r="C6" s="14">
        <v>12637</v>
      </c>
    </row>
    <row r="7" spans="1:3" ht="20.25" x14ac:dyDescent="0.3">
      <c r="A7" s="21" t="s">
        <v>1</v>
      </c>
      <c r="B7" s="13">
        <v>24.59</v>
      </c>
      <c r="C7" s="14">
        <v>53992</v>
      </c>
    </row>
    <row r="8" spans="1:3" ht="20.25" x14ac:dyDescent="0.3">
      <c r="A8" s="21" t="s">
        <v>2</v>
      </c>
      <c r="B8" s="13">
        <v>16.079999999999998</v>
      </c>
      <c r="C8" s="14">
        <v>136858</v>
      </c>
    </row>
    <row r="9" spans="1:3" ht="20.25" x14ac:dyDescent="0.3">
      <c r="A9" s="21" t="s">
        <v>3</v>
      </c>
      <c r="B9" s="13">
        <v>19.059999999999999</v>
      </c>
      <c r="C9" s="14">
        <v>158689</v>
      </c>
    </row>
    <row r="10" spans="1:3" ht="20.25" x14ac:dyDescent="0.3">
      <c r="A10" s="12" t="s">
        <v>17</v>
      </c>
      <c r="B10" s="11">
        <v>23.27</v>
      </c>
      <c r="C10" s="15">
        <v>77584</v>
      </c>
    </row>
    <row r="11" spans="1:3" ht="20.25" x14ac:dyDescent="0.3">
      <c r="A11" s="16" t="s">
        <v>55</v>
      </c>
      <c r="B11" s="17">
        <f>(B6*C6+B7*C7+B8*C8+B9*C9+B10*C10)/C11</f>
        <v>21.118969005821359</v>
      </c>
      <c r="C11" s="18">
        <f>SUM(C5:C10)</f>
        <v>439760</v>
      </c>
    </row>
    <row r="13" spans="1:3" ht="15.75" x14ac:dyDescent="0.25">
      <c r="A13" s="1" t="s">
        <v>43</v>
      </c>
    </row>
    <row r="14" spans="1:3" ht="15.75" x14ac:dyDescent="0.25">
      <c r="A14" s="1" t="s">
        <v>42</v>
      </c>
    </row>
    <row r="16" spans="1:3" ht="15.75" x14ac:dyDescent="0.25">
      <c r="A16" s="1" t="s">
        <v>59</v>
      </c>
    </row>
    <row r="18" spans="1:1" ht="15.75" x14ac:dyDescent="0.25">
      <c r="A18" s="1" t="s">
        <v>56</v>
      </c>
    </row>
    <row r="19" spans="1:1" ht="15.75" x14ac:dyDescent="0.25">
      <c r="A19" s="1"/>
    </row>
    <row r="20" spans="1:1" ht="15.75" x14ac:dyDescent="0.25">
      <c r="A20" s="1" t="s">
        <v>27</v>
      </c>
    </row>
  </sheetData>
  <pageMargins left="0.42" right="0.36" top="0.75" bottom="0.75" header="0.3" footer="0.3"/>
  <pageSetup scale="8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/>
  </sheetViews>
  <sheetFormatPr defaultRowHeight="15" x14ac:dyDescent="0.25"/>
  <cols>
    <col min="1" max="1" width="34.140625" customWidth="1"/>
    <col min="2" max="2" width="22.28515625" customWidth="1"/>
    <col min="3" max="3" width="15.7109375" customWidth="1"/>
  </cols>
  <sheetData>
    <row r="1" spans="1:3" ht="27.75" x14ac:dyDescent="0.4">
      <c r="A1" s="8" t="s">
        <v>26</v>
      </c>
      <c r="B1" s="6"/>
      <c r="C1" s="6"/>
    </row>
    <row r="2" spans="1:3" ht="26.25" x14ac:dyDescent="0.4">
      <c r="A2" s="9" t="s">
        <v>34</v>
      </c>
      <c r="B2" s="7"/>
      <c r="C2" s="7"/>
    </row>
    <row r="3" spans="1:3" ht="26.25" x14ac:dyDescent="0.4">
      <c r="A3" s="10" t="s">
        <v>29</v>
      </c>
      <c r="B3" s="7"/>
      <c r="C3" s="7"/>
    </row>
    <row r="4" spans="1:3" ht="15.75" x14ac:dyDescent="0.25">
      <c r="A4" s="1"/>
      <c r="B4" s="1"/>
      <c r="C4" s="1"/>
    </row>
    <row r="5" spans="1:3" ht="20.25" x14ac:dyDescent="0.3">
      <c r="A5" s="11" t="s">
        <v>58</v>
      </c>
      <c r="B5" s="12" t="s">
        <v>7</v>
      </c>
      <c r="C5" s="12" t="s">
        <v>28</v>
      </c>
    </row>
    <row r="6" spans="1:3" ht="20.25" x14ac:dyDescent="0.3">
      <c r="A6" s="21" t="s">
        <v>20</v>
      </c>
      <c r="B6" s="13">
        <v>100.74</v>
      </c>
      <c r="C6" s="14">
        <v>11407</v>
      </c>
    </row>
    <row r="7" spans="1:3" ht="20.25" x14ac:dyDescent="0.3">
      <c r="A7" s="21" t="s">
        <v>1</v>
      </c>
      <c r="B7" s="13">
        <v>39.44</v>
      </c>
      <c r="C7" s="14">
        <v>48863</v>
      </c>
    </row>
    <row r="8" spans="1:3" ht="20.25" x14ac:dyDescent="0.3">
      <c r="A8" s="21" t="s">
        <v>2</v>
      </c>
      <c r="B8" s="13">
        <v>16.45</v>
      </c>
      <c r="C8" s="14">
        <v>122527</v>
      </c>
    </row>
    <row r="9" spans="1:3" ht="20.25" x14ac:dyDescent="0.3">
      <c r="A9" s="21" t="s">
        <v>3</v>
      </c>
      <c r="B9" s="13">
        <v>14.54</v>
      </c>
      <c r="C9" s="14">
        <v>147121</v>
      </c>
    </row>
    <row r="10" spans="1:3" ht="20.25" x14ac:dyDescent="0.3">
      <c r="A10" s="21" t="s">
        <v>4</v>
      </c>
      <c r="B10" s="13">
        <v>27.87</v>
      </c>
      <c r="C10" s="14">
        <v>82962</v>
      </c>
    </row>
    <row r="11" spans="1:3" ht="20.25" x14ac:dyDescent="0.3">
      <c r="A11" s="12" t="s">
        <v>19</v>
      </c>
      <c r="B11" s="11">
        <v>26.67</v>
      </c>
      <c r="C11" s="15">
        <v>20498</v>
      </c>
    </row>
    <row r="12" spans="1:3" ht="20.25" x14ac:dyDescent="0.3">
      <c r="A12" s="16" t="s">
        <v>55</v>
      </c>
      <c r="B12" s="17">
        <f>(B7*C7+B8*C8+B9*C9+B10*C10+B11*C11)/C12</f>
        <v>20.63025305853089</v>
      </c>
      <c r="C12" s="18">
        <f>SUM(C6:C11)</f>
        <v>433378</v>
      </c>
    </row>
    <row r="14" spans="1:3" ht="15.75" x14ac:dyDescent="0.25">
      <c r="A14" s="1" t="s">
        <v>44</v>
      </c>
    </row>
    <row r="15" spans="1:3" ht="15.75" x14ac:dyDescent="0.25">
      <c r="A15" s="1" t="s">
        <v>45</v>
      </c>
    </row>
    <row r="17" spans="1:1" ht="15.75" x14ac:dyDescent="0.25">
      <c r="A17" s="1" t="s">
        <v>59</v>
      </c>
    </row>
    <row r="19" spans="1:1" ht="15.75" x14ac:dyDescent="0.25">
      <c r="A19" s="1" t="s">
        <v>56</v>
      </c>
    </row>
    <row r="20" spans="1:1" ht="15.75" x14ac:dyDescent="0.25">
      <c r="A20" s="1"/>
    </row>
    <row r="21" spans="1:1" ht="15.75" x14ac:dyDescent="0.25">
      <c r="A21" s="1" t="s">
        <v>27</v>
      </c>
    </row>
  </sheetData>
  <pageMargins left="0.31" right="0.37" top="0.75" bottom="0.75" header="0.3" footer="0.3"/>
  <pageSetup scale="8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/>
  </sheetViews>
  <sheetFormatPr defaultRowHeight="15" x14ac:dyDescent="0.25"/>
  <cols>
    <col min="1" max="1" width="35.42578125" customWidth="1"/>
    <col min="2" max="2" width="23" customWidth="1"/>
    <col min="3" max="3" width="14.5703125" bestFit="1" customWidth="1"/>
    <col min="4" max="4" width="14" bestFit="1" customWidth="1"/>
    <col min="5" max="5" width="18.7109375" customWidth="1"/>
    <col min="6" max="6" width="12.85546875" customWidth="1"/>
    <col min="7" max="7" width="11.140625" bestFit="1" customWidth="1"/>
  </cols>
  <sheetData>
    <row r="1" spans="1:4" ht="27.75" x14ac:dyDescent="0.4">
      <c r="A1" s="8" t="s">
        <v>26</v>
      </c>
    </row>
    <row r="2" spans="1:4" ht="26.25" x14ac:dyDescent="0.4">
      <c r="A2" s="9" t="s">
        <v>46</v>
      </c>
    </row>
    <row r="3" spans="1:4" ht="26.25" x14ac:dyDescent="0.25">
      <c r="A3" s="10" t="s">
        <v>29</v>
      </c>
    </row>
    <row r="4" spans="1:4" ht="15.75" x14ac:dyDescent="0.25">
      <c r="A4" s="1"/>
      <c r="B4" s="1"/>
      <c r="C4" s="1"/>
      <c r="D4" s="1"/>
    </row>
    <row r="5" spans="1:4" ht="20.25" x14ac:dyDescent="0.3">
      <c r="A5" s="11" t="s">
        <v>58</v>
      </c>
      <c r="B5" s="12" t="s">
        <v>7</v>
      </c>
      <c r="C5" s="12" t="s">
        <v>28</v>
      </c>
      <c r="D5" s="1"/>
    </row>
    <row r="6" spans="1:4" ht="20.25" x14ac:dyDescent="0.3">
      <c r="A6" s="13" t="s">
        <v>21</v>
      </c>
      <c r="B6" s="13">
        <v>147.77000000000001</v>
      </c>
      <c r="C6" s="14">
        <v>1882</v>
      </c>
      <c r="D6" s="1"/>
    </row>
    <row r="7" spans="1:4" ht="20.25" x14ac:dyDescent="0.3">
      <c r="A7" s="13" t="s">
        <v>0</v>
      </c>
      <c r="B7" s="13">
        <v>66.989999999999995</v>
      </c>
      <c r="C7" s="14">
        <v>54487</v>
      </c>
      <c r="D7" s="1"/>
    </row>
    <row r="8" spans="1:4" ht="20.25" x14ac:dyDescent="0.3">
      <c r="A8" s="13" t="s">
        <v>1</v>
      </c>
      <c r="B8" s="13">
        <v>52.19</v>
      </c>
      <c r="C8" s="14">
        <v>168839</v>
      </c>
      <c r="D8" s="1"/>
    </row>
    <row r="9" spans="1:4" ht="20.25" x14ac:dyDescent="0.3">
      <c r="A9" s="13" t="s">
        <v>2</v>
      </c>
      <c r="B9" s="13">
        <v>50.34</v>
      </c>
      <c r="C9" s="14">
        <v>163049</v>
      </c>
      <c r="D9" s="1"/>
    </row>
    <row r="10" spans="1:4" ht="20.25" x14ac:dyDescent="0.3">
      <c r="A10" s="13" t="s">
        <v>3</v>
      </c>
      <c r="B10" s="13">
        <v>41.05</v>
      </c>
      <c r="C10" s="14">
        <v>62631</v>
      </c>
      <c r="D10" s="1"/>
    </row>
    <row r="11" spans="1:4" ht="20.25" x14ac:dyDescent="0.3">
      <c r="A11" s="11" t="s">
        <v>6</v>
      </c>
      <c r="B11" s="11">
        <v>19.059999999999999</v>
      </c>
      <c r="C11" s="15">
        <v>5135</v>
      </c>
      <c r="D11" s="1"/>
    </row>
    <row r="12" spans="1:4" ht="20.25" x14ac:dyDescent="0.3">
      <c r="A12" s="16" t="s">
        <v>55</v>
      </c>
      <c r="B12" s="17">
        <f>(B6*C6+B7*C7+B8*C8+B9*C9+B10*C10+B11*C11)/C12</f>
        <v>51.788302322470585</v>
      </c>
      <c r="C12" s="18">
        <f>SUM(C6:C11)</f>
        <v>456023</v>
      </c>
    </row>
    <row r="14" spans="1:4" ht="15.75" x14ac:dyDescent="0.25">
      <c r="A14" s="1" t="s">
        <v>47</v>
      </c>
    </row>
    <row r="15" spans="1:4" ht="15.75" x14ac:dyDescent="0.25">
      <c r="A15" s="1" t="s">
        <v>37</v>
      </c>
    </row>
    <row r="17" spans="1:1" ht="15.75" x14ac:dyDescent="0.25">
      <c r="A17" s="1" t="s">
        <v>59</v>
      </c>
    </row>
    <row r="19" spans="1:1" ht="15.75" x14ac:dyDescent="0.25">
      <c r="A19" s="1" t="s">
        <v>56</v>
      </c>
    </row>
    <row r="20" spans="1:1" ht="15.75" x14ac:dyDescent="0.25">
      <c r="A20" s="1"/>
    </row>
    <row r="21" spans="1:1" ht="15.75" x14ac:dyDescent="0.25">
      <c r="A21" s="1" t="s">
        <v>27</v>
      </c>
    </row>
  </sheetData>
  <pageMargins left="0.32" right="0.32" top="0.75" bottom="0.75" header="0.3" footer="0.3"/>
  <pageSetup scale="80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/>
  </sheetViews>
  <sheetFormatPr defaultRowHeight="15" x14ac:dyDescent="0.25"/>
  <cols>
    <col min="1" max="1" width="33" customWidth="1"/>
    <col min="2" max="2" width="23.7109375" customWidth="1"/>
    <col min="3" max="3" width="14.5703125" bestFit="1" customWidth="1"/>
    <col min="4" max="4" width="14" bestFit="1" customWidth="1"/>
    <col min="5" max="5" width="19.5703125" customWidth="1"/>
    <col min="6" max="6" width="13.7109375" customWidth="1"/>
    <col min="7" max="7" width="13.7109375" bestFit="1" customWidth="1"/>
  </cols>
  <sheetData>
    <row r="1" spans="1:4" ht="27.75" x14ac:dyDescent="0.4">
      <c r="A1" s="8" t="s">
        <v>26</v>
      </c>
    </row>
    <row r="2" spans="1:4" ht="26.25" x14ac:dyDescent="0.4">
      <c r="A2" s="9" t="s">
        <v>49</v>
      </c>
    </row>
    <row r="3" spans="1:4" ht="26.25" x14ac:dyDescent="0.25">
      <c r="A3" s="10" t="s">
        <v>29</v>
      </c>
    </row>
    <row r="4" spans="1:4" ht="15.75" x14ac:dyDescent="0.25">
      <c r="A4" s="1"/>
      <c r="B4" s="1"/>
      <c r="C4" s="1"/>
      <c r="D4" s="1"/>
    </row>
    <row r="5" spans="1:4" ht="20.25" x14ac:dyDescent="0.3">
      <c r="A5" s="11" t="s">
        <v>58</v>
      </c>
      <c r="B5" s="12" t="s">
        <v>7</v>
      </c>
      <c r="C5" s="12" t="s">
        <v>28</v>
      </c>
      <c r="D5" s="1"/>
    </row>
    <row r="6" spans="1:4" ht="20.25" x14ac:dyDescent="0.3">
      <c r="A6" s="21" t="s">
        <v>22</v>
      </c>
      <c r="B6" s="13">
        <v>177.73</v>
      </c>
      <c r="C6" s="14">
        <v>668</v>
      </c>
      <c r="D6" s="1"/>
    </row>
    <row r="7" spans="1:4" ht="20.25" x14ac:dyDescent="0.3">
      <c r="A7" s="21" t="s">
        <v>0</v>
      </c>
      <c r="B7" s="13">
        <v>82.54</v>
      </c>
      <c r="C7" s="14">
        <v>21867</v>
      </c>
      <c r="D7" s="1"/>
    </row>
    <row r="8" spans="1:4" ht="20.25" x14ac:dyDescent="0.3">
      <c r="A8" s="21" t="s">
        <v>1</v>
      </c>
      <c r="B8" s="13">
        <v>57.43</v>
      </c>
      <c r="C8" s="14">
        <v>125297</v>
      </c>
      <c r="D8" s="1"/>
    </row>
    <row r="9" spans="1:4" ht="20.25" x14ac:dyDescent="0.3">
      <c r="A9" s="21" t="s">
        <v>2</v>
      </c>
      <c r="B9" s="13">
        <v>49.95</v>
      </c>
      <c r="C9" s="14">
        <v>166845</v>
      </c>
      <c r="D9" s="1"/>
    </row>
    <row r="10" spans="1:4" ht="20.25" x14ac:dyDescent="0.3">
      <c r="A10" s="21" t="s">
        <v>3</v>
      </c>
      <c r="B10" s="13">
        <v>41.88</v>
      </c>
      <c r="C10" s="14">
        <v>110391</v>
      </c>
      <c r="D10" s="1"/>
    </row>
    <row r="11" spans="1:4" ht="20.25" x14ac:dyDescent="0.3">
      <c r="A11" s="12" t="s">
        <v>24</v>
      </c>
      <c r="B11" s="11">
        <v>21.77</v>
      </c>
      <c r="C11" s="15">
        <v>28278</v>
      </c>
      <c r="D11" s="1"/>
    </row>
    <row r="12" spans="1:4" ht="20.25" x14ac:dyDescent="0.3">
      <c r="A12" s="16" t="s">
        <v>55</v>
      </c>
      <c r="B12" s="17">
        <f>(B6*C6+B7*C7+B8*C8+B9*C9+B10*C10+B11*C11)/C12</f>
        <v>50.054764837453064</v>
      </c>
      <c r="C12" s="18">
        <f>SUM(C6:C11)</f>
        <v>453346</v>
      </c>
    </row>
    <row r="14" spans="1:4" ht="15.75" x14ac:dyDescent="0.25">
      <c r="A14" s="1" t="s">
        <v>48</v>
      </c>
    </row>
    <row r="15" spans="1:4" ht="15.75" x14ac:dyDescent="0.25">
      <c r="A15" s="1" t="s">
        <v>39</v>
      </c>
    </row>
    <row r="17" spans="1:1" ht="15.75" x14ac:dyDescent="0.25">
      <c r="A17" s="1" t="s">
        <v>59</v>
      </c>
    </row>
    <row r="19" spans="1:1" ht="15.75" x14ac:dyDescent="0.25">
      <c r="A19" s="1" t="s">
        <v>56</v>
      </c>
    </row>
    <row r="20" spans="1:1" ht="15.75" x14ac:dyDescent="0.25">
      <c r="A20" s="1"/>
    </row>
    <row r="21" spans="1:1" ht="15.75" x14ac:dyDescent="0.25">
      <c r="A21" s="1" t="s">
        <v>27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/>
  </sheetViews>
  <sheetFormatPr defaultRowHeight="15" x14ac:dyDescent="0.25"/>
  <cols>
    <col min="1" max="1" width="34" customWidth="1"/>
    <col min="2" max="2" width="23" customWidth="1"/>
    <col min="3" max="3" width="14.5703125" bestFit="1" customWidth="1"/>
    <col min="4" max="4" width="14" bestFit="1" customWidth="1"/>
    <col min="5" max="5" width="20.28515625" customWidth="1"/>
    <col min="6" max="6" width="14.140625" customWidth="1"/>
    <col min="7" max="7" width="13.7109375" bestFit="1" customWidth="1"/>
  </cols>
  <sheetData>
    <row r="1" spans="1:4" ht="27.75" x14ac:dyDescent="0.4">
      <c r="A1" s="8" t="s">
        <v>26</v>
      </c>
    </row>
    <row r="2" spans="1:4" ht="26.25" x14ac:dyDescent="0.4">
      <c r="A2" s="9" t="s">
        <v>50</v>
      </c>
    </row>
    <row r="3" spans="1:4" ht="26.25" x14ac:dyDescent="0.25">
      <c r="A3" s="10" t="s">
        <v>29</v>
      </c>
    </row>
    <row r="4" spans="1:4" ht="15.75" x14ac:dyDescent="0.25">
      <c r="A4" s="1"/>
      <c r="B4" s="1"/>
      <c r="C4" s="1"/>
      <c r="D4" s="1"/>
    </row>
    <row r="5" spans="1:4" ht="20.25" x14ac:dyDescent="0.3">
      <c r="A5" s="12" t="s">
        <v>58</v>
      </c>
      <c r="B5" s="12" t="s">
        <v>7</v>
      </c>
      <c r="C5" s="12" t="s">
        <v>28</v>
      </c>
      <c r="D5" s="1"/>
    </row>
    <row r="6" spans="1:4" ht="20.25" x14ac:dyDescent="0.3">
      <c r="A6" s="21" t="s">
        <v>10</v>
      </c>
      <c r="B6" s="13">
        <v>87.26</v>
      </c>
      <c r="C6" s="14">
        <v>7214</v>
      </c>
      <c r="D6" s="1"/>
    </row>
    <row r="7" spans="1:4" ht="20.25" x14ac:dyDescent="0.3">
      <c r="A7" s="21" t="s">
        <v>1</v>
      </c>
      <c r="B7" s="13">
        <v>47.18</v>
      </c>
      <c r="C7" s="14">
        <v>79373</v>
      </c>
      <c r="D7" s="1"/>
    </row>
    <row r="8" spans="1:4" ht="20.25" x14ac:dyDescent="0.3">
      <c r="A8" s="21" t="s">
        <v>2</v>
      </c>
      <c r="B8" s="13">
        <v>38.64</v>
      </c>
      <c r="C8" s="14">
        <v>154694</v>
      </c>
      <c r="D8" s="1"/>
    </row>
    <row r="9" spans="1:4" ht="20.25" x14ac:dyDescent="0.3">
      <c r="A9" s="21" t="s">
        <v>3</v>
      </c>
      <c r="B9" s="13">
        <v>26.13</v>
      </c>
      <c r="C9" s="14">
        <v>145303</v>
      </c>
      <c r="D9" s="1"/>
    </row>
    <row r="10" spans="1:4" ht="20.25" x14ac:dyDescent="0.3">
      <c r="A10" s="21" t="s">
        <v>5</v>
      </c>
      <c r="B10" s="13">
        <v>9.3000000000000007</v>
      </c>
      <c r="C10" s="14">
        <v>56180</v>
      </c>
      <c r="D10" s="1"/>
    </row>
    <row r="11" spans="1:4" ht="20.25" x14ac:dyDescent="0.3">
      <c r="A11" s="16" t="s">
        <v>55</v>
      </c>
      <c r="B11" s="17">
        <f>(B6*C6+B7*C7+B8*C8+B9*C9+B10*C10)/C11</f>
        <v>33.134873950908386</v>
      </c>
      <c r="C11" s="18">
        <f>SUM(C6:C10)</f>
        <v>442764</v>
      </c>
      <c r="D11" s="1"/>
    </row>
    <row r="13" spans="1:4" ht="15.75" x14ac:dyDescent="0.25">
      <c r="A13" s="1" t="s">
        <v>51</v>
      </c>
    </row>
    <row r="14" spans="1:4" ht="15.75" x14ac:dyDescent="0.25">
      <c r="A14" s="1" t="s">
        <v>41</v>
      </c>
    </row>
    <row r="16" spans="1:4" ht="15.75" x14ac:dyDescent="0.25">
      <c r="A16" s="1" t="s">
        <v>59</v>
      </c>
    </row>
    <row r="18" spans="1:1" ht="15.75" x14ac:dyDescent="0.25">
      <c r="A18" s="1" t="s">
        <v>56</v>
      </c>
    </row>
    <row r="19" spans="1:1" ht="15.75" x14ac:dyDescent="0.25">
      <c r="A19" s="1"/>
    </row>
    <row r="20" spans="1:1" ht="15.75" x14ac:dyDescent="0.25">
      <c r="A20" s="1" t="s">
        <v>27</v>
      </c>
    </row>
  </sheetData>
  <pageMargins left="0.4" right="0.38" top="0.75" bottom="0.75" header="0.3" footer="0.3"/>
  <pageSetup scale="80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/>
  </sheetViews>
  <sheetFormatPr defaultRowHeight="15" x14ac:dyDescent="0.25"/>
  <cols>
    <col min="1" max="1" width="35" customWidth="1"/>
    <col min="2" max="2" width="22.5703125" customWidth="1"/>
    <col min="3" max="3" width="14.5703125" bestFit="1" customWidth="1"/>
    <col min="4" max="4" width="14" bestFit="1" customWidth="1"/>
    <col min="5" max="5" width="20.28515625" customWidth="1"/>
    <col min="6" max="6" width="14.42578125" customWidth="1"/>
    <col min="7" max="7" width="13.5703125" customWidth="1"/>
    <col min="11" max="11" width="11.42578125" customWidth="1"/>
  </cols>
  <sheetData>
    <row r="1" spans="1:11" ht="27.75" x14ac:dyDescent="0.4">
      <c r="A1" s="8" t="s">
        <v>26</v>
      </c>
    </row>
    <row r="2" spans="1:11" ht="26.25" x14ac:dyDescent="0.4">
      <c r="A2" s="9" t="s">
        <v>52</v>
      </c>
    </row>
    <row r="3" spans="1:11" ht="26.25" x14ac:dyDescent="0.25">
      <c r="A3" s="10" t="s">
        <v>29</v>
      </c>
    </row>
    <row r="4" spans="1:11" ht="15.75" x14ac:dyDescent="0.25">
      <c r="A4" s="1"/>
      <c r="B4" s="1"/>
      <c r="C4" s="1"/>
      <c r="D4" s="1"/>
    </row>
    <row r="5" spans="1:11" ht="20.25" x14ac:dyDescent="0.3">
      <c r="A5" s="21" t="s">
        <v>58</v>
      </c>
      <c r="B5" s="21" t="s">
        <v>7</v>
      </c>
      <c r="C5" s="12" t="s">
        <v>28</v>
      </c>
      <c r="D5" s="1"/>
      <c r="K5" s="2"/>
    </row>
    <row r="6" spans="1:11" ht="20.25" x14ac:dyDescent="0.3">
      <c r="A6" s="21" t="s">
        <v>9</v>
      </c>
      <c r="B6" s="13">
        <v>119.34</v>
      </c>
      <c r="C6" s="14">
        <v>3739</v>
      </c>
      <c r="D6" s="1"/>
      <c r="K6" s="2"/>
    </row>
    <row r="7" spans="1:11" ht="20.25" x14ac:dyDescent="0.3">
      <c r="A7" s="21" t="s">
        <v>1</v>
      </c>
      <c r="B7" s="13">
        <v>48.23</v>
      </c>
      <c r="C7" s="14">
        <v>47705</v>
      </c>
      <c r="D7" s="1"/>
      <c r="K7" s="2"/>
    </row>
    <row r="8" spans="1:11" ht="20.25" x14ac:dyDescent="0.3">
      <c r="A8" s="21" t="s">
        <v>2</v>
      </c>
      <c r="B8" s="13">
        <v>29.86</v>
      </c>
      <c r="C8" s="14">
        <v>142462</v>
      </c>
      <c r="D8" s="1"/>
      <c r="K8" s="2"/>
    </row>
    <row r="9" spans="1:11" ht="20.25" x14ac:dyDescent="0.3">
      <c r="A9" s="21" t="s">
        <v>3</v>
      </c>
      <c r="B9" s="13">
        <v>28.49</v>
      </c>
      <c r="C9" s="14">
        <v>165199</v>
      </c>
      <c r="D9" s="1"/>
      <c r="K9" s="4"/>
    </row>
    <row r="10" spans="1:11" ht="20.25" x14ac:dyDescent="0.3">
      <c r="A10" s="12" t="s">
        <v>23</v>
      </c>
      <c r="B10" s="11">
        <v>21.38</v>
      </c>
      <c r="C10" s="15">
        <v>80428</v>
      </c>
      <c r="D10" s="1"/>
      <c r="K10" s="5"/>
    </row>
    <row r="11" spans="1:11" ht="20.25" x14ac:dyDescent="0.3">
      <c r="A11" s="16" t="s">
        <v>55</v>
      </c>
      <c r="B11" s="17">
        <f>(B6*C6+B7*C7+B8*C8+B9*C9+B10*C10)/C11</f>
        <v>30.548354458027045</v>
      </c>
      <c r="C11" s="18">
        <f>SUM(C6:C10)</f>
        <v>439533</v>
      </c>
    </row>
    <row r="13" spans="1:11" ht="15.75" x14ac:dyDescent="0.25">
      <c r="A13" s="1" t="s">
        <v>53</v>
      </c>
    </row>
    <row r="14" spans="1:11" ht="15.75" x14ac:dyDescent="0.25">
      <c r="A14" s="1" t="s">
        <v>42</v>
      </c>
    </row>
    <row r="16" spans="1:11" ht="15.75" x14ac:dyDescent="0.25">
      <c r="A16" s="1" t="s">
        <v>59</v>
      </c>
    </row>
    <row r="18" spans="1:6" ht="15.75" x14ac:dyDescent="0.25">
      <c r="A18" s="1" t="s">
        <v>56</v>
      </c>
    </row>
    <row r="19" spans="1:6" ht="15.75" x14ac:dyDescent="0.25">
      <c r="A19" s="1"/>
    </row>
    <row r="20" spans="1:6" ht="15.75" x14ac:dyDescent="0.25">
      <c r="A20" s="1" t="s">
        <v>27</v>
      </c>
      <c r="F20" s="3"/>
    </row>
  </sheetData>
  <pageMargins left="0.42" right="0.26" top="0.75" bottom="0.75" header="0.3" footer="0.3"/>
  <pageSetup scale="8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Math 3-4</vt:lpstr>
      <vt:lpstr>Math 4-5</vt:lpstr>
      <vt:lpstr>Math 5-6</vt:lpstr>
      <vt:lpstr>Math 6-7</vt:lpstr>
      <vt:lpstr>Math 7-8</vt:lpstr>
      <vt:lpstr>ELA 3-4</vt:lpstr>
      <vt:lpstr>ELA 4-5</vt:lpstr>
      <vt:lpstr>ELA 5-6</vt:lpstr>
      <vt:lpstr>ELA 6-7</vt:lpstr>
      <vt:lpstr>ELA 7-8</vt:lpstr>
    </vt:vector>
  </TitlesOfParts>
  <Company>CA Department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2015-16 Scale Score Ranges, Grade 3-8, ELA and Math – CAASPP (CA Dept of Education)</dc:title>
  <dc:subject>California Assessment of Student Performance and Progress for English Language Arts/Literacy and Mathematics scale score ranges, grades three through eight.</dc:subject>
  <dc:creator>Eric Zilbert</dc:creator>
  <cp:lastModifiedBy>Windows User</cp:lastModifiedBy>
  <cp:lastPrinted>2018-05-22T18:42:19Z</cp:lastPrinted>
  <dcterms:created xsi:type="dcterms:W3CDTF">2017-11-13T19:43:16Z</dcterms:created>
  <dcterms:modified xsi:type="dcterms:W3CDTF">2018-05-30T20:52:13Z</dcterms:modified>
</cp:coreProperties>
</file>