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hiro\AppData\Local\Adobe\Contribute 6.5\en_US\Sites\Site1\ta\tg\ca\documents\"/>
    </mc:Choice>
  </mc:AlternateContent>
  <bookViews>
    <workbookView xWindow="7995" yWindow="0" windowWidth="19230" windowHeight="7335"/>
  </bookViews>
  <sheets>
    <sheet name="Math 3- 4" sheetId="7" r:id="rId1"/>
    <sheet name="Math 4-5" sheetId="8" r:id="rId2"/>
    <sheet name="Math 5-6" sheetId="9" r:id="rId3"/>
    <sheet name="Math 6-7" sheetId="10" r:id="rId4"/>
    <sheet name="Math 7-8" sheetId="11" r:id="rId5"/>
    <sheet name="ELA 3-4" sheetId="12" r:id="rId6"/>
    <sheet name="ELA 4-5" sheetId="13" r:id="rId7"/>
    <sheet name="ELA 5-6" sheetId="14" r:id="rId8"/>
    <sheet name="ELA 6-7" sheetId="15" r:id="rId9"/>
    <sheet name="ELA 7-8" sheetId="16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6" l="1"/>
  <c r="C12" i="12" l="1"/>
  <c r="C11" i="16" l="1"/>
  <c r="C11" i="15"/>
  <c r="B11" i="15" s="1"/>
  <c r="C11" i="14"/>
  <c r="B11" i="14" s="1"/>
  <c r="C12" i="13"/>
  <c r="B12" i="13" s="1"/>
  <c r="B12" i="12"/>
  <c r="C12" i="11" l="1"/>
  <c r="B12" i="11" s="1"/>
  <c r="C11" i="10"/>
  <c r="B11" i="10" s="1"/>
  <c r="C11" i="9"/>
  <c r="B11" i="9" s="1"/>
  <c r="C11" i="8"/>
  <c r="B11" i="8" s="1"/>
  <c r="C12" i="7"/>
  <c r="B12" i="7" s="1"/>
</calcChain>
</file>

<file path=xl/sharedStrings.xml><?xml version="1.0" encoding="utf-8"?>
<sst xmlns="http://schemas.openxmlformats.org/spreadsheetml/2006/main" count="174" uniqueCount="61">
  <si>
    <t>2200 - 2299</t>
  </si>
  <si>
    <t>2300 - 2399</t>
  </si>
  <si>
    <t>2400 - 2499</t>
  </si>
  <si>
    <t>2500 - 2599</t>
  </si>
  <si>
    <t>2600 - 2699</t>
  </si>
  <si>
    <t>2600 - 2659</t>
  </si>
  <si>
    <t>2204 - 2299</t>
  </si>
  <si>
    <t>Avg. Change</t>
  </si>
  <si>
    <t>2250 - 2299</t>
  </si>
  <si>
    <t>2235 - 2299</t>
  </si>
  <si>
    <t>2219 - 2299</t>
  </si>
  <si>
    <t>2189 - 2200</t>
  </si>
  <si>
    <t>2600 - 2621</t>
  </si>
  <si>
    <t>2600 - 2748</t>
  </si>
  <si>
    <t>2700 - 2778</t>
  </si>
  <si>
    <t>2600 - 2700</t>
  </si>
  <si>
    <t>2600 - 2623</t>
  </si>
  <si>
    <t>2600 - 2701</t>
  </si>
  <si>
    <t>2201 - 2299</t>
  </si>
  <si>
    <t>2210 - 2299</t>
  </si>
  <si>
    <t>2258 - 2299</t>
  </si>
  <si>
    <t>2114 - 2199</t>
  </si>
  <si>
    <t>2600 - 2724</t>
  </si>
  <si>
    <t>2131 - 2199</t>
  </si>
  <si>
    <t>2600 - 2663</t>
  </si>
  <si>
    <t>2600 - 2745</t>
  </si>
  <si>
    <t xml:space="preserve">California Assessment of Student Performance and Progress (CAASPP) </t>
  </si>
  <si>
    <t>California Department of Education, April 2018</t>
  </si>
  <si>
    <t>Count</t>
  </si>
  <si>
    <t>Smarter Balanced Math, Grade 3 to 4</t>
  </si>
  <si>
    <t>2016−17 Average Change in Scale Score by 2015−16 Scale Score Range</t>
  </si>
  <si>
    <t>This table may be used in conjunction with the 2016−17 Smarter Balanced math results for grade four. The table provides context</t>
  </si>
  <si>
    <t>Smarter Balanced Math, Grade 4 to 5</t>
  </si>
  <si>
    <t>Smarter Balanced English Language Arts/Literacy, Grade 6 to 7</t>
  </si>
  <si>
    <t>Smarter Balanced English Language Arts/Literacy, Grade 5 to 6</t>
  </si>
  <si>
    <t>Smarter Balanced Math, Grade 7 to 8</t>
  </si>
  <si>
    <t>Smarter Balanced Math, Grade 6 to 7</t>
  </si>
  <si>
    <t>Smarter Balanced Math, Grade 5 to 6</t>
  </si>
  <si>
    <t>(i.e., typical change in scale score) to interpret student gain scores from grade three (2015−16) to grade four (2016−17).</t>
  </si>
  <si>
    <t>This table may be used in conjunction with the 2016−17 Smarter Balanced math results for grade five. The table provides context</t>
  </si>
  <si>
    <t>This table may be used in conjunction with the 2016−17 Smarter Balanced math results for grade six. The table provides context</t>
  </si>
  <si>
    <t>This table may be used in conjunction with the 2016−17 Smarter Balanced math results for grade seven. The table provides context</t>
  </si>
  <si>
    <t>This table may be used in conjunction with the 2016−17 Smarter Balanced math results for grade eight. The table provides context</t>
  </si>
  <si>
    <t>This table may be used in conjunction with the 2016−17 Smarter Balanced ELA results for grade four. The table provides context</t>
  </si>
  <si>
    <t>Smarter Balanced English Language Arts/Literacy (ELA), Grade 3 to 4</t>
  </si>
  <si>
    <t>Smarter Balanced English Language Arts/Literacy (ELA), Grade 4 to 5</t>
  </si>
  <si>
    <t>This table may be used in conjunction with the 2016−17 Smarter Balanced ELA results for grade six. The table provides context</t>
  </si>
  <si>
    <t>This table may be used in conjunction with the 2016−17 Smarter Balanced ELA results for grade five. The table provides context</t>
  </si>
  <si>
    <t>(i.e., typical change in scale score) to interpret student gain scores from grade four (2015−16) to grade five (2016−17).</t>
  </si>
  <si>
    <t>(i.e., typical change in scale score) to interpret student gain scores from grade five (2015−16) to grade six (2016−17).</t>
  </si>
  <si>
    <t>(i.e., typical change in scale score) to interpret student gain scores from grade six (2015−16) to grade seven (2016−17).</t>
  </si>
  <si>
    <t>(i.e., typical change in scale score) to interpret student gain scores from grade seven (2015−16) to grade eight (2016−17).</t>
  </si>
  <si>
    <t>This table may be used in conjunction with the 2016−17 Smarter Balanced ELA results for grade seven. The table provides context</t>
  </si>
  <si>
    <t>Smarter Balanced English Language Arts/Literacy, Grade 7 to 8</t>
  </si>
  <si>
    <t>This table may be used in conjunction with the 2016−17 Smarter Balanced ELA results for grade eight. The table provides context</t>
  </si>
  <si>
    <r>
      <t>Scale Score 2015</t>
    </r>
    <r>
      <rPr>
        <sz val="16"/>
        <color theme="1"/>
        <rFont val="Calibri"/>
        <family val="2"/>
      </rPr>
      <t>−</t>
    </r>
    <r>
      <rPr>
        <sz val="16"/>
        <color theme="1"/>
        <rFont val="Arial"/>
        <family val="2"/>
      </rPr>
      <t>16</t>
    </r>
  </si>
  <si>
    <t>Statewide Avg./Total</t>
  </si>
  <si>
    <t>"Count" displays the number of matched student scores on which the "Avg. Change" is based.</t>
  </si>
  <si>
    <t>Scale Score 2015−16</t>
  </si>
  <si>
    <t>"Count displays" the number of matched student scores on which the "Avg. Change" is based.</t>
  </si>
  <si>
    <r>
      <t>"Avg. Change" displays the average change in scale score points in the 2016</t>
    </r>
    <r>
      <rPr>
        <sz val="12"/>
        <color theme="1"/>
        <rFont val="Calibri"/>
        <family val="2"/>
      </rPr>
      <t>−</t>
    </r>
    <r>
      <rPr>
        <sz val="12"/>
        <color theme="1"/>
        <rFont val="Arial"/>
        <family val="2"/>
      </rPr>
      <t>17 administration for students who scored in the corresponding 2015−16 score range.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</si>
</sst>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Alignment="0" applyProtection="0"/>
    <xf numFmtId="0" fontId="6" fillId="0" borderId="0" applyNumberFormat="0" applyFill="0" applyAlignment="0" applyProtection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2"/>
    <xf numFmtId="0" fontId="6" fillId="0" borderId="0" xfId="3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NumberFormat="1" applyFont="1"/>
    <xf numFmtId="164" fontId="7" fillId="0" borderId="1" xfId="1" applyNumberFormat="1" applyFont="1" applyBorder="1"/>
    <xf numFmtId="0" fontId="8" fillId="2" borderId="0" xfId="0" applyFont="1" applyFill="1" applyAlignment="1">
      <alignment horizontal="center"/>
    </xf>
    <xf numFmtId="2" fontId="8" fillId="2" borderId="0" xfId="0" applyNumberFormat="1" applyFont="1" applyFill="1"/>
    <xf numFmtId="164" fontId="8" fillId="2" borderId="0" xfId="1" applyNumberFormat="1" applyFont="1" applyFill="1"/>
    <xf numFmtId="0" fontId="8" fillId="2" borderId="0" xfId="0" applyFont="1" applyFill="1" applyAlignment="1">
      <alignment horizontal="left"/>
    </xf>
  </cellXfs>
  <cellStyles count="4">
    <cellStyle name="Comma" xfId="1" builtinId="3"/>
    <cellStyle name="Heading 1" xfId="2" builtinId="16" customBuiltin="1"/>
    <cellStyle name="Heading 2" xfId="3" builtinId="17" customBuiltin="1"/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Math3to4" displayName="Math3to4" ref="A5:C12" totalsRowShown="0" headerRowDxfId="58" dataDxfId="56" headerRowBorderDxfId="57">
  <tableColumns count="3">
    <tableColumn id="1" name="Scale Score 2015−16" dataDxfId="55"/>
    <tableColumn id="2" name="Avg. Change" dataDxfId="54"/>
    <tableColumn id="3" name="Count" dataDxfId="53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3 to 4, 2016-2017 Scale Score Ranges_x000d__x000a_"/>
    </ext>
  </extLst>
</table>
</file>

<file path=xl/tables/table10.xml><?xml version="1.0" encoding="utf-8"?>
<table xmlns="http://schemas.openxmlformats.org/spreadsheetml/2006/main" id="10" name="ELA7to8" displayName="ELA7to8" ref="A5:C11" totalsRowShown="0" headerRowDxfId="5" dataDxfId="3" headerRowBorderDxfId="4">
  <tableColumns count="3">
    <tableColumn id="1" name="Scale Score 2015−16" dataDxfId="2"/>
    <tableColumn id="2" name="Avg. Change" dataDxfId="1"/>
    <tableColumn id="3" name="Count" dataDxfId="0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7 to 8, 2016-2017 Scale Score Ranges"/>
    </ext>
  </extLst>
</table>
</file>

<file path=xl/tables/table2.xml><?xml version="1.0" encoding="utf-8"?>
<table xmlns="http://schemas.openxmlformats.org/spreadsheetml/2006/main" id="2" name="Math4to5" displayName="Math4to5" ref="A5:C11" totalsRowShown="0" headerRowDxfId="52" dataDxfId="50" headerRowBorderDxfId="51">
  <tableColumns count="3">
    <tableColumn id="1" name="Scale Score 2015−16" dataDxfId="49"/>
    <tableColumn id="2" name="Avg. Change" dataDxfId="48"/>
    <tableColumn id="3" name="Count" dataDxfId="47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4 to 5, 2016-2017 Scale Score Ranges"/>
    </ext>
  </extLst>
</table>
</file>

<file path=xl/tables/table3.xml><?xml version="1.0" encoding="utf-8"?>
<table xmlns="http://schemas.openxmlformats.org/spreadsheetml/2006/main" id="3" name="Math5to6" displayName="Math5to6" ref="A5:C11" totalsRowShown="0" headerRowDxfId="46" dataDxfId="44" headerRowBorderDxfId="45">
  <tableColumns count="3">
    <tableColumn id="1" name="Scale Score 2015−16" dataDxfId="43"/>
    <tableColumn id="2" name="Avg. Change" dataDxfId="42"/>
    <tableColumn id="3" name="Count" dataDxfId="41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5 to 6, 2016-2017 Scale Score Ranges"/>
    </ext>
  </extLst>
</table>
</file>

<file path=xl/tables/table4.xml><?xml version="1.0" encoding="utf-8"?>
<table xmlns="http://schemas.openxmlformats.org/spreadsheetml/2006/main" id="4" name="Math6to7" displayName="Math6to7" ref="A5:C11" totalsRowShown="0" headerRowDxfId="40" dataDxfId="38" headerRowBorderDxfId="39">
  <tableColumns count="3">
    <tableColumn id="1" name="Scale Score 2015−16" dataDxfId="37"/>
    <tableColumn id="2" name="Avg. Change" dataDxfId="36"/>
    <tableColumn id="3" name="Count" dataDxfId="35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6 to 7, 2016-2017 Scale Score Ranges_x000d__x000a_"/>
    </ext>
  </extLst>
</table>
</file>

<file path=xl/tables/table5.xml><?xml version="1.0" encoding="utf-8"?>
<table xmlns="http://schemas.openxmlformats.org/spreadsheetml/2006/main" id="5" name="Math7to8" displayName="Math7to8" ref="A5:C12" totalsRowShown="0" headerRowDxfId="34" dataDxfId="32" headerRowBorderDxfId="33">
  <tableColumns count="3">
    <tableColumn id="1" name="Scale Score 2015−16" dataDxfId="31"/>
    <tableColumn id="2" name="Avg. Change" dataDxfId="30"/>
    <tableColumn id="3" name="Count" dataDxfId="29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7 to 8, 2016-2017 Scale Score Ranges_x000d__x000a_"/>
    </ext>
  </extLst>
</table>
</file>

<file path=xl/tables/table6.xml><?xml version="1.0" encoding="utf-8"?>
<table xmlns="http://schemas.openxmlformats.org/spreadsheetml/2006/main" id="6" name="ELA3to4" displayName="ELA3to4" ref="A5:C12" totalsRowShown="0" headerRowDxfId="28" dataDxfId="26" headerRowBorderDxfId="27">
  <tableColumns count="3">
    <tableColumn id="1" name="Scale Score 2015−16" dataDxfId="25"/>
    <tableColumn id="2" name="Avg. Change" dataDxfId="24"/>
    <tableColumn id="3" name="Count" dataDxfId="23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3 to 4, 2016-2017 Scale Score Ranges"/>
    </ext>
  </extLst>
</table>
</file>

<file path=xl/tables/table7.xml><?xml version="1.0" encoding="utf-8"?>
<table xmlns="http://schemas.openxmlformats.org/spreadsheetml/2006/main" id="7" name="ELA4to5" displayName="ELA4to5" ref="A5:C12" totalsRowShown="0" headerRowDxfId="22" dataDxfId="20" headerRowBorderDxfId="21">
  <tableColumns count="3">
    <tableColumn id="1" name="Scale Score 2015−16" dataDxfId="19"/>
    <tableColumn id="2" name="Avg. Change" dataDxfId="18"/>
    <tableColumn id="3" name="Count" dataDxfId="17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4 to 5, 2016-2017 Scale Score Ranges"/>
    </ext>
  </extLst>
</table>
</file>

<file path=xl/tables/table8.xml><?xml version="1.0" encoding="utf-8"?>
<table xmlns="http://schemas.openxmlformats.org/spreadsheetml/2006/main" id="8" name="ELA5to6" displayName="ELA5to6" ref="A5:C11" totalsRowShown="0" headerRowDxfId="16" dataDxfId="14" headerRowBorderDxfId="15">
  <tableColumns count="3">
    <tableColumn id="1" name="Scale Score 2015−16" dataDxfId="13"/>
    <tableColumn id="2" name="Avg. Change" dataDxfId="12"/>
    <tableColumn id="3" name="Count" dataDxfId="11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5 to 6, 2016-2017 Scale Score Ranges"/>
    </ext>
  </extLst>
</table>
</file>

<file path=xl/tables/table9.xml><?xml version="1.0" encoding="utf-8"?>
<table xmlns="http://schemas.openxmlformats.org/spreadsheetml/2006/main" id="9" name="ELA6to7" displayName="ELA6to7" ref="A5:C11" totalsRowShown="0" headerRowDxfId="10" dataDxfId="9">
  <tableColumns count="3">
    <tableColumn id="1" name="Scale Score 2015−16" dataDxfId="8"/>
    <tableColumn id="2" name="Avg. Change" dataDxfId="7"/>
    <tableColumn id="3" name="Count" dataDxfId="6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6 to 7, 2016-2017 Scale Score Rang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Normal="100" workbookViewId="0"/>
  </sheetViews>
  <sheetFormatPr defaultRowHeight="15" x14ac:dyDescent="0.25"/>
  <cols>
    <col min="1" max="1" width="34.42578125" customWidth="1"/>
    <col min="2" max="2" width="20.28515625" bestFit="1" customWidth="1"/>
    <col min="3" max="3" width="15.7109375" customWidth="1"/>
    <col min="4" max="4" width="13.7109375" bestFit="1" customWidth="1"/>
    <col min="5" max="5" width="19.28515625" customWidth="1"/>
    <col min="6" max="6" width="13.5703125" customWidth="1"/>
    <col min="7" max="7" width="12.85546875" customWidth="1"/>
  </cols>
  <sheetData>
    <row r="1" spans="1:3" ht="27.75" x14ac:dyDescent="0.4">
      <c r="A1" s="4" t="s">
        <v>26</v>
      </c>
    </row>
    <row r="2" spans="1:3" ht="26.25" x14ac:dyDescent="0.4">
      <c r="A2" s="5" t="s">
        <v>29</v>
      </c>
    </row>
    <row r="3" spans="1:3" ht="26.25" x14ac:dyDescent="0.4">
      <c r="A3" s="3" t="s">
        <v>30</v>
      </c>
    </row>
    <row r="4" spans="1:3" s="1" customFormat="1" x14ac:dyDescent="0.2"/>
    <row r="5" spans="1:3" s="1" customFormat="1" ht="21" x14ac:dyDescent="0.35">
      <c r="A5" s="6" t="s">
        <v>55</v>
      </c>
      <c r="B5" s="7" t="s">
        <v>7</v>
      </c>
      <c r="C5" s="7" t="s">
        <v>28</v>
      </c>
    </row>
    <row r="6" spans="1:3" s="1" customFormat="1" ht="20.25" x14ac:dyDescent="0.3">
      <c r="A6" s="8" t="s">
        <v>11</v>
      </c>
      <c r="B6" s="9">
        <v>99.89</v>
      </c>
      <c r="C6" s="10">
        <v>2940</v>
      </c>
    </row>
    <row r="7" spans="1:3" s="1" customFormat="1" ht="20.25" x14ac:dyDescent="0.3">
      <c r="A7" s="8" t="s">
        <v>0</v>
      </c>
      <c r="B7" s="9">
        <v>65.67</v>
      </c>
      <c r="C7" s="10">
        <v>24638</v>
      </c>
    </row>
    <row r="8" spans="1:3" s="1" customFormat="1" ht="20.25" x14ac:dyDescent="0.3">
      <c r="A8" s="8" t="s">
        <v>1</v>
      </c>
      <c r="B8" s="9">
        <v>39.67</v>
      </c>
      <c r="C8" s="10">
        <v>136282</v>
      </c>
    </row>
    <row r="9" spans="1:3" s="1" customFormat="1" ht="20.25" x14ac:dyDescent="0.3">
      <c r="A9" s="8" t="s">
        <v>2</v>
      </c>
      <c r="B9" s="9">
        <v>35.49</v>
      </c>
      <c r="C9" s="10">
        <v>198907</v>
      </c>
    </row>
    <row r="10" spans="1:3" s="1" customFormat="1" ht="20.25" x14ac:dyDescent="0.3">
      <c r="A10" s="8" t="s">
        <v>3</v>
      </c>
      <c r="B10" s="9">
        <v>33.29</v>
      </c>
      <c r="C10" s="10">
        <v>72885</v>
      </c>
    </row>
    <row r="11" spans="1:3" s="1" customFormat="1" ht="20.25" x14ac:dyDescent="0.3">
      <c r="A11" s="7" t="s">
        <v>12</v>
      </c>
      <c r="B11" s="6">
        <v>17.7</v>
      </c>
      <c r="C11" s="11">
        <v>6981</v>
      </c>
    </row>
    <row r="12" spans="1:3" ht="20.25" x14ac:dyDescent="0.3">
      <c r="A12" s="15" t="s">
        <v>56</v>
      </c>
      <c r="B12" s="13">
        <f>(B6*C6+B7*C7+B8*C8+B9*C9+B10*C10+B11*C11)/C12</f>
        <v>38.241784458004709</v>
      </c>
      <c r="C12" s="14">
        <f>SUM(C6:C11)</f>
        <v>442633</v>
      </c>
    </row>
    <row r="14" spans="1:3" ht="15.75" x14ac:dyDescent="0.25">
      <c r="A14" s="1" t="s">
        <v>31</v>
      </c>
    </row>
    <row r="15" spans="1:3" ht="15.75" x14ac:dyDescent="0.25">
      <c r="A15" s="1" t="s">
        <v>38</v>
      </c>
    </row>
    <row r="16" spans="1:3" ht="15.75" x14ac:dyDescent="0.25">
      <c r="A16" s="1"/>
    </row>
    <row r="17" spans="1:1" ht="15.75" x14ac:dyDescent="0.25">
      <c r="A17" s="1" t="s">
        <v>60</v>
      </c>
    </row>
    <row r="18" spans="1:1" ht="15.75" x14ac:dyDescent="0.25">
      <c r="A18" s="1"/>
    </row>
    <row r="19" spans="1:1" ht="15.75" x14ac:dyDescent="0.25">
      <c r="A19" s="1" t="s">
        <v>57</v>
      </c>
    </row>
    <row r="20" spans="1:1" ht="15.75" x14ac:dyDescent="0.25">
      <c r="A20" s="1"/>
    </row>
    <row r="21" spans="1:1" ht="15.75" x14ac:dyDescent="0.25">
      <c r="A21" s="1" t="s">
        <v>27</v>
      </c>
    </row>
  </sheetData>
  <pageMargins left="0.56999999999999995" right="0.45" top="0.75" bottom="0.75" header="0.3" footer="0.3"/>
  <pageSetup scale="8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31.42578125" customWidth="1"/>
    <col min="2" max="2" width="21.5703125" customWidth="1"/>
    <col min="3" max="3" width="15.5703125" customWidth="1"/>
  </cols>
  <sheetData>
    <row r="1" spans="1:3" ht="27.75" x14ac:dyDescent="0.4">
      <c r="A1" s="4" t="s">
        <v>26</v>
      </c>
    </row>
    <row r="2" spans="1:3" ht="26.25" x14ac:dyDescent="0.4">
      <c r="A2" s="5" t="s">
        <v>53</v>
      </c>
    </row>
    <row r="3" spans="1:3" ht="26.25" x14ac:dyDescent="0.4">
      <c r="A3" s="5" t="s">
        <v>30</v>
      </c>
    </row>
    <row r="4" spans="1:3" ht="15.75" x14ac:dyDescent="0.25">
      <c r="A4" s="1"/>
      <c r="B4" s="1"/>
      <c r="C4" s="1"/>
    </row>
    <row r="5" spans="1:3" ht="20.25" x14ac:dyDescent="0.3">
      <c r="A5" s="6" t="s">
        <v>58</v>
      </c>
      <c r="B5" s="7" t="s">
        <v>7</v>
      </c>
      <c r="C5" s="7" t="s">
        <v>28</v>
      </c>
    </row>
    <row r="6" spans="1:3" ht="20.25" x14ac:dyDescent="0.3">
      <c r="A6" s="8" t="s">
        <v>20</v>
      </c>
      <c r="B6" s="9">
        <v>112.36</v>
      </c>
      <c r="C6" s="10">
        <v>1979</v>
      </c>
    </row>
    <row r="7" spans="1:3" ht="20.25" x14ac:dyDescent="0.3">
      <c r="A7" s="8" t="s">
        <v>1</v>
      </c>
      <c r="B7" s="9">
        <v>48.53</v>
      </c>
      <c r="C7" s="10">
        <v>35181</v>
      </c>
    </row>
    <row r="8" spans="1:3" ht="20.25" x14ac:dyDescent="0.3">
      <c r="A8" s="8" t="s">
        <v>2</v>
      </c>
      <c r="B8" s="9">
        <v>23.93</v>
      </c>
      <c r="C8" s="10">
        <v>112158</v>
      </c>
    </row>
    <row r="9" spans="1:3" ht="20.25" x14ac:dyDescent="0.3">
      <c r="A9" s="8" t="s">
        <v>3</v>
      </c>
      <c r="B9" s="9">
        <v>14.03</v>
      </c>
      <c r="C9" s="10">
        <v>155926</v>
      </c>
    </row>
    <row r="10" spans="1:3" ht="20.25" x14ac:dyDescent="0.3">
      <c r="A10" s="7" t="s">
        <v>25</v>
      </c>
      <c r="B10" s="6">
        <v>6.83</v>
      </c>
      <c r="C10" s="11">
        <v>135803</v>
      </c>
    </row>
    <row r="11" spans="1:3" ht="20.25" x14ac:dyDescent="0.3">
      <c r="A11" s="15" t="s">
        <v>56</v>
      </c>
      <c r="B11" s="13">
        <f>(B6*C6+B7*C7+B8*C8+B9*C9+B10*C10)/C11</f>
        <v>17.523782227290969</v>
      </c>
      <c r="C11" s="14">
        <f>SUM(C5:C10)</f>
        <v>441047</v>
      </c>
    </row>
    <row r="13" spans="1:3" ht="15.75" x14ac:dyDescent="0.25">
      <c r="A13" s="1" t="s">
        <v>54</v>
      </c>
    </row>
    <row r="14" spans="1:3" ht="15.75" x14ac:dyDescent="0.25">
      <c r="A14" s="1" t="s">
        <v>51</v>
      </c>
    </row>
    <row r="16" spans="1:3" ht="15.75" x14ac:dyDescent="0.25">
      <c r="A16" s="1" t="s">
        <v>60</v>
      </c>
    </row>
    <row r="18" spans="1:1" ht="15.75" x14ac:dyDescent="0.25">
      <c r="A18" s="1" t="s">
        <v>57</v>
      </c>
    </row>
    <row r="20" spans="1:1" ht="15.75" x14ac:dyDescent="0.25">
      <c r="A20" s="1" t="s">
        <v>27</v>
      </c>
    </row>
  </sheetData>
  <pageMargins left="0.45" right="0.37" top="0.75" bottom="0.75" header="0.3" footer="0.3"/>
  <pageSetup scale="8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32.7109375" customWidth="1"/>
    <col min="2" max="2" width="20.42578125" customWidth="1"/>
    <col min="3" max="3" width="14.5703125" bestFit="1" customWidth="1"/>
    <col min="4" max="4" width="13.7109375" bestFit="1" customWidth="1"/>
    <col min="5" max="5" width="19.140625" customWidth="1"/>
    <col min="6" max="6" width="14.28515625" customWidth="1"/>
    <col min="7" max="7" width="11.7109375" customWidth="1"/>
  </cols>
  <sheetData>
    <row r="1" spans="1:3" ht="27.75" x14ac:dyDescent="0.4">
      <c r="A1" s="4" t="s">
        <v>26</v>
      </c>
    </row>
    <row r="2" spans="1:3" ht="26.25" x14ac:dyDescent="0.4">
      <c r="A2" s="5" t="s">
        <v>32</v>
      </c>
    </row>
    <row r="3" spans="1:3" ht="26.25" x14ac:dyDescent="0.4">
      <c r="A3" s="5" t="s">
        <v>30</v>
      </c>
    </row>
    <row r="4" spans="1:3" s="1" customFormat="1" x14ac:dyDescent="0.2"/>
    <row r="5" spans="1:3" s="1" customFormat="1" ht="20.25" x14ac:dyDescent="0.3">
      <c r="A5" s="6" t="s">
        <v>58</v>
      </c>
      <c r="B5" s="7" t="s">
        <v>7</v>
      </c>
      <c r="C5" s="7" t="s">
        <v>28</v>
      </c>
    </row>
    <row r="6" spans="1:3" s="1" customFormat="1" ht="20.25" x14ac:dyDescent="0.3">
      <c r="A6" s="8" t="s">
        <v>6</v>
      </c>
      <c r="B6" s="9">
        <v>62.09</v>
      </c>
      <c r="C6" s="10">
        <v>9764</v>
      </c>
    </row>
    <row r="7" spans="1:3" s="1" customFormat="1" ht="20.25" x14ac:dyDescent="0.3">
      <c r="A7" s="8" t="s">
        <v>1</v>
      </c>
      <c r="B7" s="9">
        <v>26.11</v>
      </c>
      <c r="C7" s="10">
        <v>99264</v>
      </c>
    </row>
    <row r="8" spans="1:3" s="1" customFormat="1" ht="20.25" x14ac:dyDescent="0.3">
      <c r="A8" s="8" t="s">
        <v>2</v>
      </c>
      <c r="B8" s="9">
        <v>21.81</v>
      </c>
      <c r="C8" s="10">
        <v>203945</v>
      </c>
    </row>
    <row r="9" spans="1:3" s="1" customFormat="1" ht="20.25" x14ac:dyDescent="0.3">
      <c r="A9" s="8" t="s">
        <v>3</v>
      </c>
      <c r="B9" s="9">
        <v>29.18</v>
      </c>
      <c r="C9" s="10">
        <v>122674</v>
      </c>
    </row>
    <row r="10" spans="1:3" s="1" customFormat="1" ht="20.25" x14ac:dyDescent="0.3">
      <c r="A10" s="7" t="s">
        <v>5</v>
      </c>
      <c r="B10" s="6">
        <v>22.22</v>
      </c>
      <c r="C10" s="11">
        <v>24251</v>
      </c>
    </row>
    <row r="11" spans="1:3" ht="20.25" x14ac:dyDescent="0.3">
      <c r="A11" s="15" t="s">
        <v>56</v>
      </c>
      <c r="B11" s="13">
        <f>(B6*C6+B7*C7+B8*C8+B9*C9+B10*C10)/C11</f>
        <v>25.580791371130122</v>
      </c>
      <c r="C11" s="14">
        <f>SUM(C5:C10)</f>
        <v>459898</v>
      </c>
    </row>
    <row r="13" spans="1:3" ht="15.75" x14ac:dyDescent="0.25">
      <c r="A13" s="1" t="s">
        <v>39</v>
      </c>
    </row>
    <row r="14" spans="1:3" ht="15.75" x14ac:dyDescent="0.25">
      <c r="A14" s="1" t="s">
        <v>48</v>
      </c>
    </row>
    <row r="16" spans="1:3" ht="15.75" x14ac:dyDescent="0.25">
      <c r="A16" s="1" t="s">
        <v>60</v>
      </c>
    </row>
    <row r="17" spans="1:1" ht="15.75" x14ac:dyDescent="0.25">
      <c r="A17" s="1"/>
    </row>
    <row r="18" spans="1:1" ht="15.75" x14ac:dyDescent="0.25">
      <c r="A18" s="1" t="s">
        <v>57</v>
      </c>
    </row>
    <row r="19" spans="1:1" ht="15.75" x14ac:dyDescent="0.25">
      <c r="A19" s="1"/>
    </row>
    <row r="20" spans="1:1" ht="15.75" x14ac:dyDescent="0.25">
      <c r="A20" s="1" t="s">
        <v>27</v>
      </c>
    </row>
  </sheetData>
  <pageMargins left="0.44" right="0.38" top="0.75" bottom="0.75" header="0.3" footer="0.3"/>
  <pageSetup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5" x14ac:dyDescent="0.25"/>
  <cols>
    <col min="1" max="1" width="35.140625" customWidth="1"/>
    <col min="2" max="2" width="22.28515625" customWidth="1"/>
    <col min="3" max="3" width="14.5703125" bestFit="1" customWidth="1"/>
    <col min="4" max="4" width="13.7109375" bestFit="1" customWidth="1"/>
    <col min="5" max="5" width="18.28515625" customWidth="1"/>
    <col min="6" max="6" width="13.5703125" bestFit="1" customWidth="1"/>
    <col min="7" max="7" width="11" bestFit="1" customWidth="1"/>
    <col min="8" max="8" width="9.28515625" bestFit="1" customWidth="1"/>
  </cols>
  <sheetData>
    <row r="1" spans="1:4" ht="27.75" x14ac:dyDescent="0.4">
      <c r="A1" s="4" t="s">
        <v>26</v>
      </c>
    </row>
    <row r="2" spans="1:4" ht="26.25" x14ac:dyDescent="0.4">
      <c r="A2" s="5" t="s">
        <v>37</v>
      </c>
    </row>
    <row r="3" spans="1:4" ht="26.25" x14ac:dyDescent="0.4">
      <c r="A3" s="5" t="s">
        <v>30</v>
      </c>
    </row>
    <row r="4" spans="1:4" s="1" customFormat="1" x14ac:dyDescent="0.2"/>
    <row r="5" spans="1:4" s="1" customFormat="1" ht="20.25" x14ac:dyDescent="0.3">
      <c r="A5" s="6" t="s">
        <v>58</v>
      </c>
      <c r="B5" s="7" t="s">
        <v>7</v>
      </c>
      <c r="C5" s="7" t="s">
        <v>28</v>
      </c>
    </row>
    <row r="6" spans="1:4" s="1" customFormat="1" ht="20.25" x14ac:dyDescent="0.3">
      <c r="A6" s="8" t="s">
        <v>10</v>
      </c>
      <c r="B6" s="9">
        <v>51.12</v>
      </c>
      <c r="C6" s="10">
        <v>7619</v>
      </c>
    </row>
    <row r="7" spans="1:4" s="1" customFormat="1" ht="20.25" x14ac:dyDescent="0.3">
      <c r="A7" s="8" t="s">
        <v>1</v>
      </c>
      <c r="B7" s="9">
        <v>15.9</v>
      </c>
      <c r="C7" s="10">
        <v>72637</v>
      </c>
    </row>
    <row r="8" spans="1:4" s="1" customFormat="1" ht="20.25" x14ac:dyDescent="0.3">
      <c r="A8" s="8" t="s">
        <v>2</v>
      </c>
      <c r="B8" s="9">
        <v>23.82</v>
      </c>
      <c r="C8" s="10">
        <v>172956</v>
      </c>
    </row>
    <row r="9" spans="1:4" s="1" customFormat="1" ht="20.25" x14ac:dyDescent="0.3">
      <c r="A9" s="8" t="s">
        <v>3</v>
      </c>
      <c r="B9" s="9">
        <v>25.77</v>
      </c>
      <c r="C9" s="10">
        <v>142259</v>
      </c>
    </row>
    <row r="10" spans="1:4" s="1" customFormat="1" ht="20.25" x14ac:dyDescent="0.3">
      <c r="A10" s="8" t="s">
        <v>15</v>
      </c>
      <c r="B10" s="9">
        <v>27.42</v>
      </c>
      <c r="C10" s="10">
        <v>52000</v>
      </c>
      <c r="D10" s="2"/>
    </row>
    <row r="11" spans="1:4" ht="20.25" x14ac:dyDescent="0.3">
      <c r="A11" s="12" t="s">
        <v>56</v>
      </c>
      <c r="B11" s="13">
        <f>(B6*C6+B7*C7+B8*C8+B9*C9+B10*C10)/C11</f>
        <v>24.037486071723084</v>
      </c>
      <c r="C11" s="14">
        <f>SUM(C6:C10)</f>
        <v>447471</v>
      </c>
    </row>
    <row r="13" spans="1:4" s="1" customFormat="1" x14ac:dyDescent="0.2">
      <c r="A13" s="1" t="s">
        <v>40</v>
      </c>
    </row>
    <row r="14" spans="1:4" s="1" customFormat="1" x14ac:dyDescent="0.2">
      <c r="A14" s="1" t="s">
        <v>49</v>
      </c>
    </row>
    <row r="16" spans="1:4" ht="15.75" x14ac:dyDescent="0.25">
      <c r="A16" s="1" t="s">
        <v>60</v>
      </c>
    </row>
    <row r="17" spans="1:1" ht="15.75" x14ac:dyDescent="0.25">
      <c r="A17" s="1"/>
    </row>
    <row r="18" spans="1:1" ht="15.75" x14ac:dyDescent="0.25">
      <c r="A18" s="1" t="s">
        <v>57</v>
      </c>
    </row>
    <row r="19" spans="1:1" ht="15.75" x14ac:dyDescent="0.25">
      <c r="A19" s="1"/>
    </row>
    <row r="20" spans="1:1" ht="15.75" x14ac:dyDescent="0.25">
      <c r="A20" s="1" t="s">
        <v>27</v>
      </c>
    </row>
  </sheetData>
  <pageMargins left="0.43" right="0.44" top="0.75" bottom="0.75" header="0.3" footer="0.3"/>
  <pageSetup scale="8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5" x14ac:dyDescent="0.25"/>
  <cols>
    <col min="1" max="1" width="32.85546875" customWidth="1"/>
    <col min="2" max="2" width="21.28515625" customWidth="1"/>
    <col min="3" max="3" width="14.5703125" bestFit="1" customWidth="1"/>
    <col min="4" max="4" width="12.140625" bestFit="1" customWidth="1"/>
    <col min="5" max="5" width="19.28515625" customWidth="1"/>
    <col min="6" max="6" width="13.5703125" bestFit="1" customWidth="1"/>
    <col min="7" max="7" width="13.7109375" bestFit="1" customWidth="1"/>
  </cols>
  <sheetData>
    <row r="1" spans="1:4" ht="27.75" x14ac:dyDescent="0.4">
      <c r="A1" s="4" t="s">
        <v>26</v>
      </c>
    </row>
    <row r="2" spans="1:4" ht="26.25" x14ac:dyDescent="0.4">
      <c r="A2" s="5" t="s">
        <v>36</v>
      </c>
    </row>
    <row r="3" spans="1:4" ht="26.25" x14ac:dyDescent="0.4">
      <c r="A3" s="5" t="s">
        <v>30</v>
      </c>
    </row>
    <row r="4" spans="1:4" ht="15.75" x14ac:dyDescent="0.25">
      <c r="A4" s="1"/>
      <c r="B4" s="1"/>
      <c r="C4" s="1"/>
      <c r="D4" s="1"/>
    </row>
    <row r="5" spans="1:4" s="1" customFormat="1" ht="20.25" x14ac:dyDescent="0.3">
      <c r="A5" s="6" t="s">
        <v>58</v>
      </c>
      <c r="B5" s="7" t="s">
        <v>7</v>
      </c>
      <c r="C5" s="7" t="s">
        <v>28</v>
      </c>
    </row>
    <row r="6" spans="1:4" s="1" customFormat="1" ht="20.25" x14ac:dyDescent="0.3">
      <c r="A6" s="8" t="s">
        <v>9</v>
      </c>
      <c r="B6" s="9">
        <v>72.77</v>
      </c>
      <c r="C6" s="10">
        <v>14617</v>
      </c>
    </row>
    <row r="7" spans="1:4" s="1" customFormat="1" ht="20.25" x14ac:dyDescent="0.3">
      <c r="A7" s="8" t="s">
        <v>1</v>
      </c>
      <c r="B7" s="9">
        <v>25.36</v>
      </c>
      <c r="C7" s="10">
        <v>54023</v>
      </c>
    </row>
    <row r="8" spans="1:4" s="1" customFormat="1" ht="20.25" x14ac:dyDescent="0.3">
      <c r="A8" s="8" t="s">
        <v>2</v>
      </c>
      <c r="B8" s="9">
        <v>9.66</v>
      </c>
      <c r="C8" s="10">
        <v>128906</v>
      </c>
    </row>
    <row r="9" spans="1:4" s="1" customFormat="1" ht="20.25" x14ac:dyDescent="0.3">
      <c r="A9" s="8" t="s">
        <v>3</v>
      </c>
      <c r="B9" s="9">
        <v>12.86</v>
      </c>
      <c r="C9" s="10">
        <v>156702</v>
      </c>
    </row>
    <row r="10" spans="1:4" s="1" customFormat="1" ht="20.25" x14ac:dyDescent="0.3">
      <c r="A10" s="7" t="s">
        <v>13</v>
      </c>
      <c r="B10" s="6">
        <v>18.77</v>
      </c>
      <c r="C10" s="11">
        <v>88907</v>
      </c>
    </row>
    <row r="11" spans="1:4" s="1" customFormat="1" ht="20.25" x14ac:dyDescent="0.3">
      <c r="A11" s="15" t="s">
        <v>56</v>
      </c>
      <c r="B11" s="13">
        <f>(B6*C6+B7*C7+B8*C8+B9*C9+B10*C10)/C11</f>
        <v>16.614743013166951</v>
      </c>
      <c r="C11" s="14">
        <f>SUM(C5:C10)</f>
        <v>443155</v>
      </c>
    </row>
    <row r="13" spans="1:4" ht="15.75" x14ac:dyDescent="0.25">
      <c r="A13" s="1" t="s">
        <v>41</v>
      </c>
    </row>
    <row r="14" spans="1:4" ht="15.75" x14ac:dyDescent="0.25">
      <c r="A14" s="1" t="s">
        <v>50</v>
      </c>
    </row>
    <row r="16" spans="1:4" ht="15.75" x14ac:dyDescent="0.25">
      <c r="A16" s="1" t="s">
        <v>60</v>
      </c>
    </row>
    <row r="17" spans="1:1" ht="15.75" x14ac:dyDescent="0.25">
      <c r="A17" s="1"/>
    </row>
    <row r="18" spans="1:1" ht="15.75" x14ac:dyDescent="0.25">
      <c r="A18" s="1" t="s">
        <v>57</v>
      </c>
    </row>
    <row r="19" spans="1:1" ht="15.75" x14ac:dyDescent="0.25">
      <c r="A19" s="1"/>
    </row>
    <row r="20" spans="1:1" ht="15.75" x14ac:dyDescent="0.25">
      <c r="A20" s="1" t="s">
        <v>27</v>
      </c>
    </row>
  </sheetData>
  <pageMargins left="0.4" right="0.36" top="0.75" bottom="0.75" header="0.3" footer="0.3"/>
  <pageSetup scale="8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1" max="1" width="33.7109375" customWidth="1"/>
    <col min="2" max="2" width="21.7109375" customWidth="1"/>
    <col min="3" max="3" width="14.5703125" bestFit="1" customWidth="1"/>
    <col min="4" max="4" width="12.140625" bestFit="1" customWidth="1"/>
    <col min="5" max="5" width="18.42578125" customWidth="1"/>
    <col min="6" max="6" width="13.5703125" bestFit="1" customWidth="1"/>
    <col min="7" max="7" width="13.7109375" bestFit="1" customWidth="1"/>
  </cols>
  <sheetData>
    <row r="1" spans="1:3" ht="27.75" x14ac:dyDescent="0.4">
      <c r="A1" s="4" t="s">
        <v>26</v>
      </c>
    </row>
    <row r="2" spans="1:3" ht="26.25" x14ac:dyDescent="0.4">
      <c r="A2" s="5" t="s">
        <v>35</v>
      </c>
    </row>
    <row r="3" spans="1:3" ht="26.25" x14ac:dyDescent="0.4">
      <c r="A3" s="5" t="s">
        <v>30</v>
      </c>
    </row>
    <row r="4" spans="1:3" s="1" customFormat="1" x14ac:dyDescent="0.2"/>
    <row r="5" spans="1:3" s="1" customFormat="1" ht="20.25" x14ac:dyDescent="0.3">
      <c r="A5" s="6" t="s">
        <v>58</v>
      </c>
      <c r="B5" s="7" t="s">
        <v>7</v>
      </c>
      <c r="C5" s="7" t="s">
        <v>28</v>
      </c>
    </row>
    <row r="6" spans="1:3" s="1" customFormat="1" ht="20.25" x14ac:dyDescent="0.3">
      <c r="A6" s="8" t="s">
        <v>8</v>
      </c>
      <c r="B6" s="9">
        <v>76.459999999999994</v>
      </c>
      <c r="C6" s="10">
        <v>10313</v>
      </c>
    </row>
    <row r="7" spans="1:3" s="1" customFormat="1" ht="20.25" x14ac:dyDescent="0.3">
      <c r="A7" s="8" t="s">
        <v>1</v>
      </c>
      <c r="B7" s="9">
        <v>27.78</v>
      </c>
      <c r="C7" s="10">
        <v>52008</v>
      </c>
    </row>
    <row r="8" spans="1:3" s="1" customFormat="1" ht="20.25" x14ac:dyDescent="0.3">
      <c r="A8" s="8" t="s">
        <v>2</v>
      </c>
      <c r="B8" s="9">
        <v>6.75</v>
      </c>
      <c r="C8" s="10">
        <v>108506</v>
      </c>
    </row>
    <row r="9" spans="1:3" s="1" customFormat="1" ht="20.25" x14ac:dyDescent="0.3">
      <c r="A9" s="8" t="s">
        <v>3</v>
      </c>
      <c r="B9" s="9">
        <v>6.62</v>
      </c>
      <c r="C9" s="10">
        <v>154344</v>
      </c>
    </row>
    <row r="10" spans="1:3" s="1" customFormat="1" ht="20.25" x14ac:dyDescent="0.3">
      <c r="A10" s="8" t="s">
        <v>4</v>
      </c>
      <c r="B10" s="9">
        <v>23.93</v>
      </c>
      <c r="C10" s="10">
        <v>90680</v>
      </c>
    </row>
    <row r="11" spans="1:3" s="1" customFormat="1" ht="20.25" x14ac:dyDescent="0.3">
      <c r="A11" s="7" t="s">
        <v>14</v>
      </c>
      <c r="B11" s="6">
        <v>27.56</v>
      </c>
      <c r="C11" s="11">
        <v>25446</v>
      </c>
    </row>
    <row r="12" spans="1:3" ht="20.25" x14ac:dyDescent="0.3">
      <c r="A12" s="15" t="s">
        <v>56</v>
      </c>
      <c r="B12" s="13">
        <f>(B6*C6+B7*C7+B8*C8+B9*C9+B10*C10+B11*C11)/C12</f>
        <v>15.542256484861669</v>
      </c>
      <c r="C12" s="14">
        <f>SUM(C6:C11)</f>
        <v>441297</v>
      </c>
    </row>
    <row r="14" spans="1:3" ht="15.75" x14ac:dyDescent="0.25">
      <c r="A14" s="1" t="s">
        <v>42</v>
      </c>
    </row>
    <row r="15" spans="1:3" ht="15.75" x14ac:dyDescent="0.25">
      <c r="A15" s="1" t="s">
        <v>51</v>
      </c>
    </row>
    <row r="17" spans="1:1" ht="15.75" x14ac:dyDescent="0.25">
      <c r="A17" s="1" t="s">
        <v>60</v>
      </c>
    </row>
    <row r="19" spans="1:1" ht="15.75" x14ac:dyDescent="0.25">
      <c r="A19" s="1" t="s">
        <v>57</v>
      </c>
    </row>
    <row r="20" spans="1:1" ht="15.75" x14ac:dyDescent="0.25">
      <c r="A20" s="1"/>
    </row>
    <row r="21" spans="1:1" ht="15.75" x14ac:dyDescent="0.25">
      <c r="A21" s="1" t="s">
        <v>27</v>
      </c>
    </row>
  </sheetData>
  <pageMargins left="0.42" right="0.41" top="0.75" bottom="0.75" header="0.3" footer="0.3"/>
  <pageSetup scale="8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1" max="1" width="34" customWidth="1"/>
    <col min="2" max="2" width="22.140625" customWidth="1"/>
    <col min="3" max="3" width="15.28515625" customWidth="1"/>
  </cols>
  <sheetData>
    <row r="1" spans="1:3" ht="27.75" x14ac:dyDescent="0.4">
      <c r="A1" s="4" t="s">
        <v>26</v>
      </c>
    </row>
    <row r="2" spans="1:3" ht="26.25" x14ac:dyDescent="0.4">
      <c r="A2" s="5" t="s">
        <v>44</v>
      </c>
    </row>
    <row r="3" spans="1:3" ht="26.25" x14ac:dyDescent="0.4">
      <c r="A3" s="5" t="s">
        <v>30</v>
      </c>
    </row>
    <row r="4" spans="1:3" ht="15.75" x14ac:dyDescent="0.25">
      <c r="A4" s="1"/>
      <c r="B4" s="1"/>
      <c r="C4" s="1"/>
    </row>
    <row r="5" spans="1:3" ht="20.25" x14ac:dyDescent="0.3">
      <c r="A5" s="6" t="s">
        <v>58</v>
      </c>
      <c r="B5" s="7" t="s">
        <v>7</v>
      </c>
      <c r="C5" s="7" t="s">
        <v>28</v>
      </c>
    </row>
    <row r="6" spans="1:3" ht="20.25" x14ac:dyDescent="0.3">
      <c r="A6" s="8" t="s">
        <v>21</v>
      </c>
      <c r="B6" s="9">
        <v>140.97</v>
      </c>
      <c r="C6" s="10">
        <v>1414</v>
      </c>
    </row>
    <row r="7" spans="1:3" ht="20.25" x14ac:dyDescent="0.3">
      <c r="A7" s="8" t="s">
        <v>0</v>
      </c>
      <c r="B7" s="9">
        <v>60.47</v>
      </c>
      <c r="C7" s="10">
        <v>44465</v>
      </c>
    </row>
    <row r="8" spans="1:3" ht="20.25" x14ac:dyDescent="0.3">
      <c r="A8" s="8" t="s">
        <v>1</v>
      </c>
      <c r="B8" s="9">
        <v>44.91</v>
      </c>
      <c r="C8" s="10">
        <v>151230</v>
      </c>
    </row>
    <row r="9" spans="1:3" ht="20.25" x14ac:dyDescent="0.3">
      <c r="A9" s="8" t="s">
        <v>2</v>
      </c>
      <c r="B9" s="9">
        <v>40.630000000000003</v>
      </c>
      <c r="C9" s="10">
        <v>160293</v>
      </c>
    </row>
    <row r="10" spans="1:3" ht="20.25" x14ac:dyDescent="0.3">
      <c r="A10" s="8" t="s">
        <v>3</v>
      </c>
      <c r="B10" s="9">
        <v>29.6</v>
      </c>
      <c r="C10" s="10">
        <v>75343</v>
      </c>
    </row>
    <row r="11" spans="1:3" ht="20.25" x14ac:dyDescent="0.3">
      <c r="A11" s="7" t="s">
        <v>16</v>
      </c>
      <c r="B11" s="6">
        <v>13.01</v>
      </c>
      <c r="C11" s="11">
        <v>8398</v>
      </c>
    </row>
    <row r="12" spans="1:3" ht="20.25" x14ac:dyDescent="0.3">
      <c r="A12" s="15" t="s">
        <v>56</v>
      </c>
      <c r="B12" s="13">
        <f>(B6*C6+B7*C7+B8*C8+B9*C9+B10*C10+B11*C11)/C12</f>
        <v>42.009019297597376</v>
      </c>
      <c r="C12" s="14">
        <f>SUM(C6:C11)</f>
        <v>441143</v>
      </c>
    </row>
    <row r="14" spans="1:3" ht="15.75" x14ac:dyDescent="0.25">
      <c r="A14" s="1" t="s">
        <v>43</v>
      </c>
    </row>
    <row r="15" spans="1:3" ht="15.75" x14ac:dyDescent="0.25">
      <c r="A15" s="1" t="s">
        <v>38</v>
      </c>
    </row>
    <row r="17" spans="1:1" ht="15.75" x14ac:dyDescent="0.25">
      <c r="A17" s="1" t="s">
        <v>60</v>
      </c>
    </row>
    <row r="19" spans="1:1" ht="15.75" x14ac:dyDescent="0.25">
      <c r="A19" s="1" t="s">
        <v>57</v>
      </c>
    </row>
    <row r="21" spans="1:1" ht="15.75" x14ac:dyDescent="0.25">
      <c r="A21" s="1" t="s">
        <v>27</v>
      </c>
    </row>
  </sheetData>
  <pageMargins left="0.38" right="0.45" top="0.75" bottom="0.75" header="0.3" footer="0.3"/>
  <pageSetup scale="8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1" max="1" width="36.42578125" customWidth="1"/>
    <col min="2" max="2" width="21.85546875" customWidth="1"/>
    <col min="3" max="3" width="14.28515625" customWidth="1"/>
    <col min="12" max="12" width="10" customWidth="1"/>
  </cols>
  <sheetData>
    <row r="1" spans="1:3" ht="27.75" x14ac:dyDescent="0.4">
      <c r="A1" s="4" t="s">
        <v>26</v>
      </c>
    </row>
    <row r="2" spans="1:3" ht="26.25" x14ac:dyDescent="0.4">
      <c r="A2" s="5" t="s">
        <v>45</v>
      </c>
    </row>
    <row r="3" spans="1:3" ht="26.25" x14ac:dyDescent="0.4">
      <c r="A3" s="5" t="s">
        <v>30</v>
      </c>
    </row>
    <row r="4" spans="1:3" ht="15.75" x14ac:dyDescent="0.25">
      <c r="A4" s="1"/>
      <c r="B4" s="1"/>
      <c r="C4" s="1"/>
    </row>
    <row r="5" spans="1:3" ht="20.25" x14ac:dyDescent="0.3">
      <c r="A5" s="6" t="s">
        <v>58</v>
      </c>
      <c r="B5" s="7" t="s">
        <v>7</v>
      </c>
      <c r="C5" s="7" t="s">
        <v>28</v>
      </c>
    </row>
    <row r="6" spans="1:3" ht="20.25" x14ac:dyDescent="0.3">
      <c r="A6" s="8" t="s">
        <v>23</v>
      </c>
      <c r="B6" s="9">
        <v>158.07</v>
      </c>
      <c r="C6" s="10">
        <v>638</v>
      </c>
    </row>
    <row r="7" spans="1:3" ht="20.25" x14ac:dyDescent="0.3">
      <c r="A7" s="8" t="s">
        <v>0</v>
      </c>
      <c r="B7" s="9">
        <v>67.55</v>
      </c>
      <c r="C7" s="10">
        <v>21987</v>
      </c>
    </row>
    <row r="8" spans="1:3" ht="20.25" x14ac:dyDescent="0.3">
      <c r="A8" s="8" t="s">
        <v>1</v>
      </c>
      <c r="B8" s="9">
        <v>42.67</v>
      </c>
      <c r="C8" s="10">
        <v>115750</v>
      </c>
    </row>
    <row r="9" spans="1:3" ht="20.25" x14ac:dyDescent="0.3">
      <c r="A9" s="8" t="s">
        <v>2</v>
      </c>
      <c r="B9" s="9">
        <v>34.799999999999997</v>
      </c>
      <c r="C9" s="10">
        <v>163989</v>
      </c>
    </row>
    <row r="10" spans="1:3" ht="20.25" x14ac:dyDescent="0.3">
      <c r="A10" s="8" t="s">
        <v>3</v>
      </c>
      <c r="B10" s="9">
        <v>28.71</v>
      </c>
      <c r="C10" s="10">
        <v>125272</v>
      </c>
    </row>
    <row r="11" spans="1:3" ht="20.25" x14ac:dyDescent="0.3">
      <c r="A11" s="7" t="s">
        <v>24</v>
      </c>
      <c r="B11" s="6">
        <v>15.33</v>
      </c>
      <c r="C11" s="11">
        <v>39336</v>
      </c>
    </row>
    <row r="12" spans="1:3" ht="20.25" x14ac:dyDescent="0.3">
      <c r="A12" s="15" t="s">
        <v>56</v>
      </c>
      <c r="B12" s="13">
        <f>(B6*C6+B7*C7+B8*C8+B9*C9+B10*C10+B11*C11)/C12</f>
        <v>35.187377851348685</v>
      </c>
      <c r="C12" s="14">
        <f>SUM(C6:C11)</f>
        <v>466972</v>
      </c>
    </row>
    <row r="14" spans="1:3" ht="15.75" x14ac:dyDescent="0.25">
      <c r="A14" s="1" t="s">
        <v>47</v>
      </c>
    </row>
    <row r="15" spans="1:3" ht="15.75" x14ac:dyDescent="0.25">
      <c r="A15" s="1" t="s">
        <v>48</v>
      </c>
    </row>
    <row r="17" spans="1:1" ht="15.75" x14ac:dyDescent="0.25">
      <c r="A17" s="1" t="s">
        <v>60</v>
      </c>
    </row>
    <row r="19" spans="1:1" ht="15.75" x14ac:dyDescent="0.25">
      <c r="A19" s="1" t="s">
        <v>59</v>
      </c>
    </row>
    <row r="21" spans="1:1" ht="15.75" x14ac:dyDescent="0.25">
      <c r="A21" s="1" t="s">
        <v>27</v>
      </c>
    </row>
  </sheetData>
  <pageMargins left="0.44" right="0.38" top="0.75" bottom="0.75" header="0.3" footer="0.3"/>
  <pageSetup scale="8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34.85546875" customWidth="1"/>
    <col min="2" max="2" width="20.28515625" customWidth="1"/>
    <col min="3" max="3" width="15.7109375" customWidth="1"/>
  </cols>
  <sheetData>
    <row r="1" spans="1:3" ht="27.75" x14ac:dyDescent="0.4">
      <c r="A1" s="4" t="s">
        <v>26</v>
      </c>
    </row>
    <row r="2" spans="1:3" ht="26.25" x14ac:dyDescent="0.4">
      <c r="A2" s="5" t="s">
        <v>34</v>
      </c>
    </row>
    <row r="3" spans="1:3" ht="26.25" x14ac:dyDescent="0.4">
      <c r="A3" s="5" t="s">
        <v>30</v>
      </c>
    </row>
    <row r="4" spans="1:3" ht="15.75" x14ac:dyDescent="0.25">
      <c r="A4" s="1"/>
      <c r="B4" s="1"/>
      <c r="C4" s="1"/>
    </row>
    <row r="5" spans="1:3" ht="20.25" x14ac:dyDescent="0.3">
      <c r="A5" s="6" t="s">
        <v>58</v>
      </c>
      <c r="B5" s="7" t="s">
        <v>7</v>
      </c>
      <c r="C5" s="7" t="s">
        <v>28</v>
      </c>
    </row>
    <row r="6" spans="1:3" ht="20.25" x14ac:dyDescent="0.3">
      <c r="A6" s="8" t="s">
        <v>18</v>
      </c>
      <c r="B6" s="9">
        <v>85.3</v>
      </c>
      <c r="C6" s="10">
        <v>7968</v>
      </c>
    </row>
    <row r="7" spans="1:3" ht="20.25" x14ac:dyDescent="0.3">
      <c r="A7" s="8" t="s">
        <v>1</v>
      </c>
      <c r="B7" s="9">
        <v>40.97</v>
      </c>
      <c r="C7" s="10">
        <v>70203</v>
      </c>
    </row>
    <row r="8" spans="1:3" ht="20.25" x14ac:dyDescent="0.3">
      <c r="A8" s="8" t="s">
        <v>2</v>
      </c>
      <c r="B8" s="9">
        <v>29.51</v>
      </c>
      <c r="C8" s="10">
        <v>147576</v>
      </c>
    </row>
    <row r="9" spans="1:3" ht="20.25" x14ac:dyDescent="0.3">
      <c r="A9" s="8" t="s">
        <v>3</v>
      </c>
      <c r="B9" s="9">
        <v>16.77</v>
      </c>
      <c r="C9" s="10">
        <v>152452</v>
      </c>
    </row>
    <row r="10" spans="1:3" ht="20.25" x14ac:dyDescent="0.3">
      <c r="A10" s="8" t="s">
        <v>17</v>
      </c>
      <c r="B10" s="9">
        <v>4.0199999999999996</v>
      </c>
      <c r="C10" s="10">
        <v>68153</v>
      </c>
    </row>
    <row r="11" spans="1:3" ht="20.25" x14ac:dyDescent="0.3">
      <c r="A11" s="15" t="s">
        <v>56</v>
      </c>
      <c r="B11" s="13">
        <f>(B6*C6+B7*C7+B8*C8+B9*C9+B10*C10)/C11</f>
        <v>24.064976005484461</v>
      </c>
      <c r="C11" s="14">
        <f>SUM(C6:C10)</f>
        <v>446352</v>
      </c>
    </row>
    <row r="13" spans="1:3" ht="15.75" x14ac:dyDescent="0.25">
      <c r="A13" s="1" t="s">
        <v>46</v>
      </c>
    </row>
    <row r="14" spans="1:3" ht="15.75" x14ac:dyDescent="0.25">
      <c r="A14" s="1" t="s">
        <v>49</v>
      </c>
    </row>
    <row r="16" spans="1:3" ht="15.75" x14ac:dyDescent="0.25">
      <c r="A16" s="1" t="s">
        <v>60</v>
      </c>
    </row>
    <row r="18" spans="1:1" ht="15.75" x14ac:dyDescent="0.25">
      <c r="A18" s="1" t="s">
        <v>57</v>
      </c>
    </row>
    <row r="20" spans="1:1" ht="15.75" x14ac:dyDescent="0.25">
      <c r="A20" s="1" t="s">
        <v>27</v>
      </c>
    </row>
  </sheetData>
  <pageMargins left="0.28999999999999998" right="0.35" top="0.75" bottom="0.75" header="0.3" footer="0.3"/>
  <pageSetup scale="8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33.7109375" customWidth="1"/>
    <col min="2" max="2" width="21.7109375" customWidth="1"/>
    <col min="3" max="3" width="15.7109375" customWidth="1"/>
  </cols>
  <sheetData>
    <row r="1" spans="1:3" ht="27.75" x14ac:dyDescent="0.4">
      <c r="A1" s="4" t="s">
        <v>26</v>
      </c>
    </row>
    <row r="2" spans="1:3" ht="26.25" x14ac:dyDescent="0.4">
      <c r="A2" s="5" t="s">
        <v>33</v>
      </c>
    </row>
    <row r="3" spans="1:3" ht="26.25" x14ac:dyDescent="0.4">
      <c r="A3" s="5" t="s">
        <v>30</v>
      </c>
    </row>
    <row r="4" spans="1:3" ht="15.75" x14ac:dyDescent="0.25">
      <c r="A4" s="1"/>
      <c r="B4" s="1"/>
      <c r="C4" s="1"/>
    </row>
    <row r="5" spans="1:3" ht="20.25" x14ac:dyDescent="0.3">
      <c r="A5" s="9" t="s">
        <v>58</v>
      </c>
      <c r="B5" s="8" t="s">
        <v>7</v>
      </c>
      <c r="C5" s="7" t="s">
        <v>28</v>
      </c>
    </row>
    <row r="6" spans="1:3" ht="20.25" x14ac:dyDescent="0.3">
      <c r="A6" s="8" t="s">
        <v>19</v>
      </c>
      <c r="B6" s="9">
        <v>99.11</v>
      </c>
      <c r="C6" s="10">
        <v>5111</v>
      </c>
    </row>
    <row r="7" spans="1:3" ht="20.25" x14ac:dyDescent="0.3">
      <c r="A7" s="8" t="s">
        <v>1</v>
      </c>
      <c r="B7" s="9">
        <v>40.69</v>
      </c>
      <c r="C7" s="10">
        <v>46355</v>
      </c>
    </row>
    <row r="8" spans="1:3" ht="20.25" x14ac:dyDescent="0.3">
      <c r="A8" s="8" t="s">
        <v>2</v>
      </c>
      <c r="B8" s="9">
        <v>25.08</v>
      </c>
      <c r="C8" s="10">
        <v>128189</v>
      </c>
    </row>
    <row r="9" spans="1:3" ht="20.25" x14ac:dyDescent="0.3">
      <c r="A9" s="8" t="s">
        <v>3</v>
      </c>
      <c r="B9" s="9">
        <v>20.93</v>
      </c>
      <c r="C9" s="10">
        <v>164713</v>
      </c>
    </row>
    <row r="10" spans="1:3" ht="20.25" x14ac:dyDescent="0.3">
      <c r="A10" s="8" t="s">
        <v>22</v>
      </c>
      <c r="B10" s="9">
        <v>13.37</v>
      </c>
      <c r="C10" s="10">
        <v>97674</v>
      </c>
    </row>
    <row r="11" spans="1:3" ht="20.25" x14ac:dyDescent="0.3">
      <c r="A11" s="15" t="s">
        <v>56</v>
      </c>
      <c r="B11" s="13">
        <f>(B6*C6+B7*C7+B8*C8+B9*C9+B10*C10)/C11</f>
        <v>23.439086670497375</v>
      </c>
      <c r="C11" s="14">
        <f>SUM(C5:C10)</f>
        <v>442042</v>
      </c>
    </row>
    <row r="13" spans="1:3" ht="15.75" x14ac:dyDescent="0.25">
      <c r="A13" s="1" t="s">
        <v>52</v>
      </c>
    </row>
    <row r="14" spans="1:3" ht="15.75" x14ac:dyDescent="0.25">
      <c r="A14" s="1" t="s">
        <v>50</v>
      </c>
    </row>
    <row r="16" spans="1:3" ht="15.75" x14ac:dyDescent="0.25">
      <c r="A16" s="1" t="s">
        <v>60</v>
      </c>
    </row>
    <row r="18" spans="1:1" ht="15.75" x14ac:dyDescent="0.25">
      <c r="A18" s="1" t="s">
        <v>57</v>
      </c>
    </row>
    <row r="20" spans="1:1" ht="15.75" x14ac:dyDescent="0.25">
      <c r="A20" s="1" t="s">
        <v>27</v>
      </c>
    </row>
  </sheetData>
  <pageMargins left="0.36" right="0.39" top="0.75" bottom="0.75" header="0.3" footer="0.3"/>
  <pageSetup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Math 3- 4</vt:lpstr>
      <vt:lpstr>Math 4-5</vt:lpstr>
      <vt:lpstr>Math 5-6</vt:lpstr>
      <vt:lpstr>Math 6-7</vt:lpstr>
      <vt:lpstr>Math 7-8</vt:lpstr>
      <vt:lpstr>ELA 3-4</vt:lpstr>
      <vt:lpstr>ELA 4-5</vt:lpstr>
      <vt:lpstr>ELA 5-6</vt:lpstr>
      <vt:lpstr>ELA 6-7</vt:lpstr>
      <vt:lpstr>ELA 7-8</vt:lpstr>
    </vt:vector>
  </TitlesOfParts>
  <Company>CA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2016-17 Scale Score Ranges, Grade 3-8, ELA and Math – CAASPP (CA Dept of Education)</dc:title>
  <dc:subject>California Assessment of Student Performance and Progress for English Language Arts/Literacy and Mathematics scale score ranges, grades three through eight.</dc:subject>
  <dc:creator>Eric Zilbert</dc:creator>
  <cp:lastModifiedBy>Windows User</cp:lastModifiedBy>
  <cp:lastPrinted>2018-05-22T18:36:18Z</cp:lastPrinted>
  <dcterms:created xsi:type="dcterms:W3CDTF">2017-11-13T19:43:16Z</dcterms:created>
  <dcterms:modified xsi:type="dcterms:W3CDTF">2018-05-30T20:47:56Z</dcterms:modified>
</cp:coreProperties>
</file>