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A7147F51-8F85-4711-92A3-B08F35B2D5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EL Apport 14th" sheetId="1" r:id="rId1"/>
    <sheet name="2018-19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EL Apport 14th'!$A$6:$L$16</definedName>
    <definedName name="_xlnm._FilterDatabase" localSheetId="1" hidden="1">'2018-19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'2018-19 EL Apport 14th'!$1:$6</definedName>
    <definedName name="_xlnm.Print_Titles" localSheetId="1">'2018-19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  <c r="K17" i="1" l="1"/>
  <c r="L17" i="1"/>
</calcChain>
</file>

<file path=xl/sharedStrings.xml><?xml version="1.0" encoding="utf-8"?>
<sst xmlns="http://schemas.openxmlformats.org/spreadsheetml/2006/main" count="156" uniqueCount="95">
  <si>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</si>
  <si>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</si>
  <si>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</si>
  <si>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</si>
  <si>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</si>
  <si>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</si>
  <si>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</si>
  <si>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</si>
  <si>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</si>
  <si>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</si>
  <si>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</si>
  <si>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</si>
  <si>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</si>
  <si>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</si>
  <si>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</si>
  <si>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</si>
  <si>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</si>
  <si>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</si>
  <si>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0000000</t>
  </si>
  <si>
    <t>N/A</t>
  </si>
  <si>
    <t>Fresno</t>
  </si>
  <si>
    <t>0000006842</t>
  </si>
  <si>
    <t>10</t>
  </si>
  <si>
    <t>Kings</t>
  </si>
  <si>
    <t>0000012471</t>
  </si>
  <si>
    <t>16</t>
  </si>
  <si>
    <t>Los Angeles</t>
  </si>
  <si>
    <t>0000044132</t>
  </si>
  <si>
    <t>19</t>
  </si>
  <si>
    <t>10199</t>
  </si>
  <si>
    <t>Los Angeles County Office of Education</t>
  </si>
  <si>
    <t>Sonoma</t>
  </si>
  <si>
    <t>0000011855</t>
  </si>
  <si>
    <t>49</t>
  </si>
  <si>
    <t>62364</t>
  </si>
  <si>
    <t>Parlier Unified</t>
  </si>
  <si>
    <t>San Mateo</t>
  </si>
  <si>
    <t>0000011843</t>
  </si>
  <si>
    <t>63925</t>
  </si>
  <si>
    <t>Hanford Joint Union High</t>
  </si>
  <si>
    <t>41</t>
  </si>
  <si>
    <t xml:space="preserve">English Language Acquisition, Language Enhancement, and Academic Achievement for English Learner Students </t>
  </si>
  <si>
    <t>San Diego</t>
  </si>
  <si>
    <t>0000007988</t>
  </si>
  <si>
    <t>64295</t>
  </si>
  <si>
    <t>68999</t>
  </si>
  <si>
    <t>70920</t>
  </si>
  <si>
    <t>37</t>
  </si>
  <si>
    <t>68221</t>
  </si>
  <si>
    <t>0101360</t>
  </si>
  <si>
    <t>0553</t>
  </si>
  <si>
    <t>C0553</t>
  </si>
  <si>
    <t>Bassett Unified</t>
  </si>
  <si>
    <t>Ravenswood City Elementary</t>
  </si>
  <si>
    <t>Santa Rosa High</t>
  </si>
  <si>
    <t>Integrity Charter</t>
  </si>
  <si>
    <r>
      <t xml:space="preserve">
2018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19
Final
Allocation</t>
    </r>
  </si>
  <si>
    <t>Full CDS Code</t>
  </si>
  <si>
    <t>10623640000000</t>
  </si>
  <si>
    <t>16639250000000</t>
  </si>
  <si>
    <t>19101990000000</t>
  </si>
  <si>
    <t>19642950000000</t>
  </si>
  <si>
    <t>37682210101360</t>
  </si>
  <si>
    <t>41689990000000</t>
  </si>
  <si>
    <t>49709200000000</t>
  </si>
  <si>
    <t>Schedule of the Fourteenth Apportionment for Title III, Part A</t>
  </si>
  <si>
    <t>14th
Apportionment</t>
  </si>
  <si>
    <t>18-14346 11-13-2021</t>
  </si>
  <si>
    <t>Alameda</t>
  </si>
  <si>
    <t>0000011784</t>
  </si>
  <si>
    <t>Marin</t>
  </si>
  <si>
    <t>0000004508</t>
  </si>
  <si>
    <t>01611430000000</t>
  </si>
  <si>
    <t>01</t>
  </si>
  <si>
    <t>61143</t>
  </si>
  <si>
    <t>Berkeley Unified</t>
  </si>
  <si>
    <t>21653180000000</t>
  </si>
  <si>
    <t>21</t>
  </si>
  <si>
    <t>65318</t>
  </si>
  <si>
    <t>Dixie Elementary</t>
  </si>
  <si>
    <t>41104130000000</t>
  </si>
  <si>
    <t>10413</t>
  </si>
  <si>
    <t>San Mateo County Office of Education</t>
  </si>
  <si>
    <t>County Summary of the Fourteenth Apportionment for Title III, Part A</t>
  </si>
  <si>
    <t>December 2021</t>
  </si>
  <si>
    <t>Voucher #</t>
  </si>
  <si>
    <t>00285241</t>
  </si>
  <si>
    <t>00285242</t>
  </si>
  <si>
    <t>00285243</t>
  </si>
  <si>
    <t>00285244</t>
  </si>
  <si>
    <t>00285245</t>
  </si>
  <si>
    <t>00285246</t>
  </si>
  <si>
    <t>00285247</t>
  </si>
  <si>
    <t>00285248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</si>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</sst>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52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0" fontId="7" fillId="0" borderId="0" xfId="22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0" fontId="7" fillId="0" borderId="0" xfId="23" applyFont="1"/>
    <xf numFmtId="164" fontId="2" fillId="0" borderId="0" xfId="22" applyNumberFormat="1" applyFont="1"/>
    <xf numFmtId="164" fontId="7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4" fillId="0" borderId="0" xfId="0" applyFont="1"/>
    <xf numFmtId="15" fontId="1" fillId="0" borderId="0" xfId="0" quotePrefix="1" applyNumberFormat="1" applyFont="1"/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Border="1" applyAlignment="1">
      <alignment horizontal="center"/>
    </xf>
    <xf numFmtId="0" fontId="7" fillId="0" borderId="7" xfId="23" applyFont="1" applyBorder="1"/>
    <xf numFmtId="164" fontId="2" fillId="0" borderId="7" xfId="22" applyNumberFormat="1" applyFont="1" applyBorder="1"/>
    <xf numFmtId="164" fontId="7" fillId="0" borderId="7" xfId="22" applyNumberFormat="1" applyFont="1" applyBorder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1" fillId="0" borderId="7" xfId="0" applyFont="1" applyBorder="1" applyAlignment="1">
      <alignment horizontal="center"/>
    </xf>
    <xf numFmtId="0" fontId="27" fillId="9" borderId="1" xfId="0" applyFont="1" applyFill="1" applyBorder="1" applyAlignment="1">
      <alignment horizontal="center" wrapText="1"/>
    </xf>
    <xf numFmtId="0" fontId="27" fillId="9" borderId="7" xfId="0" applyFont="1" applyFill="1" applyBorder="1" applyAlignment="1">
      <alignment horizontal="center" wrapText="1"/>
    </xf>
    <xf numFmtId="164" fontId="27" fillId="9" borderId="7" xfId="0" applyNumberFormat="1" applyFont="1" applyFill="1" applyBorder="1" applyAlignment="1">
      <alignment horizontal="center" wrapText="1"/>
    </xf>
    <xf numFmtId="0" fontId="1" fillId="0" borderId="7" xfId="22" quotePrefix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/>
    <xf numFmtId="49" fontId="27" fillId="9" borderId="7" xfId="0" applyNumberFormat="1" applyFont="1" applyFill="1" applyBorder="1" applyAlignment="1">
      <alignment horizontal="center"/>
    </xf>
    <xf numFmtId="0" fontId="5" fillId="0" borderId="8" xfId="25" applyAlignment="1">
      <alignment horizontal="left"/>
    </xf>
    <xf numFmtId="0" fontId="5" fillId="0" borderId="8" xfId="25"/>
    <xf numFmtId="164" fontId="5" fillId="0" borderId="8" xfId="25" applyNumberFormat="1"/>
    <xf numFmtId="0" fontId="6" fillId="0" borderId="0" xfId="4"/>
    <xf numFmtId="49" fontId="26" fillId="0" borderId="0" xfId="3" applyNumberFormat="1" applyFont="1" applyAlignment="1">
      <alignment horizontal="left" vertical="top"/>
    </xf>
    <xf numFmtId="0" fontId="3" fillId="0" borderId="0" xfId="24" applyFont="1"/>
    <xf numFmtId="0" fontId="26" fillId="0" borderId="0" xfId="3" applyFont="1" applyAlignment="1">
      <alignment horizontal="left" vertical="top"/>
    </xf>
    <xf numFmtId="0" fontId="5" fillId="0" borderId="8" xfId="25" applyFill="1"/>
    <xf numFmtId="0" fontId="5" fillId="0" borderId="8" xfId="25" applyAlignment="1">
      <alignment horizontal="center"/>
    </xf>
    <xf numFmtId="0" fontId="0" fillId="0" borderId="0" xfId="0" applyFont="1"/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29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  <color rgb="FF7080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17" totalsRowCount="1" headerRowDxfId="28" tableBorderDxfId="27" totalsRowCellStyle="Total">
  <sortState xmlns:xlrd2="http://schemas.microsoft.com/office/spreadsheetml/2017/richdata2" ref="A3:N16">
    <sortCondition ref="E3:E16"/>
    <sortCondition ref="F3:F16"/>
    <sortCondition ref="H3:H16"/>
  </sortState>
  <tableColumns count="12">
    <tableColumn id="1" xr3:uid="{00000000-0010-0000-0000-000001000000}" name="County_x000a_Name" totalsRowLabel="Statewide Total" dataDxfId="26" totalsRowDxfId="25" dataCellStyle="Normal 7" totalsRowCellStyle="Total"/>
    <tableColumn id="2" xr3:uid="{00000000-0010-0000-0000-000002000000}" name="FI$Cal_x000a_Supplier ID" dataDxfId="24" dataCellStyle="Normal 7" totalsRowCellStyle="Total"/>
    <tableColumn id="3" xr3:uid="{00000000-0010-0000-0000-000003000000}" name="FI$Cal_x000a_Address_x000a_Sequence_x000a_ID" dataDxfId="23" dataCellStyle="Normal 7" totalsRowCellStyle="Total"/>
    <tableColumn id="8" xr3:uid="{675371E7-D5EA-4345-AA87-EC1E4C0AE3C2}" name="Full CDS Code" dataDxfId="22" dataCellStyle="Normal 7" totalsRowCellStyle="Total"/>
    <tableColumn id="4" xr3:uid="{00000000-0010-0000-0000-000004000000}" name="County_x000a_Code" dataDxfId="21" dataCellStyle="Normal 5 2" totalsRowCellStyle="Total"/>
    <tableColumn id="5" xr3:uid="{00000000-0010-0000-0000-000005000000}" name="District_x000a_Code" dataDxfId="20" dataCellStyle="Normal 5 2" totalsRowCellStyle="Total"/>
    <tableColumn id="6" xr3:uid="{00000000-0010-0000-0000-000006000000}" name="School_x000a_Code" dataDxfId="19" dataCellStyle="Normal 5 2" totalsRowCellStyle="Total"/>
    <tableColumn id="7" xr3:uid="{00000000-0010-0000-0000-000007000000}" name="Direct_x000a_Funded_x000a_Charter School_x000a_Number" data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18–19_x000a_Final_x000a_Allocation" totalsRowFunction="sum" dataDxfId="14" totalsRowDxfId="13" dataCellStyle="Normal 7" totalsRowCellStyle="Total"/>
    <tableColumn id="12" xr3:uid="{00000000-0010-0000-0000-00000C000000}" name="14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ourteenth apportionment schedule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4" totalsRowCount="1" headerRowDxfId="10" dataDxfId="8" headerRowBorderDxfId="9" tableBorderDxfId="7" totalsRowCellStyle="Total"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C57BD7A9-1480-4FC0-9A87-B0B1D867ADA2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Normal="100" workbookViewId="0"/>
  </sheetViews>
  <sheetFormatPr defaultColWidth="9.33203125" defaultRowHeight="15" x14ac:dyDescent="0.2"/>
  <cols>
    <col min="1" max="2" width="14.109375" style="1" customWidth="1"/>
    <col min="3" max="3" width="10.5546875" style="1" customWidth="1"/>
    <col min="4" max="4" width="17.109375" style="1" customWidth="1"/>
    <col min="5" max="6" width="8.44140625" style="1" customWidth="1"/>
    <col min="7" max="7" width="9.88671875" style="1" bestFit="1" customWidth="1"/>
    <col min="8" max="8" width="9.88671875" style="1" customWidth="1"/>
    <col min="9" max="9" width="10.33203125" style="1" customWidth="1"/>
    <col min="10" max="10" width="34.44140625" style="1" customWidth="1"/>
    <col min="11" max="11" width="13.5546875" style="1" customWidth="1"/>
    <col min="12" max="12" width="16.44140625" style="1" customWidth="1"/>
    <col min="13" max="16384" width="9.33203125" style="1"/>
  </cols>
  <sheetData>
    <row r="1" spans="1:12" ht="20.25" x14ac:dyDescent="0.2">
      <c r="A1" s="48" t="s">
        <v>65</v>
      </c>
    </row>
    <row r="2" spans="1:12" ht="18" x14ac:dyDescent="0.25">
      <c r="A2" s="47" t="s">
        <v>16</v>
      </c>
    </row>
    <row r="3" spans="1:12" ht="15.75" x14ac:dyDescent="0.25">
      <c r="A3" s="45" t="s">
        <v>15</v>
      </c>
    </row>
    <row r="4" spans="1:12" ht="15.75" x14ac:dyDescent="0.25">
      <c r="A4" s="13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x14ac:dyDescent="0.2">
      <c r="A5" s="51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3">
      <c r="A6" s="34" t="s">
        <v>0</v>
      </c>
      <c r="B6" s="34" t="s">
        <v>9</v>
      </c>
      <c r="C6" s="34" t="s">
        <v>10</v>
      </c>
      <c r="D6" s="34" t="s">
        <v>57</v>
      </c>
      <c r="E6" s="34" t="s">
        <v>1</v>
      </c>
      <c r="F6" s="34" t="s">
        <v>2</v>
      </c>
      <c r="G6" s="34" t="s">
        <v>3</v>
      </c>
      <c r="H6" s="34" t="s">
        <v>4</v>
      </c>
      <c r="I6" s="34" t="s">
        <v>11</v>
      </c>
      <c r="J6" s="34" t="s">
        <v>5</v>
      </c>
      <c r="K6" s="34" t="s">
        <v>56</v>
      </c>
      <c r="L6" s="34" t="s">
        <v>66</v>
      </c>
    </row>
    <row r="7" spans="1:12" ht="15.75" thickTop="1" x14ac:dyDescent="0.2">
      <c r="A7" s="14" t="s">
        <v>68</v>
      </c>
      <c r="B7" s="15" t="s">
        <v>69</v>
      </c>
      <c r="C7" s="15">
        <v>1</v>
      </c>
      <c r="D7" s="15" t="s">
        <v>72</v>
      </c>
      <c r="E7" s="16" t="s">
        <v>73</v>
      </c>
      <c r="F7" s="16" t="s">
        <v>74</v>
      </c>
      <c r="G7" s="16" t="s">
        <v>18</v>
      </c>
      <c r="H7" s="16" t="s">
        <v>19</v>
      </c>
      <c r="I7" s="15" t="s">
        <v>74</v>
      </c>
      <c r="J7" s="17" t="s">
        <v>75</v>
      </c>
      <c r="K7" s="18">
        <v>93254</v>
      </c>
      <c r="L7" s="18">
        <v>53087</v>
      </c>
    </row>
    <row r="8" spans="1:12" x14ac:dyDescent="0.2">
      <c r="A8" s="14" t="s">
        <v>20</v>
      </c>
      <c r="B8" s="15" t="s">
        <v>21</v>
      </c>
      <c r="C8" s="32">
        <v>10</v>
      </c>
      <c r="D8" s="32" t="s">
        <v>58</v>
      </c>
      <c r="E8" s="16" t="s">
        <v>22</v>
      </c>
      <c r="F8" s="16" t="s">
        <v>34</v>
      </c>
      <c r="G8" s="16" t="s">
        <v>18</v>
      </c>
      <c r="H8" s="16" t="s">
        <v>19</v>
      </c>
      <c r="I8" s="15" t="s">
        <v>34</v>
      </c>
      <c r="J8" s="17" t="s">
        <v>35</v>
      </c>
      <c r="K8" s="18">
        <v>186080</v>
      </c>
      <c r="L8" s="19">
        <v>66676</v>
      </c>
    </row>
    <row r="9" spans="1:12" x14ac:dyDescent="0.2">
      <c r="A9" s="14" t="s">
        <v>23</v>
      </c>
      <c r="B9" s="15" t="s">
        <v>24</v>
      </c>
      <c r="C9" s="15">
        <v>22</v>
      </c>
      <c r="D9" s="15" t="s">
        <v>59</v>
      </c>
      <c r="E9" s="16" t="s">
        <v>25</v>
      </c>
      <c r="F9" s="16" t="s">
        <v>38</v>
      </c>
      <c r="G9" s="16" t="s">
        <v>18</v>
      </c>
      <c r="H9" s="16" t="s">
        <v>19</v>
      </c>
      <c r="I9" s="15" t="s">
        <v>38</v>
      </c>
      <c r="J9" s="17" t="s">
        <v>39</v>
      </c>
      <c r="K9" s="18">
        <v>31939</v>
      </c>
      <c r="L9" s="19">
        <v>5462</v>
      </c>
    </row>
    <row r="10" spans="1:12" x14ac:dyDescent="0.2">
      <c r="A10" s="14" t="s">
        <v>26</v>
      </c>
      <c r="B10" s="15" t="s">
        <v>27</v>
      </c>
      <c r="C10" s="15">
        <v>1</v>
      </c>
      <c r="D10" s="15" t="s">
        <v>60</v>
      </c>
      <c r="E10" s="16" t="s">
        <v>28</v>
      </c>
      <c r="F10" s="16" t="s">
        <v>29</v>
      </c>
      <c r="G10" s="16" t="s">
        <v>18</v>
      </c>
      <c r="H10" s="16" t="s">
        <v>19</v>
      </c>
      <c r="I10" s="15" t="s">
        <v>29</v>
      </c>
      <c r="J10" s="17" t="s">
        <v>30</v>
      </c>
      <c r="K10" s="18">
        <v>70074</v>
      </c>
      <c r="L10" s="19">
        <v>8651</v>
      </c>
    </row>
    <row r="11" spans="1:12" x14ac:dyDescent="0.2">
      <c r="A11" s="14" t="s">
        <v>26</v>
      </c>
      <c r="B11" s="15" t="s">
        <v>27</v>
      </c>
      <c r="C11" s="15">
        <v>1</v>
      </c>
      <c r="D11" s="15" t="s">
        <v>61</v>
      </c>
      <c r="E11" s="16" t="s">
        <v>28</v>
      </c>
      <c r="F11" s="16" t="s">
        <v>44</v>
      </c>
      <c r="G11" s="16" t="s">
        <v>18</v>
      </c>
      <c r="H11" s="16" t="s">
        <v>19</v>
      </c>
      <c r="I11" s="15" t="s">
        <v>44</v>
      </c>
      <c r="J11" s="17" t="s">
        <v>52</v>
      </c>
      <c r="K11" s="18">
        <v>108850</v>
      </c>
      <c r="L11" s="19">
        <v>18765</v>
      </c>
    </row>
    <row r="12" spans="1:12" x14ac:dyDescent="0.2">
      <c r="A12" s="14" t="s">
        <v>70</v>
      </c>
      <c r="B12" s="15" t="s">
        <v>71</v>
      </c>
      <c r="C12" s="15">
        <v>53</v>
      </c>
      <c r="D12" s="15" t="s">
        <v>76</v>
      </c>
      <c r="E12" s="16" t="s">
        <v>77</v>
      </c>
      <c r="F12" s="16" t="s">
        <v>78</v>
      </c>
      <c r="G12" s="16" t="s">
        <v>18</v>
      </c>
      <c r="H12" s="16" t="s">
        <v>19</v>
      </c>
      <c r="I12" s="15" t="s">
        <v>78</v>
      </c>
      <c r="J12" s="17" t="s">
        <v>79</v>
      </c>
      <c r="K12" s="18">
        <v>19975</v>
      </c>
      <c r="L12" s="19">
        <v>4974</v>
      </c>
    </row>
    <row r="13" spans="1:12" x14ac:dyDescent="0.2">
      <c r="A13" s="14" t="s">
        <v>42</v>
      </c>
      <c r="B13" s="15" t="s">
        <v>43</v>
      </c>
      <c r="C13" s="15">
        <v>2</v>
      </c>
      <c r="D13" s="15" t="s">
        <v>62</v>
      </c>
      <c r="E13" s="16" t="s">
        <v>47</v>
      </c>
      <c r="F13" s="16" t="s">
        <v>48</v>
      </c>
      <c r="G13" s="16" t="s">
        <v>49</v>
      </c>
      <c r="H13" s="16" t="s">
        <v>50</v>
      </c>
      <c r="I13" s="15" t="s">
        <v>51</v>
      </c>
      <c r="J13" s="17" t="s">
        <v>55</v>
      </c>
      <c r="K13" s="18">
        <v>23287</v>
      </c>
      <c r="L13" s="19">
        <v>2153</v>
      </c>
    </row>
    <row r="14" spans="1:12" x14ac:dyDescent="0.2">
      <c r="A14" s="14" t="s">
        <v>36</v>
      </c>
      <c r="B14" s="15" t="s">
        <v>37</v>
      </c>
      <c r="C14" s="15">
        <v>1</v>
      </c>
      <c r="D14" s="15" t="s">
        <v>80</v>
      </c>
      <c r="E14" s="16" t="s">
        <v>40</v>
      </c>
      <c r="F14" s="16" t="s">
        <v>81</v>
      </c>
      <c r="G14" s="16" t="s">
        <v>18</v>
      </c>
      <c r="H14" s="16" t="s">
        <v>19</v>
      </c>
      <c r="I14" s="15" t="s">
        <v>81</v>
      </c>
      <c r="J14" s="17" t="s">
        <v>82</v>
      </c>
      <c r="K14" s="18">
        <v>10468</v>
      </c>
      <c r="L14" s="19">
        <v>4079</v>
      </c>
    </row>
    <row r="15" spans="1:12" x14ac:dyDescent="0.2">
      <c r="A15" s="14" t="s">
        <v>36</v>
      </c>
      <c r="B15" s="15" t="s">
        <v>37</v>
      </c>
      <c r="C15" s="15">
        <v>1</v>
      </c>
      <c r="D15" s="15" t="s">
        <v>63</v>
      </c>
      <c r="E15" s="16" t="s">
        <v>40</v>
      </c>
      <c r="F15" s="16" t="s">
        <v>45</v>
      </c>
      <c r="G15" s="16" t="s">
        <v>18</v>
      </c>
      <c r="H15" s="16" t="s">
        <v>19</v>
      </c>
      <c r="I15" s="15" t="s">
        <v>45</v>
      </c>
      <c r="J15" s="17" t="s">
        <v>53</v>
      </c>
      <c r="K15" s="18">
        <v>173796</v>
      </c>
      <c r="L15" s="19">
        <v>79255</v>
      </c>
    </row>
    <row r="16" spans="1:12" x14ac:dyDescent="0.2">
      <c r="A16" s="24" t="s">
        <v>31</v>
      </c>
      <c r="B16" s="37" t="s">
        <v>32</v>
      </c>
      <c r="C16" s="25">
        <v>6</v>
      </c>
      <c r="D16" s="25" t="s">
        <v>64</v>
      </c>
      <c r="E16" s="26" t="s">
        <v>33</v>
      </c>
      <c r="F16" s="26" t="s">
        <v>46</v>
      </c>
      <c r="G16" s="26" t="s">
        <v>18</v>
      </c>
      <c r="H16" s="26" t="s">
        <v>19</v>
      </c>
      <c r="I16" s="25" t="s">
        <v>46</v>
      </c>
      <c r="J16" s="27" t="s">
        <v>54</v>
      </c>
      <c r="K16" s="28">
        <v>171660</v>
      </c>
      <c r="L16" s="29">
        <v>3805</v>
      </c>
    </row>
    <row r="17" spans="1:12" ht="15.75" x14ac:dyDescent="0.25">
      <c r="A17" s="49" t="s">
        <v>6</v>
      </c>
      <c r="B17" s="43"/>
      <c r="C17" s="43"/>
      <c r="D17" s="43"/>
      <c r="E17" s="43"/>
      <c r="F17" s="43"/>
      <c r="G17" s="43"/>
      <c r="H17" s="43"/>
      <c r="I17" s="50"/>
      <c r="J17" s="43"/>
      <c r="K17" s="44">
        <f>SUBTOTAL(109,Table3[
2018–19
Final
Allocation])</f>
        <v>889383</v>
      </c>
      <c r="L17" s="44">
        <f>SUBTOTAL(109,Table3[14th
Apportionment])</f>
        <v>246907</v>
      </c>
    </row>
    <row r="18" spans="1:12" x14ac:dyDescent="0.2">
      <c r="A18" s="1" t="s">
        <v>7</v>
      </c>
      <c r="I18" s="5"/>
      <c r="L18" s="3"/>
    </row>
    <row r="19" spans="1:12" x14ac:dyDescent="0.2">
      <c r="A19" s="1" t="s">
        <v>8</v>
      </c>
      <c r="I19" s="5"/>
      <c r="L19" s="3"/>
    </row>
    <row r="20" spans="1:12" x14ac:dyDescent="0.2">
      <c r="A20" s="23" t="s">
        <v>84</v>
      </c>
      <c r="B20" s="7"/>
      <c r="C20" s="7"/>
      <c r="D20" s="7"/>
      <c r="I20" s="5"/>
      <c r="L20" s="3"/>
    </row>
  </sheetData>
  <pageMargins left="0.7" right="0.7" top="0.73" bottom="0.75" header="0.3" footer="0.3"/>
  <pageSetup scale="62" fitToHeight="0" orientation="landscape" r:id="rId1"/>
  <headerFooter>
    <oddFooter>&amp;C&amp;P of &amp;N</oddFooter>
  </headerFooter>
  <ignoredErrors>
    <ignoredError sqref="E6:I6 B6:C6 B7:B16 D7:G16 H13 I7:I12 I14:I1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/>
  </sheetViews>
  <sheetFormatPr defaultColWidth="9.33203125" defaultRowHeight="15" x14ac:dyDescent="0.2"/>
  <cols>
    <col min="1" max="1" width="11.44140625" style="10" customWidth="1"/>
    <col min="2" max="2" width="24.5546875" customWidth="1"/>
    <col min="3" max="3" width="21.33203125" customWidth="1"/>
    <col min="4" max="4" width="12.109375" style="2" bestFit="1" customWidth="1"/>
    <col min="5" max="5" width="10.5546875" style="10" bestFit="1" customWidth="1"/>
  </cols>
  <sheetData>
    <row r="1" spans="1:5" ht="20.25" x14ac:dyDescent="0.2">
      <c r="A1" s="46" t="s">
        <v>83</v>
      </c>
    </row>
    <row r="2" spans="1:5" ht="18" x14ac:dyDescent="0.25">
      <c r="A2" s="47" t="s">
        <v>41</v>
      </c>
    </row>
    <row r="3" spans="1:5" ht="15.75" x14ac:dyDescent="0.25">
      <c r="A3" s="45" t="s">
        <v>15</v>
      </c>
    </row>
    <row r="4" spans="1:5" ht="15.75" x14ac:dyDescent="0.25">
      <c r="A4" s="13" t="s">
        <v>17</v>
      </c>
      <c r="B4" s="11"/>
      <c r="C4" s="11"/>
      <c r="D4" s="12"/>
    </row>
    <row r="5" spans="1:5" s="8" customFormat="1" ht="31.5" x14ac:dyDescent="0.25">
      <c r="A5" s="35" t="s">
        <v>1</v>
      </c>
      <c r="B5" s="35" t="s">
        <v>13</v>
      </c>
      <c r="C5" s="35" t="s">
        <v>14</v>
      </c>
      <c r="D5" s="36" t="s">
        <v>12</v>
      </c>
      <c r="E5" s="41" t="s">
        <v>85</v>
      </c>
    </row>
    <row r="6" spans="1:5" x14ac:dyDescent="0.2">
      <c r="A6" s="5" t="s">
        <v>73</v>
      </c>
      <c r="B6" s="1" t="s">
        <v>68</v>
      </c>
      <c r="C6" s="21" t="s">
        <v>67</v>
      </c>
      <c r="D6" s="6">
        <v>53087</v>
      </c>
      <c r="E6" s="30" t="s">
        <v>86</v>
      </c>
    </row>
    <row r="7" spans="1:5" x14ac:dyDescent="0.2">
      <c r="A7" s="30" t="s">
        <v>22</v>
      </c>
      <c r="B7" s="20" t="s">
        <v>20</v>
      </c>
      <c r="C7" s="21" t="s">
        <v>67</v>
      </c>
      <c r="D7" s="31">
        <v>66676</v>
      </c>
      <c r="E7" s="30" t="s">
        <v>87</v>
      </c>
    </row>
    <row r="8" spans="1:5" x14ac:dyDescent="0.2">
      <c r="A8" s="30" t="s">
        <v>25</v>
      </c>
      <c r="B8" s="20" t="s">
        <v>23</v>
      </c>
      <c r="C8" s="21" t="s">
        <v>67</v>
      </c>
      <c r="D8" s="31">
        <v>5462</v>
      </c>
      <c r="E8" s="30" t="s">
        <v>88</v>
      </c>
    </row>
    <row r="9" spans="1:5" x14ac:dyDescent="0.2">
      <c r="A9" s="30" t="s">
        <v>28</v>
      </c>
      <c r="B9" s="20" t="s">
        <v>26</v>
      </c>
      <c r="C9" s="21" t="s">
        <v>67</v>
      </c>
      <c r="D9" s="31">
        <v>27416</v>
      </c>
      <c r="E9" s="30" t="s">
        <v>89</v>
      </c>
    </row>
    <row r="10" spans="1:5" x14ac:dyDescent="0.2">
      <c r="A10" s="30" t="s">
        <v>77</v>
      </c>
      <c r="B10" s="20" t="s">
        <v>70</v>
      </c>
      <c r="C10" s="21" t="s">
        <v>67</v>
      </c>
      <c r="D10" s="31">
        <v>4974</v>
      </c>
      <c r="E10" s="30" t="s">
        <v>90</v>
      </c>
    </row>
    <row r="11" spans="1:5" x14ac:dyDescent="0.2">
      <c r="A11" s="30" t="s">
        <v>47</v>
      </c>
      <c r="B11" s="20" t="s">
        <v>42</v>
      </c>
      <c r="C11" s="21" t="s">
        <v>67</v>
      </c>
      <c r="D11" s="31">
        <v>2153</v>
      </c>
      <c r="E11" s="30" t="s">
        <v>91</v>
      </c>
    </row>
    <row r="12" spans="1:5" x14ac:dyDescent="0.2">
      <c r="A12" s="30" t="s">
        <v>40</v>
      </c>
      <c r="B12" s="20" t="s">
        <v>36</v>
      </c>
      <c r="C12" s="21" t="s">
        <v>67</v>
      </c>
      <c r="D12" s="31">
        <v>83334</v>
      </c>
      <c r="E12" s="30" t="s">
        <v>92</v>
      </c>
    </row>
    <row r="13" spans="1:5" x14ac:dyDescent="0.2">
      <c r="A13" s="38" t="s">
        <v>33</v>
      </c>
      <c r="B13" s="39" t="s">
        <v>31</v>
      </c>
      <c r="C13" s="33" t="s">
        <v>67</v>
      </c>
      <c r="D13" s="40">
        <v>3805</v>
      </c>
      <c r="E13" s="30" t="s">
        <v>93</v>
      </c>
    </row>
    <row r="14" spans="1:5" s="22" customFormat="1" ht="15.75" x14ac:dyDescent="0.25">
      <c r="A14" s="42" t="s">
        <v>6</v>
      </c>
      <c r="B14" s="43"/>
      <c r="C14" s="43"/>
      <c r="D14" s="44">
        <f>SUM(Table7[County
Total])</f>
        <v>246907</v>
      </c>
      <c r="E14" s="43"/>
    </row>
    <row r="15" spans="1:5" x14ac:dyDescent="0.2">
      <c r="A15" s="9" t="s">
        <v>7</v>
      </c>
      <c r="B15" s="1"/>
      <c r="C15" s="1"/>
      <c r="D15" s="6"/>
    </row>
    <row r="16" spans="1:5" x14ac:dyDescent="0.2">
      <c r="A16" s="9" t="s">
        <v>8</v>
      </c>
      <c r="B16" s="1"/>
      <c r="C16" s="1"/>
      <c r="D16" s="6"/>
    </row>
    <row r="17" spans="1:4" x14ac:dyDescent="0.2">
      <c r="A17" s="23" t="s">
        <v>84</v>
      </c>
      <c r="B17" s="1"/>
      <c r="C17" s="1"/>
      <c r="D17" s="6"/>
    </row>
  </sheetData>
  <phoneticPr fontId="25" type="noConversion"/>
  <printOptions horizontalCentered="1"/>
  <pageMargins left="0.45" right="0.45" top="0.75" bottom="0.25" header="0.3" footer="0.05"/>
  <pageSetup scale="80" orientation="portrait" r:id="rId1"/>
  <ignoredErrors>
    <ignoredError sqref="A6:A1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EL Apport 14th</vt:lpstr>
      <vt:lpstr>2018-19 Title III EL County</vt:lpstr>
      <vt:lpstr>'2018-19 EL Apport 14th'!Print_Titles</vt:lpstr>
      <vt:lpstr>'2018-19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Recip14-18: Title III, English Learner (CA Dept of Education)</dc:title>
  <dc:subject>Title III, English Language Acquisition, Language Enhancement, and Academic Achievement for English Learners program fourteenth apportionment schedule for fiscal year 2018-19.</dc:subject>
  <dc:creator>Windows User</dc:creator>
  <cp:lastModifiedBy>Taylor Uda</cp:lastModifiedBy>
  <cp:lastPrinted>2020-05-22T19:32:34Z</cp:lastPrinted>
  <dcterms:created xsi:type="dcterms:W3CDTF">2018-08-22T16:15:05Z</dcterms:created>
  <dcterms:modified xsi:type="dcterms:W3CDTF">2023-12-12T22:31:08Z</dcterms:modified>
</cp:coreProperties>
</file>