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24226"/>
  <xr:revisionPtr revIDLastSave="0" documentId="13_ncr:1_{B575CE8D-980E-477F-BBBB-00D980AF5A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djustment by District" sheetId="1" r:id="rId1"/>
    <sheet name="Adjustment By County" sheetId="2" r:id="rId2"/>
    <sheet name="Adjustment by School" sheetId="3" r:id="rId3"/>
  </sheets>
  <definedNames>
    <definedName name="CALSTARS_to_FI_Cal_Crosswalk" localSheetId="1">#REF!</definedName>
    <definedName name="CALSTARS_to_FI_Cal_Crosswalk" localSheetId="2">#REF!</definedName>
    <definedName name="CALSTARS_to_FI_Cal_Crosswalk">#REF!</definedName>
    <definedName name="CNIPS" localSheetId="2">#REF!</definedName>
    <definedName name="CNIPS">#REF!</definedName>
    <definedName name="CNVAP" localSheetId="2">#REF!</definedName>
    <definedName name="CNVAP">#REF!</definedName>
    <definedName name="Crosswalk" localSheetId="2">#REF!</definedName>
    <definedName name="Crosswalk">#REF!</definedName>
    <definedName name="Debbie" localSheetId="2">#REF!</definedName>
    <definedName name="Debbie">#REF!</definedName>
    <definedName name="EMP" localSheetId="2">#REF!</definedName>
    <definedName name="EMP">#REF!</definedName>
    <definedName name="ENC" localSheetId="2">#REF!</definedName>
    <definedName name="ENC">#REF!</definedName>
    <definedName name="GOV" localSheetId="2">#REF!</definedName>
    <definedName name="GOV">#REF!</definedName>
    <definedName name="OpenDoc" localSheetId="2">#REF!</definedName>
    <definedName name="OpenDoc">#REF!</definedName>
    <definedName name="PARIS" localSheetId="2">#REF!</definedName>
    <definedName name="PARIS">#REF!</definedName>
    <definedName name="_xlnm.Print_Titles" localSheetId="1">'Adjustment By County'!$1:$6</definedName>
    <definedName name="_xlnm.Print_Titles" localSheetId="0">'Adjustment by District'!$6:$6</definedName>
    <definedName name="STD" localSheetId="1">#REF!</definedName>
    <definedName name="STD" localSheetId="2">#REF!</definedName>
    <definedName name="STD">#REF!</definedName>
    <definedName name="Vendor_Match_Results" localSheetId="1">#REF!</definedName>
    <definedName name="Vendor_Match_Results" localSheetId="2">#REF!</definedName>
    <definedName name="Vendor_Match_Results">#REF!</definedName>
    <definedName name="what" localSheetId="1">#REF!</definedName>
    <definedName name="what" localSheetId="2">#REF!</definedName>
    <definedName name="wha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7" i="2" l="1"/>
  <c r="I53" i="1" l="1"/>
  <c r="H53" i="1"/>
  <c r="G53" i="1"/>
  <c r="J53" i="1"/>
</calcChain>
</file>

<file path=xl/sharedStrings.xml><?xml version="1.0" encoding="utf-8"?>
<sst xmlns="http://schemas.openxmlformats.org/spreadsheetml/2006/main" count="235" uniqueCount="139">
  <si>
    <t>District Total</t>
  </si>
  <si>
    <t>Mt. Diablo Unified</t>
  </si>
  <si>
    <t>Salinas Union High</t>
  </si>
  <si>
    <t>San Francisco Unified</t>
  </si>
  <si>
    <t>Moreno Valley Unified</t>
  </si>
  <si>
    <t>Hayward Unified</t>
  </si>
  <si>
    <t>Oakland Unified</t>
  </si>
  <si>
    <t>Fresno Unified</t>
  </si>
  <si>
    <t>East Side Union High</t>
  </si>
  <si>
    <t>Los Angeles Unified</t>
  </si>
  <si>
    <t>Palmdale Elementary</t>
  </si>
  <si>
    <t>Santa Rita Union Elementary</t>
  </si>
  <si>
    <t>Coachella Valley Unified</t>
  </si>
  <si>
    <t>San Bernardino City Unified</t>
  </si>
  <si>
    <t>Twin Rivers Unified</t>
  </si>
  <si>
    <t>Stockton Unified</t>
  </si>
  <si>
    <t>Kern High</t>
  </si>
  <si>
    <t>San Diego Unified</t>
  </si>
  <si>
    <t>Middletown Unified</t>
  </si>
  <si>
    <t>Jurupa Unified</t>
  </si>
  <si>
    <t>Barstow Unified</t>
  </si>
  <si>
    <t>San Luis Coastal Unified</t>
  </si>
  <si>
    <t>Transfers from School District Principal Apportionments to State Special Schools for Student Attendance</t>
  </si>
  <si>
    <t>County Code</t>
  </si>
  <si>
    <t>District Code</t>
  </si>
  <si>
    <t>Local Educational Agency</t>
  </si>
  <si>
    <t>California School for the Blind - Fremont</t>
  </si>
  <si>
    <t>California School for the Deaf - Fremont</t>
  </si>
  <si>
    <t>California School for the Deaf - Riverside</t>
  </si>
  <si>
    <t>01</t>
  </si>
  <si>
    <t>07</t>
  </si>
  <si>
    <t>61192</t>
  </si>
  <si>
    <t>61259</t>
  </si>
  <si>
    <t>61754</t>
  </si>
  <si>
    <t>62166</t>
  </si>
  <si>
    <t>63529</t>
  </si>
  <si>
    <t>64055</t>
  </si>
  <si>
    <t>64733</t>
  </si>
  <si>
    <t>64857</t>
  </si>
  <si>
    <t>66159</t>
  </si>
  <si>
    <t>66191</t>
  </si>
  <si>
    <t>73676</t>
  </si>
  <si>
    <t>67090</t>
  </si>
  <si>
    <t>67124</t>
  </si>
  <si>
    <t>76505</t>
  </si>
  <si>
    <t>67611</t>
  </si>
  <si>
    <t>67876</t>
  </si>
  <si>
    <t>68338</t>
  </si>
  <si>
    <t>68478</t>
  </si>
  <si>
    <t>68676</t>
  </si>
  <si>
    <t>68809</t>
  </si>
  <si>
    <t>69427</t>
  </si>
  <si>
    <t>NOTE: Positive amounts in the County Total column represent the amount to be transferred to Item 6100-005-0001.</t>
  </si>
  <si>
    <t>County Name</t>
  </si>
  <si>
    <t>County Total</t>
  </si>
  <si>
    <t>Alameda</t>
  </si>
  <si>
    <t>Contra Costa</t>
  </si>
  <si>
    <t>Fresno</t>
  </si>
  <si>
    <t>Kern</t>
  </si>
  <si>
    <t>Lake</t>
  </si>
  <si>
    <t>Los Angeles</t>
  </si>
  <si>
    <t>Monterey</t>
  </si>
  <si>
    <t>Riverside</t>
  </si>
  <si>
    <t>Sacramento</t>
  </si>
  <si>
    <t>San Bernardino</t>
  </si>
  <si>
    <t>San Diego</t>
  </si>
  <si>
    <t>San Francisco</t>
  </si>
  <si>
    <t>San Joaquin</t>
  </si>
  <si>
    <t>San Luis Obispo</t>
  </si>
  <si>
    <t>San Mateo</t>
  </si>
  <si>
    <t>Santa Clara</t>
  </si>
  <si>
    <t>Solano</t>
  </si>
  <si>
    <t>Total</t>
  </si>
  <si>
    <t>Redwood City Elementary</t>
  </si>
  <si>
    <t>Val Verde Unified</t>
  </si>
  <si>
    <t>Paso Robles Joint Unified</t>
  </si>
  <si>
    <t>Colton Joint Unified</t>
  </si>
  <si>
    <t>Inglewood Unified</t>
  </si>
  <si>
    <t>09</t>
  </si>
  <si>
    <t>Greenfield Union Elementary</t>
  </si>
  <si>
    <t>Yuba City Unified</t>
  </si>
  <si>
    <t>Banning Unified</t>
  </si>
  <si>
    <t>Murietta Valley Unified</t>
  </si>
  <si>
    <t>Adelanto Elementary</t>
  </si>
  <si>
    <t>Poway Unified</t>
  </si>
  <si>
    <t>El Dorado</t>
  </si>
  <si>
    <t>Sutter</t>
  </si>
  <si>
    <t>Lancaster School District</t>
  </si>
  <si>
    <t>Grossmont Union High</t>
  </si>
  <si>
    <t>La Mesa-Spring Valley Elementary</t>
  </si>
  <si>
    <t>Roseville Joint Union HSD</t>
  </si>
  <si>
    <t>Pleasanton Unified</t>
  </si>
  <si>
    <t>Antioch Unified</t>
  </si>
  <si>
    <t>El Dorado Union High</t>
  </si>
  <si>
    <t>Rescue Union Elementary</t>
  </si>
  <si>
    <t>Salinas City Elementary</t>
  </si>
  <si>
    <t>Sequoia Union High</t>
  </si>
  <si>
    <t>Mt. View - Los Altos</t>
  </si>
  <si>
    <t>Palo Alto Unified</t>
  </si>
  <si>
    <t>Dixon Unified</t>
  </si>
  <si>
    <t>Central Unified</t>
  </si>
  <si>
    <t>Placer</t>
  </si>
  <si>
    <t>Schedule of Final Adjustment to School District Principal Apportionments</t>
  </si>
  <si>
    <t>Note: Positive amounts represent funds to be transferred to Item 6100-005-0001 from the Principal Apportionment.</t>
  </si>
  <si>
    <r>
      <t>Fiscal Year 2025</t>
    </r>
    <r>
      <rPr>
        <b/>
        <sz val="12"/>
        <rFont val="Calibri"/>
        <family val="2"/>
      </rPr>
      <t>–</t>
    </r>
    <r>
      <rPr>
        <b/>
        <sz val="12"/>
        <rFont val="Arial"/>
        <family val="2"/>
      </rPr>
      <t>26</t>
    </r>
  </si>
  <si>
    <t>Transfers From School District Principal Apportionments</t>
  </si>
  <si>
    <t>For Student Attendance in State Special Schools</t>
  </si>
  <si>
    <t>Note: Positive amounts represent the amount to be transferred to Item 6100-005-0001.</t>
  </si>
  <si>
    <t>Agency Number</t>
  </si>
  <si>
    <t>School Name</t>
  </si>
  <si>
    <t>Amount</t>
  </si>
  <si>
    <t>Grand total to be transferred to Item 6100-005-0001:</t>
  </si>
  <si>
    <t>California Department of Education</t>
  </si>
  <si>
    <t>School Fiscal Services Division</t>
  </si>
  <si>
    <t>Fiscal Year 2025–26</t>
  </si>
  <si>
    <t>August 2026</t>
  </si>
  <si>
    <t>0000011784</t>
  </si>
  <si>
    <t>0000009047</t>
  </si>
  <si>
    <t>0000011790</t>
  </si>
  <si>
    <t>0000006842</t>
  </si>
  <si>
    <t>0000040496</t>
  </si>
  <si>
    <t>0000011819</t>
  </si>
  <si>
    <t>0000044132</t>
  </si>
  <si>
    <t>0000008322</t>
  </si>
  <si>
    <t>0000012839</t>
  </si>
  <si>
    <t>0000011837</t>
  </si>
  <si>
    <t>0000004357</t>
  </si>
  <si>
    <t>0000011839</t>
  </si>
  <si>
    <t>0000007988</t>
  </si>
  <si>
    <t>0000011840</t>
  </si>
  <si>
    <t>0000011841</t>
  </si>
  <si>
    <t>0000011842</t>
  </si>
  <si>
    <t>0000011843</t>
  </si>
  <si>
    <t>0000011846</t>
  </si>
  <si>
    <t>0000011854</t>
  </si>
  <si>
    <t>0000004848</t>
  </si>
  <si>
    <t>FI$Cal Supplier ID</t>
  </si>
  <si>
    <t>FI$Cal Address Sequence ID</t>
  </si>
  <si>
    <t xml:space="preserve">Final Adjustment by County to School District Principal Apportionments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</si>
</sst>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6" formatCode="&quot;$&quot;#,##0_);[Red]\(&quot;$&quot;#,##0\)"/>
    <numFmt numFmtId="8" formatCode="&quot;$&quot;#,##0.00_);[Red]\(&quot;$&quot;#,##0.00\)"/>
  </numFmts>
  <fonts count="14" x14ac:knownFonts="1">
    <font>
      <sz val="12"/>
      <color theme="1"/>
      <name val="Arial"/>
      <family val="2"/>
    </font>
    <font>
      <sz val="10"/>
      <name val="MS Sans Serif"/>
    </font>
    <font>
      <sz val="8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Segoe UI"/>
      <family val="2"/>
    </font>
    <font>
      <b/>
      <sz val="12"/>
      <name val="Calibri"/>
      <family val="2"/>
    </font>
    <font>
      <b/>
      <sz val="12"/>
      <color theme="1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12"/>
      <color rgb="FFCE0000"/>
      <name val="Arial"/>
      <family val="2"/>
    </font>
    <font>
      <b/>
      <sz val="12"/>
      <color rgb="FFCE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auto="1"/>
      </top>
      <bottom/>
      <diagonal/>
    </border>
  </borders>
  <cellStyleXfs count="10">
    <xf numFmtId="0" fontId="0" fillId="0" borderId="0"/>
    <xf numFmtId="8" fontId="1" fillId="0" borderId="0" applyFont="0" applyFill="0" applyBorder="0" applyAlignment="0" applyProtection="0"/>
    <xf numFmtId="0" fontId="1" fillId="0" borderId="0"/>
    <xf numFmtId="0" fontId="5" fillId="0" borderId="0" applyNumberFormat="0" applyFill="0" applyAlignment="0" applyProtection="0"/>
    <xf numFmtId="0" fontId="6" fillId="0" borderId="0"/>
    <xf numFmtId="0" fontId="7" fillId="0" borderId="0"/>
    <xf numFmtId="0" fontId="5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 applyNumberFormat="0" applyFill="0" applyAlignment="0" applyProtection="0"/>
    <xf numFmtId="0" fontId="9" fillId="0" borderId="11" applyNumberFormat="0" applyFill="0" applyAlignment="0" applyProtection="0"/>
  </cellStyleXfs>
  <cellXfs count="53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quotePrefix="1" applyFont="1" applyAlignment="1">
      <alignment horizontal="center"/>
    </xf>
    <xf numFmtId="6" fontId="4" fillId="0" borderId="0" xfId="0" applyNumberFormat="1" applyFont="1"/>
    <xf numFmtId="6" fontId="4" fillId="0" borderId="2" xfId="1" applyNumberFormat="1" applyFont="1" applyFill="1" applyBorder="1" applyAlignment="1">
      <alignment horizontal="right" vertical="center"/>
    </xf>
    <xf numFmtId="49" fontId="5" fillId="0" borderId="0" xfId="1" applyNumberFormat="1" applyFont="1" applyFill="1" applyBorder="1" applyAlignment="1">
      <alignment horizontal="center" wrapText="1"/>
    </xf>
    <xf numFmtId="6" fontId="4" fillId="0" borderId="0" xfId="1" applyNumberFormat="1" applyFont="1" applyFill="1" applyBorder="1" applyAlignment="1">
      <alignment horizontal="right" vertical="center"/>
    </xf>
    <xf numFmtId="6" fontId="4" fillId="0" borderId="2" xfId="0" applyNumberFormat="1" applyFont="1" applyBorder="1"/>
    <xf numFmtId="6" fontId="4" fillId="0" borderId="3" xfId="0" applyNumberFormat="1" applyFont="1" applyBorder="1"/>
    <xf numFmtId="49" fontId="4" fillId="0" borderId="0" xfId="0" applyNumberFormat="1" applyFont="1"/>
    <xf numFmtId="49" fontId="4" fillId="0" borderId="0" xfId="0" quotePrefix="1" applyNumberFormat="1" applyFont="1" applyAlignment="1">
      <alignment horizontal="center"/>
    </xf>
    <xf numFmtId="0" fontId="6" fillId="0" borderId="0" xfId="4"/>
    <xf numFmtId="0" fontId="4" fillId="0" borderId="0" xfId="4" applyFont="1" applyAlignment="1">
      <alignment horizontal="centerContinuous"/>
    </xf>
    <xf numFmtId="0" fontId="4" fillId="0" borderId="0" xfId="4" applyFont="1"/>
    <xf numFmtId="0" fontId="4" fillId="0" borderId="1" xfId="4" applyFont="1" applyBorder="1"/>
    <xf numFmtId="49" fontId="4" fillId="0" borderId="0" xfId="4" applyNumberFormat="1" applyFont="1"/>
    <xf numFmtId="0" fontId="5" fillId="0" borderId="4" xfId="4" applyFont="1" applyBorder="1" applyAlignment="1">
      <alignment horizontal="center" wrapText="1"/>
    </xf>
    <xf numFmtId="0" fontId="5" fillId="0" borderId="5" xfId="4" applyFont="1" applyBorder="1" applyAlignment="1">
      <alignment horizontal="center" wrapText="1"/>
    </xf>
    <xf numFmtId="0" fontId="5" fillId="0" borderId="6" xfId="4" applyFont="1" applyBorder="1" applyAlignment="1">
      <alignment horizontal="center" wrapText="1"/>
    </xf>
    <xf numFmtId="0" fontId="4" fillId="0" borderId="7" xfId="4" applyFont="1" applyBorder="1" applyAlignment="1">
      <alignment horizontal="center" vertical="center"/>
    </xf>
    <xf numFmtId="6" fontId="4" fillId="0" borderId="8" xfId="5" applyNumberFormat="1" applyFont="1" applyBorder="1"/>
    <xf numFmtId="0" fontId="4" fillId="0" borderId="9" xfId="4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49" fontId="5" fillId="0" borderId="1" xfId="2" applyNumberFormat="1" applyFont="1" applyBorder="1" applyAlignment="1">
      <alignment horizontal="center" wrapText="1"/>
    </xf>
    <xf numFmtId="49" fontId="5" fillId="0" borderId="1" xfId="1" applyNumberFormat="1" applyFont="1" applyFill="1" applyBorder="1" applyAlignment="1">
      <alignment horizontal="center" wrapText="1"/>
    </xf>
    <xf numFmtId="49" fontId="5" fillId="0" borderId="10" xfId="1" applyNumberFormat="1" applyFont="1" applyFill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3" fillId="0" borderId="0" xfId="0" applyFont="1"/>
    <xf numFmtId="0" fontId="10" fillId="0" borderId="0" xfId="3" applyFont="1" applyBorder="1"/>
    <xf numFmtId="49" fontId="10" fillId="0" borderId="0" xfId="3" applyNumberFormat="1" applyFont="1" applyBorder="1" applyAlignment="1"/>
    <xf numFmtId="0" fontId="11" fillId="0" borderId="0" xfId="0" applyFont="1"/>
    <xf numFmtId="5" fontId="12" fillId="0" borderId="2" xfId="0" applyNumberFormat="1" applyFont="1" applyBorder="1"/>
    <xf numFmtId="5" fontId="12" fillId="0" borderId="2" xfId="1" applyNumberFormat="1" applyFont="1" applyFill="1" applyBorder="1" applyAlignment="1">
      <alignment horizontal="right" vertical="center"/>
    </xf>
    <xf numFmtId="5" fontId="12" fillId="0" borderId="3" xfId="0" applyNumberFormat="1" applyFont="1" applyBorder="1"/>
    <xf numFmtId="5" fontId="12" fillId="0" borderId="0" xfId="0" applyNumberFormat="1" applyFont="1"/>
    <xf numFmtId="5" fontId="12" fillId="0" borderId="1" xfId="0" applyNumberFormat="1" applyFont="1" applyBorder="1"/>
    <xf numFmtId="5" fontId="12" fillId="0" borderId="8" xfId="5" applyNumberFormat="1" applyFont="1" applyBorder="1"/>
    <xf numFmtId="5" fontId="12" fillId="0" borderId="10" xfId="5" applyNumberFormat="1" applyFont="1" applyBorder="1"/>
    <xf numFmtId="0" fontId="9" fillId="0" borderId="11" xfId="9"/>
    <xf numFmtId="6" fontId="9" fillId="0" borderId="11" xfId="9" applyNumberFormat="1"/>
    <xf numFmtId="0" fontId="9" fillId="0" borderId="0" xfId="0" applyFont="1"/>
    <xf numFmtId="0" fontId="11" fillId="0" borderId="0" xfId="6" applyFont="1"/>
    <xf numFmtId="0" fontId="3" fillId="0" borderId="0" xfId="7" applyFont="1"/>
    <xf numFmtId="0" fontId="9" fillId="0" borderId="11" xfId="9" applyAlignment="1">
      <alignment horizontal="center"/>
    </xf>
    <xf numFmtId="5" fontId="9" fillId="0" borderId="11" xfId="9" applyNumberFormat="1"/>
    <xf numFmtId="0" fontId="9" fillId="0" borderId="11" xfId="9" applyAlignment="1">
      <alignment horizontal="left"/>
    </xf>
    <xf numFmtId="6" fontId="9" fillId="0" borderId="11" xfId="9" applyNumberFormat="1" applyAlignment="1">
      <alignment horizontal="right" vertical="center"/>
    </xf>
    <xf numFmtId="5" fontId="13" fillId="0" borderId="11" xfId="9" applyNumberFormat="1" applyFont="1"/>
  </cellXfs>
  <cellStyles count="10">
    <cellStyle name="Currency_Sheet1" xfId="1" xr:uid="{00000000-0005-0000-0000-000000000000}"/>
    <cellStyle name="Heading 1" xfId="3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Normal" xfId="0" builtinId="0" customBuiltin="1"/>
    <cellStyle name="Normal 2" xfId="4" xr:uid="{3AD303B9-213E-46E5-80F7-5BDE90FBCF32}"/>
    <cellStyle name="Normal 2 2" xfId="5" xr:uid="{F3BA677A-B1E1-48C3-9BE2-482381CC2457}"/>
    <cellStyle name="Normal_Sheet1" xfId="2" xr:uid="{00000000-0005-0000-0000-000002000000}"/>
    <cellStyle name="Total" xfId="9" builtinId="25" customBuiltin="1"/>
  </cellStyles>
  <dxfs count="38">
    <dxf>
      <font>
        <b/>
        <i val="0"/>
        <strike val="0"/>
        <outline val="0"/>
        <shadow val="0"/>
        <u val="none"/>
        <vertAlign val="baseline"/>
        <sz val="12"/>
        <color rgb="FFCE0000"/>
        <name val="Arial"/>
        <family val="2"/>
        <scheme val="none"/>
      </font>
      <numFmt numFmtId="9" formatCode="&quot;$&quot;#,##0_);\(&quot;$&quot;#,##0\)"/>
    </dxf>
    <dxf>
      <font>
        <b/>
        <i val="0"/>
        <strike val="0"/>
        <outline val="0"/>
        <shadow val="0"/>
        <u val="none"/>
        <vertAlign val="baseline"/>
        <sz val="12"/>
        <color rgb="FFCE0000"/>
        <name val="Arial"/>
        <family val="2"/>
        <scheme val="none"/>
      </font>
      <numFmt numFmtId="9" formatCode="&quot;$&quot;#,##0_);\(&quot;$&quot;#,##0\)"/>
    </dxf>
    <dxf>
      <alignment horizontal="center" vertical="bottom" textRotation="0" wrapText="0" indent="0" justifyLastLine="0" shrinkToFit="0" readingOrder="0"/>
    </dxf>
    <dxf>
      <numFmt numFmtId="10" formatCode="&quot;$&quot;#,##0_);[Red]\(&quot;$&quot;#,##0\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0" formatCode="&quot;$&quot;#,##0_);[Red]\(&quot;$&quot;#,##0\)"/>
      <border diagonalUp="0" diagonalDown="0">
        <left/>
        <right style="thin">
          <color indexed="64"/>
        </right>
        <top/>
        <bottom style="double">
          <color indexed="64"/>
        </bottom>
        <vertical/>
        <horizontal/>
      </border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border diagonalUp="0" diagonalDown="0">
        <left/>
        <right/>
        <top/>
        <bottom style="double">
          <color indexed="64"/>
        </bottom>
        <vertical/>
        <horizontal/>
      </border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 style="double">
          <color indexed="64"/>
        </bottom>
        <vertical/>
        <horizontal/>
      </border>
    </dxf>
    <dxf>
      <border outline="0">
        <top style="double">
          <color indexed="64"/>
        </top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0" formatCode="&quot;$&quot;#,##0_);[Red]\(&quot;$&quot;#,##0\)"/>
      <border diagonalUp="0" diagonalDown="0">
        <left/>
        <right/>
        <top/>
        <bottom style="double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border diagonalUp="0" diagonalDown="0">
        <left/>
        <right/>
        <top/>
        <bottom style="double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/>
        <top/>
        <bottom style="double">
          <color indexed="64"/>
        </bottom>
        <vertical/>
        <horizontal/>
      </border>
    </dxf>
    <dxf>
      <border outline="0">
        <top style="double">
          <color indexed="64"/>
        </top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0" formatCode="&quot;$&quot;#,##0_);[Red]\(&quot;$&quot;#,##0\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0" formatCode="&quot;$&quot;#,##0_);[Red]\(&quot;$&quot;#,##0\)"/>
      <border diagonalUp="0" diagonalDown="0">
        <left style="thin">
          <color auto="1"/>
        </left>
        <right style="thin">
          <color auto="1"/>
        </right>
        <top/>
        <bottom style="double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0" formatCode="&quot;$&quot;#,##0_);[Red]\(&quot;$&quot;#,##0\)"/>
      <border diagonalUp="0" diagonalDown="0">
        <left style="thin">
          <color auto="1"/>
        </left>
        <right style="thin">
          <color auto="1"/>
        </right>
        <top/>
        <bottom style="double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0" formatCode="&quot;$&quot;#,##0_);[Red]\(&quot;$&quot;#,##0\)"/>
      <border diagonalUp="0" diagonalDown="0">
        <left style="thin">
          <color auto="1"/>
        </left>
        <right style="thin">
          <color auto="1"/>
        </right>
        <top/>
        <bottom style="double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border diagonalUp="0" diagonalDown="0">
        <left/>
        <right/>
        <top/>
        <bottom style="double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/>
        <top/>
        <bottom style="double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/>
        <top/>
        <bottom style="double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/>
        <top/>
        <bottom style="double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/>
        <top/>
        <bottom style="double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/>
        <right/>
        <top/>
        <bottom style="double">
          <color indexed="64"/>
        </bottom>
        <vertical/>
        <horizontal/>
      </border>
    </dxf>
    <dxf>
      <border outline="0">
        <top style="double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B915DAD-3337-4AAA-B650-A5F4749B4366}" name="Table2" displayName="Table2" ref="A6:J53" totalsRowCount="1" headerRowDxfId="37" dataDxfId="35" headerRowBorderDxfId="36" tableBorderDxfId="34" headerRowCellStyle="Currency_Sheet1" totalsRowCellStyle="Total">
  <autoFilter ref="A6:J52" xr:uid="{8B915DAD-3337-4AAA-B650-A5F4749B436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6A17FE31-3A9B-476E-87C6-B07FBDCEB45E}" name="County Name" totalsRowLabel="Total" dataDxfId="33" totalsRowDxfId="32" totalsRowCellStyle="Total"/>
    <tableColumn id="2" xr3:uid="{04174050-0CB8-466B-B1C7-986E92881B15}" name="FI$Cal Supplier ID" dataDxfId="31" totalsRowDxfId="30" totalsRowCellStyle="Total"/>
    <tableColumn id="3" xr3:uid="{EDCE6B6D-58FB-49E4-95F2-1466DA83B923}" name="FI$Cal Address Sequence ID" dataDxfId="29" totalsRowDxfId="28" totalsRowCellStyle="Total"/>
    <tableColumn id="4" xr3:uid="{53BDBF18-1E6E-4BA9-BBAE-F6F4DC9D052A}" name="County Code" dataDxfId="27" totalsRowDxfId="26" totalsRowCellStyle="Total"/>
    <tableColumn id="5" xr3:uid="{7C7C3BBF-445F-4737-B82B-B58521EFED7F}" name="District Code" dataDxfId="25" totalsRowDxfId="24" totalsRowCellStyle="Total"/>
    <tableColumn id="6" xr3:uid="{4080C563-7DC0-40BA-B24B-3F429EE94871}" name="Local Educational Agency" dataDxfId="23" totalsRowCellStyle="Total"/>
    <tableColumn id="7" xr3:uid="{1F7998E0-6783-47AC-B787-9E68EFE40406}" name="California School for the Blind - Fremont" totalsRowFunction="sum" dataDxfId="22" totalsRowDxfId="1" totalsRowCellStyle="Total"/>
    <tableColumn id="8" xr3:uid="{8FD4230F-0BE5-4E96-8699-B4E6E550E091}" name="California School for the Deaf - Fremont" totalsRowFunction="sum" dataDxfId="21" totalsRowCellStyle="Total"/>
    <tableColumn id="9" xr3:uid="{570E11FB-9116-48A5-B40A-6CE304AE6F6B}" name="California School for the Deaf - Riverside" totalsRowFunction="sum" dataDxfId="20" totalsRowDxfId="0" totalsRowCellStyle="Total"/>
    <tableColumn id="10" xr3:uid="{6908881A-2AFF-4DD2-95AC-A420617A5969}" name="District Total" totalsRowFunction="sum" dataDxfId="19" totalsRowDxfId="18" dataCellStyle="Currency_Sheet1" totalsRowCellStyle="Tot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chedule of Final Adjustment to School District Principal Apportionments Transfers from School District Principal Apportionments to State Special Schools for Student Attendance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1A6079D-B42F-476D-BE0C-4AE11DA738CC}" name="Table4" displayName="Table4" ref="A6:C27" totalsRowCount="1" headerRowDxfId="17" headerRowBorderDxfId="16" tableBorderDxfId="15" totalsRowCellStyle="Total">
  <autoFilter ref="A6:C26" xr:uid="{B1A6079D-B42F-476D-BE0C-4AE11DA738CC}">
    <filterColumn colId="0" hiddenButton="1"/>
    <filterColumn colId="1" hiddenButton="1"/>
    <filterColumn colId="2" hiddenButton="1"/>
  </autoFilter>
  <tableColumns count="3">
    <tableColumn id="1" xr3:uid="{343C3CFA-313B-440C-8FE2-3905ED3337A8}" name="County Code" totalsRowLabel="Total" dataDxfId="14" totalsRowDxfId="2" totalsRowCellStyle="Total"/>
    <tableColumn id="2" xr3:uid="{290BB49D-F3D6-4C0F-8769-11B17245B605}" name="County Name" dataDxfId="13" totalsRowCellStyle="Total"/>
    <tableColumn id="3" xr3:uid="{32644882-7CFD-4DA1-8DDD-9179D27EE89F}" name="County Total" totalsRowFunction="sum" dataDxfId="12" totalsRowCellStyle="Tot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Final Adjustment by County to School District Principal Apportionments Transfers from School District Principal Apportionments to State Special Schools for Student Attendance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1500D51-681B-4428-A662-E8A0B6BD6417}" name="Table3" displayName="Table3" ref="A6:C10" totalsRowCount="1" headerRowDxfId="11" headerRowBorderDxfId="10" tableBorderDxfId="9" headerRowCellStyle="Normal 2" totalsRowCellStyle="Total">
  <autoFilter ref="A6:C9" xr:uid="{27A5CBB1-9CBA-4D63-A4B7-2AABD4E0EEF7}">
    <filterColumn colId="0" hiddenButton="1"/>
    <filterColumn colId="1" hiddenButton="1"/>
    <filterColumn colId="2" hiddenButton="1"/>
  </autoFilter>
  <tableColumns count="3">
    <tableColumn id="1" xr3:uid="{13B5D7C0-32B8-4A48-91AD-1290E2193924}" name="Agency Number" totalsRowLabel="Grand total to be transferred to Item 6100-005-0001:" dataDxfId="8" totalsRowDxfId="7" dataCellStyle="Normal 2" totalsRowCellStyle="Total"/>
    <tableColumn id="2" xr3:uid="{F4227398-F910-4719-87C7-B7DEB07A3485}" name="School Name" dataDxfId="6" totalsRowDxfId="5" dataCellStyle="Normal 2" totalsRowCellStyle="Total"/>
    <tableColumn id="3" xr3:uid="{1BB3F96F-B68E-4E12-8C55-05B6662368E8}" name="Amount" totalsRowFunction="sum" dataDxfId="4" totalsRowDxfId="3" dataCellStyle="Normal 2 2" totalsRowCellStyle="Tot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chedule of Final Adjustment to School District Principal Apportionments by school for student attendance in State Special Schools.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7"/>
  <sheetViews>
    <sheetView tabSelected="1" zoomScaleNormal="100" workbookViewId="0">
      <pane ySplit="6" topLeftCell="A7" activePane="bottomLeft" state="frozen"/>
      <selection pane="bottomLeft"/>
    </sheetView>
  </sheetViews>
  <sheetFormatPr defaultColWidth="9.21875" defaultRowHeight="15" x14ac:dyDescent="0.2"/>
  <cols>
    <col min="1" max="1" width="14.88671875" style="1" customWidth="1"/>
    <col min="2" max="2" width="13.21875" style="1" customWidth="1"/>
    <col min="3" max="3" width="14" style="1" customWidth="1"/>
    <col min="4" max="4" width="12.88671875" style="1" customWidth="1"/>
    <col min="5" max="5" width="12.77734375" style="1" customWidth="1"/>
    <col min="6" max="6" width="28.33203125" style="1" bestFit="1" customWidth="1"/>
    <col min="7" max="7" width="23.6640625" style="1" customWidth="1"/>
    <col min="8" max="8" width="22.109375" style="1" customWidth="1"/>
    <col min="9" max="9" width="20.6640625" style="1" customWidth="1"/>
    <col min="10" max="10" width="12.44140625" style="1" customWidth="1"/>
    <col min="11" max="11" width="2.21875" style="1" customWidth="1"/>
    <col min="12" max="12" width="7.109375" style="1" customWidth="1"/>
    <col min="13" max="16384" width="9.21875" style="1"/>
  </cols>
  <sheetData>
    <row r="1" spans="1:11" ht="23.25" x14ac:dyDescent="0.35">
      <c r="A1" s="33" t="s">
        <v>102</v>
      </c>
    </row>
    <row r="2" spans="1:11" ht="20.25" x14ac:dyDescent="0.3">
      <c r="A2" s="35" t="s">
        <v>22</v>
      </c>
    </row>
    <row r="3" spans="1:11" ht="18" x14ac:dyDescent="0.25">
      <c r="A3" s="32" t="s">
        <v>106</v>
      </c>
    </row>
    <row r="4" spans="1:11" ht="15.75" x14ac:dyDescent="0.25">
      <c r="A4" s="2" t="s">
        <v>104</v>
      </c>
    </row>
    <row r="5" spans="1:11" x14ac:dyDescent="0.2">
      <c r="A5" s="1" t="s">
        <v>103</v>
      </c>
    </row>
    <row r="6" spans="1:11" ht="32.25" thickBot="1" x14ac:dyDescent="0.3">
      <c r="A6" s="28" t="s">
        <v>53</v>
      </c>
      <c r="B6" s="28" t="s">
        <v>136</v>
      </c>
      <c r="C6" s="28" t="s">
        <v>137</v>
      </c>
      <c r="D6" s="28" t="s">
        <v>23</v>
      </c>
      <c r="E6" s="28" t="s">
        <v>24</v>
      </c>
      <c r="F6" s="28" t="s">
        <v>25</v>
      </c>
      <c r="G6" s="29" t="s">
        <v>26</v>
      </c>
      <c r="H6" s="29" t="s">
        <v>27</v>
      </c>
      <c r="I6" s="29" t="s">
        <v>28</v>
      </c>
      <c r="J6" s="30" t="s">
        <v>0</v>
      </c>
      <c r="K6" s="9"/>
    </row>
    <row r="7" spans="1:11" ht="15.75" thickTop="1" x14ac:dyDescent="0.2">
      <c r="A7" s="26" t="s">
        <v>55</v>
      </c>
      <c r="B7" s="3" t="s">
        <v>116</v>
      </c>
      <c r="C7" s="3">
        <v>1</v>
      </c>
      <c r="D7" s="3" t="s">
        <v>29</v>
      </c>
      <c r="E7" s="3" t="s">
        <v>31</v>
      </c>
      <c r="F7" s="1" t="s">
        <v>5</v>
      </c>
      <c r="G7" s="8">
        <v>0</v>
      </c>
      <c r="H7" s="37">
        <v>-2244</v>
      </c>
      <c r="I7" s="8">
        <v>0</v>
      </c>
      <c r="J7" s="37">
        <v>-2244</v>
      </c>
      <c r="K7" s="10"/>
    </row>
    <row r="8" spans="1:11" x14ac:dyDescent="0.2">
      <c r="A8" s="26" t="s">
        <v>55</v>
      </c>
      <c r="B8" s="3" t="s">
        <v>116</v>
      </c>
      <c r="C8" s="3">
        <v>1</v>
      </c>
      <c r="D8" s="3" t="s">
        <v>29</v>
      </c>
      <c r="E8" s="3" t="s">
        <v>32</v>
      </c>
      <c r="F8" s="1" t="s">
        <v>6</v>
      </c>
      <c r="G8" s="8">
        <v>0</v>
      </c>
      <c r="H8" s="8">
        <v>4483</v>
      </c>
      <c r="I8" s="8">
        <v>0</v>
      </c>
      <c r="J8" s="8">
        <v>4483</v>
      </c>
      <c r="K8" s="10"/>
    </row>
    <row r="9" spans="1:11" x14ac:dyDescent="0.2">
      <c r="A9" s="26" t="s">
        <v>55</v>
      </c>
      <c r="B9" s="3" t="s">
        <v>116</v>
      </c>
      <c r="C9" s="3">
        <v>1</v>
      </c>
      <c r="D9" s="3" t="s">
        <v>29</v>
      </c>
      <c r="E9" s="3">
        <v>75101</v>
      </c>
      <c r="F9" s="1" t="s">
        <v>91</v>
      </c>
      <c r="G9" s="8">
        <v>0</v>
      </c>
      <c r="H9" s="8">
        <v>4292</v>
      </c>
      <c r="I9" s="8">
        <v>0</v>
      </c>
      <c r="J9" s="8">
        <v>4292</v>
      </c>
      <c r="K9" s="10"/>
    </row>
    <row r="10" spans="1:11" x14ac:dyDescent="0.2">
      <c r="A10" s="26" t="s">
        <v>56</v>
      </c>
      <c r="B10" s="3" t="s">
        <v>117</v>
      </c>
      <c r="C10" s="3">
        <v>50</v>
      </c>
      <c r="D10" s="3" t="s">
        <v>30</v>
      </c>
      <c r="E10" s="3">
        <v>61648</v>
      </c>
      <c r="F10" s="1" t="s">
        <v>92</v>
      </c>
      <c r="G10" s="8">
        <v>0</v>
      </c>
      <c r="H10" s="8">
        <v>9653</v>
      </c>
      <c r="I10" s="8">
        <v>0</v>
      </c>
      <c r="J10" s="8">
        <v>9653</v>
      </c>
      <c r="K10" s="7"/>
    </row>
    <row r="11" spans="1:11" x14ac:dyDescent="0.2">
      <c r="A11" s="26" t="s">
        <v>56</v>
      </c>
      <c r="B11" s="3" t="s">
        <v>117</v>
      </c>
      <c r="C11" s="3">
        <v>50</v>
      </c>
      <c r="D11" s="3" t="s">
        <v>30</v>
      </c>
      <c r="E11" s="3" t="s">
        <v>33</v>
      </c>
      <c r="F11" s="1" t="s">
        <v>1</v>
      </c>
      <c r="G11" s="8">
        <v>0</v>
      </c>
      <c r="H11" s="37">
        <v>-3566</v>
      </c>
      <c r="I11" s="8">
        <v>0</v>
      </c>
      <c r="J11" s="37">
        <v>-3566</v>
      </c>
      <c r="K11" s="7"/>
    </row>
    <row r="12" spans="1:11" x14ac:dyDescent="0.2">
      <c r="A12" s="26" t="s">
        <v>85</v>
      </c>
      <c r="B12" s="3" t="s">
        <v>118</v>
      </c>
      <c r="C12" s="3">
        <v>1</v>
      </c>
      <c r="D12" s="3" t="s">
        <v>78</v>
      </c>
      <c r="E12" s="3">
        <v>61853</v>
      </c>
      <c r="F12" s="1" t="s">
        <v>93</v>
      </c>
      <c r="G12" s="8">
        <v>0</v>
      </c>
      <c r="H12" s="8">
        <v>1750</v>
      </c>
      <c r="I12" s="8">
        <v>0</v>
      </c>
      <c r="J12" s="8">
        <v>1750</v>
      </c>
      <c r="K12" s="7"/>
    </row>
    <row r="13" spans="1:11" x14ac:dyDescent="0.2">
      <c r="A13" s="26" t="s">
        <v>85</v>
      </c>
      <c r="B13" s="3" t="s">
        <v>118</v>
      </c>
      <c r="C13" s="3">
        <v>1</v>
      </c>
      <c r="D13" s="3" t="s">
        <v>78</v>
      </c>
      <c r="E13" s="3">
        <v>61978</v>
      </c>
      <c r="F13" s="1" t="s">
        <v>94</v>
      </c>
      <c r="G13" s="8">
        <v>0</v>
      </c>
      <c r="H13" s="8">
        <v>5088</v>
      </c>
      <c r="I13" s="8">
        <v>0</v>
      </c>
      <c r="J13" s="8">
        <v>5088</v>
      </c>
      <c r="K13" s="7"/>
    </row>
    <row r="14" spans="1:11" x14ac:dyDescent="0.2">
      <c r="A14" s="26" t="s">
        <v>57</v>
      </c>
      <c r="B14" s="3" t="s">
        <v>119</v>
      </c>
      <c r="C14" s="3">
        <v>10</v>
      </c>
      <c r="D14" s="6">
        <v>10</v>
      </c>
      <c r="E14" s="3">
        <v>73965</v>
      </c>
      <c r="F14" s="1" t="s">
        <v>100</v>
      </c>
      <c r="G14" s="8">
        <v>0</v>
      </c>
      <c r="H14" s="8">
        <v>23420</v>
      </c>
      <c r="I14" s="8">
        <v>0</v>
      </c>
      <c r="J14" s="8">
        <v>23420</v>
      </c>
      <c r="K14" s="7"/>
    </row>
    <row r="15" spans="1:11" x14ac:dyDescent="0.2">
      <c r="A15" s="26" t="s">
        <v>57</v>
      </c>
      <c r="B15" s="3" t="s">
        <v>119</v>
      </c>
      <c r="C15" s="3">
        <v>10</v>
      </c>
      <c r="D15" s="3">
        <v>10</v>
      </c>
      <c r="E15" s="3" t="s">
        <v>34</v>
      </c>
      <c r="F15" s="1" t="s">
        <v>7</v>
      </c>
      <c r="G15" s="11">
        <v>0</v>
      </c>
      <c r="H15" s="36">
        <v>-19851</v>
      </c>
      <c r="I15" s="8">
        <v>0</v>
      </c>
      <c r="J15" s="37">
        <v>-19851</v>
      </c>
      <c r="K15" s="7"/>
    </row>
    <row r="16" spans="1:11" x14ac:dyDescent="0.2">
      <c r="A16" s="26" t="s">
        <v>58</v>
      </c>
      <c r="B16" s="3" t="s">
        <v>120</v>
      </c>
      <c r="C16" s="3">
        <v>2</v>
      </c>
      <c r="D16" s="3">
        <v>15</v>
      </c>
      <c r="E16" s="3" t="s">
        <v>35</v>
      </c>
      <c r="F16" s="1" t="s">
        <v>16</v>
      </c>
      <c r="G16" s="11">
        <v>0</v>
      </c>
      <c r="H16" s="11">
        <v>0</v>
      </c>
      <c r="I16" s="36">
        <v>-6273</v>
      </c>
      <c r="J16" s="37">
        <v>-6273</v>
      </c>
      <c r="K16" s="7"/>
    </row>
    <row r="17" spans="1:11" x14ac:dyDescent="0.2">
      <c r="A17" s="26" t="s">
        <v>59</v>
      </c>
      <c r="B17" s="3" t="s">
        <v>121</v>
      </c>
      <c r="C17" s="3">
        <v>5</v>
      </c>
      <c r="D17" s="3">
        <v>17</v>
      </c>
      <c r="E17" s="3" t="s">
        <v>36</v>
      </c>
      <c r="F17" s="1" t="s">
        <v>18</v>
      </c>
      <c r="G17" s="8">
        <v>0</v>
      </c>
      <c r="H17" s="36">
        <v>-5109</v>
      </c>
      <c r="I17" s="11">
        <v>0</v>
      </c>
      <c r="J17" s="37">
        <v>-5109</v>
      </c>
      <c r="K17" s="7"/>
    </row>
    <row r="18" spans="1:11" x14ac:dyDescent="0.2">
      <c r="A18" s="26" t="s">
        <v>60</v>
      </c>
      <c r="B18" s="3" t="s">
        <v>122</v>
      </c>
      <c r="C18" s="3">
        <v>1</v>
      </c>
      <c r="D18" s="3">
        <v>19</v>
      </c>
      <c r="E18" s="3">
        <v>64634</v>
      </c>
      <c r="F18" s="1" t="s">
        <v>77</v>
      </c>
      <c r="G18" s="11">
        <v>0</v>
      </c>
      <c r="H18" s="11">
        <v>0</v>
      </c>
      <c r="I18" s="36">
        <v>-4040</v>
      </c>
      <c r="J18" s="37">
        <v>-4040</v>
      </c>
      <c r="K18" s="7"/>
    </row>
    <row r="19" spans="1:11" x14ac:dyDescent="0.2">
      <c r="A19" s="26" t="s">
        <v>60</v>
      </c>
      <c r="B19" s="3" t="s">
        <v>122</v>
      </c>
      <c r="C19" s="3">
        <v>1</v>
      </c>
      <c r="D19" s="3">
        <v>19</v>
      </c>
      <c r="E19" s="3">
        <v>64667</v>
      </c>
      <c r="F19" s="1" t="s">
        <v>87</v>
      </c>
      <c r="G19" s="11">
        <v>0</v>
      </c>
      <c r="H19" s="11">
        <v>0</v>
      </c>
      <c r="I19" s="11">
        <v>805</v>
      </c>
      <c r="J19" s="8">
        <v>805</v>
      </c>
      <c r="K19" s="7"/>
    </row>
    <row r="20" spans="1:11" x14ac:dyDescent="0.2">
      <c r="A20" s="26" t="s">
        <v>60</v>
      </c>
      <c r="B20" s="3" t="s">
        <v>122</v>
      </c>
      <c r="C20" s="3">
        <v>1</v>
      </c>
      <c r="D20" s="3">
        <v>19</v>
      </c>
      <c r="E20" s="3" t="s">
        <v>37</v>
      </c>
      <c r="F20" s="1" t="s">
        <v>9</v>
      </c>
      <c r="G20" s="8">
        <v>2114</v>
      </c>
      <c r="H20" s="11">
        <v>0</v>
      </c>
      <c r="I20" s="11">
        <v>1531</v>
      </c>
      <c r="J20" s="8">
        <v>3645</v>
      </c>
      <c r="K20" s="7"/>
    </row>
    <row r="21" spans="1:11" x14ac:dyDescent="0.2">
      <c r="A21" s="26" t="s">
        <v>60</v>
      </c>
      <c r="B21" s="3" t="s">
        <v>122</v>
      </c>
      <c r="C21" s="3">
        <v>1</v>
      </c>
      <c r="D21" s="3">
        <v>19</v>
      </c>
      <c r="E21" s="3" t="s">
        <v>38</v>
      </c>
      <c r="F21" s="1" t="s">
        <v>10</v>
      </c>
      <c r="G21" s="8">
        <v>0</v>
      </c>
      <c r="H21" s="11">
        <v>0</v>
      </c>
      <c r="I21" s="36">
        <v>-805</v>
      </c>
      <c r="J21" s="37">
        <v>-805</v>
      </c>
      <c r="K21" s="7"/>
    </row>
    <row r="22" spans="1:11" x14ac:dyDescent="0.2">
      <c r="A22" s="26" t="s">
        <v>61</v>
      </c>
      <c r="B22" s="3" t="s">
        <v>123</v>
      </c>
      <c r="C22" s="3">
        <v>11</v>
      </c>
      <c r="D22" s="3">
        <v>27</v>
      </c>
      <c r="E22" s="3">
        <v>66035</v>
      </c>
      <c r="F22" s="1" t="s">
        <v>79</v>
      </c>
      <c r="G22" s="11">
        <v>0</v>
      </c>
      <c r="H22" s="36">
        <v>-3317</v>
      </c>
      <c r="I22" s="11">
        <v>0</v>
      </c>
      <c r="J22" s="37">
        <v>-3317</v>
      </c>
      <c r="K22" s="7"/>
    </row>
    <row r="23" spans="1:11" x14ac:dyDescent="0.2">
      <c r="A23" s="26" t="s">
        <v>61</v>
      </c>
      <c r="B23" s="3" t="s">
        <v>123</v>
      </c>
      <c r="C23" s="3">
        <v>11</v>
      </c>
      <c r="D23" s="3">
        <v>27</v>
      </c>
      <c r="E23" s="3">
        <v>66142</v>
      </c>
      <c r="F23" s="1" t="s">
        <v>95</v>
      </c>
      <c r="G23" s="11">
        <v>0</v>
      </c>
      <c r="H23" s="11">
        <v>4948</v>
      </c>
      <c r="I23" s="11">
        <v>0</v>
      </c>
      <c r="J23" s="8">
        <v>4948</v>
      </c>
      <c r="K23" s="7"/>
    </row>
    <row r="24" spans="1:11" x14ac:dyDescent="0.2">
      <c r="A24" s="26" t="s">
        <v>61</v>
      </c>
      <c r="B24" s="3" t="s">
        <v>123</v>
      </c>
      <c r="C24" s="3">
        <v>11</v>
      </c>
      <c r="D24" s="3">
        <v>27</v>
      </c>
      <c r="E24" s="3" t="s">
        <v>39</v>
      </c>
      <c r="F24" s="1" t="s">
        <v>2</v>
      </c>
      <c r="G24" s="11">
        <v>0</v>
      </c>
      <c r="H24" s="11">
        <v>7640</v>
      </c>
      <c r="I24" s="11">
        <v>0</v>
      </c>
      <c r="J24" s="8">
        <v>7640</v>
      </c>
      <c r="K24" s="7"/>
    </row>
    <row r="25" spans="1:11" x14ac:dyDescent="0.2">
      <c r="A25" s="26" t="s">
        <v>61</v>
      </c>
      <c r="B25" s="3" t="s">
        <v>123</v>
      </c>
      <c r="C25" s="3">
        <v>11</v>
      </c>
      <c r="D25" s="3">
        <v>27</v>
      </c>
      <c r="E25" s="3" t="s">
        <v>40</v>
      </c>
      <c r="F25" s="1" t="s">
        <v>11</v>
      </c>
      <c r="G25" s="11">
        <v>0</v>
      </c>
      <c r="H25" s="36">
        <v>-7690</v>
      </c>
      <c r="I25" s="11">
        <v>0</v>
      </c>
      <c r="J25" s="37">
        <v>-7690</v>
      </c>
      <c r="K25" s="7"/>
    </row>
    <row r="26" spans="1:11" x14ac:dyDescent="0.2">
      <c r="A26" s="26" t="s">
        <v>101</v>
      </c>
      <c r="B26" s="3" t="s">
        <v>124</v>
      </c>
      <c r="C26" s="3">
        <v>4</v>
      </c>
      <c r="D26" s="3">
        <v>31</v>
      </c>
      <c r="E26" s="3">
        <v>66928</v>
      </c>
      <c r="F26" s="1" t="s">
        <v>90</v>
      </c>
      <c r="G26" s="11">
        <v>10800</v>
      </c>
      <c r="H26" s="11">
        <v>0</v>
      </c>
      <c r="I26" s="11">
        <v>0</v>
      </c>
      <c r="J26" s="8">
        <v>10800</v>
      </c>
      <c r="K26" s="7"/>
    </row>
    <row r="27" spans="1:11" x14ac:dyDescent="0.2">
      <c r="A27" s="26" t="s">
        <v>62</v>
      </c>
      <c r="B27" s="3" t="s">
        <v>125</v>
      </c>
      <c r="C27" s="3">
        <v>14</v>
      </c>
      <c r="D27" s="3">
        <v>33</v>
      </c>
      <c r="E27" s="3">
        <v>66985</v>
      </c>
      <c r="F27" s="1" t="s">
        <v>81</v>
      </c>
      <c r="G27" s="11">
        <v>0</v>
      </c>
      <c r="H27" s="11">
        <v>0</v>
      </c>
      <c r="I27" s="11">
        <v>3842</v>
      </c>
      <c r="J27" s="8">
        <v>3842</v>
      </c>
      <c r="K27" s="7"/>
    </row>
    <row r="28" spans="1:11" x14ac:dyDescent="0.2">
      <c r="A28" s="26" t="s">
        <v>62</v>
      </c>
      <c r="B28" s="3" t="s">
        <v>125</v>
      </c>
      <c r="C28" s="3">
        <v>14</v>
      </c>
      <c r="D28" s="3">
        <v>33</v>
      </c>
      <c r="E28" s="3" t="s">
        <v>41</v>
      </c>
      <c r="F28" s="1" t="s">
        <v>12</v>
      </c>
      <c r="G28" s="11">
        <v>0</v>
      </c>
      <c r="H28" s="11">
        <v>0</v>
      </c>
      <c r="I28" s="36">
        <v>-3545</v>
      </c>
      <c r="J28" s="37">
        <v>-3545</v>
      </c>
      <c r="K28" s="7"/>
    </row>
    <row r="29" spans="1:11" x14ac:dyDescent="0.2">
      <c r="A29" s="26" t="s">
        <v>62</v>
      </c>
      <c r="B29" s="3" t="s">
        <v>125</v>
      </c>
      <c r="C29" s="3">
        <v>14</v>
      </c>
      <c r="D29" s="3">
        <v>33</v>
      </c>
      <c r="E29" s="3" t="s">
        <v>42</v>
      </c>
      <c r="F29" s="1" t="s">
        <v>19</v>
      </c>
      <c r="G29" s="11">
        <v>0</v>
      </c>
      <c r="H29" s="11">
        <v>0</v>
      </c>
      <c r="I29" s="36">
        <v>-5000</v>
      </c>
      <c r="J29" s="37">
        <v>-5000</v>
      </c>
      <c r="K29" s="7"/>
    </row>
    <row r="30" spans="1:11" x14ac:dyDescent="0.2">
      <c r="A30" s="26" t="s">
        <v>62</v>
      </c>
      <c r="B30" s="3" t="s">
        <v>125</v>
      </c>
      <c r="C30" s="3">
        <v>14</v>
      </c>
      <c r="D30" s="3">
        <v>33</v>
      </c>
      <c r="E30" s="3" t="s">
        <v>43</v>
      </c>
      <c r="F30" s="1" t="s">
        <v>4</v>
      </c>
      <c r="G30" s="11">
        <v>0</v>
      </c>
      <c r="H30" s="11">
        <v>0</v>
      </c>
      <c r="I30" s="36">
        <v>-2660</v>
      </c>
      <c r="J30" s="37">
        <v>-2660</v>
      </c>
      <c r="K30" s="7"/>
    </row>
    <row r="31" spans="1:11" x14ac:dyDescent="0.2">
      <c r="A31" s="26" t="s">
        <v>62</v>
      </c>
      <c r="B31" s="3" t="s">
        <v>125</v>
      </c>
      <c r="C31" s="3">
        <v>14</v>
      </c>
      <c r="D31" s="3">
        <v>33</v>
      </c>
      <c r="E31" s="3">
        <v>75200</v>
      </c>
      <c r="F31" s="1" t="s">
        <v>82</v>
      </c>
      <c r="G31" s="11">
        <v>0</v>
      </c>
      <c r="H31" s="11">
        <v>0</v>
      </c>
      <c r="I31" s="36">
        <v>-1109</v>
      </c>
      <c r="J31" s="37">
        <v>-1109</v>
      </c>
      <c r="K31" s="7"/>
    </row>
    <row r="32" spans="1:11" x14ac:dyDescent="0.2">
      <c r="A32" s="26" t="s">
        <v>62</v>
      </c>
      <c r="B32" s="3" t="s">
        <v>125</v>
      </c>
      <c r="C32" s="3">
        <v>14</v>
      </c>
      <c r="D32" s="3">
        <v>33</v>
      </c>
      <c r="E32" s="3">
        <v>75242</v>
      </c>
      <c r="F32" s="1" t="s">
        <v>74</v>
      </c>
      <c r="G32" s="11">
        <v>0</v>
      </c>
      <c r="H32" s="11">
        <v>0</v>
      </c>
      <c r="I32" s="36">
        <v>-1479</v>
      </c>
      <c r="J32" s="37">
        <v>-1479</v>
      </c>
      <c r="K32" s="7"/>
    </row>
    <row r="33" spans="1:11" x14ac:dyDescent="0.2">
      <c r="A33" s="26" t="s">
        <v>63</v>
      </c>
      <c r="B33" s="3" t="s">
        <v>126</v>
      </c>
      <c r="C33" s="3">
        <v>52</v>
      </c>
      <c r="D33" s="3">
        <v>34</v>
      </c>
      <c r="E33" s="3" t="s">
        <v>44</v>
      </c>
      <c r="F33" s="1" t="s">
        <v>14</v>
      </c>
      <c r="G33" s="36">
        <v>-10528</v>
      </c>
      <c r="H33" s="11">
        <v>0</v>
      </c>
      <c r="I33" s="11">
        <v>0</v>
      </c>
      <c r="J33" s="37">
        <v>-10528</v>
      </c>
      <c r="K33" s="7"/>
    </row>
    <row r="34" spans="1:11" x14ac:dyDescent="0.2">
      <c r="A34" s="26" t="s">
        <v>64</v>
      </c>
      <c r="B34" s="3" t="s">
        <v>127</v>
      </c>
      <c r="C34" s="3">
        <v>4</v>
      </c>
      <c r="D34" s="3">
        <v>36</v>
      </c>
      <c r="E34" s="3">
        <v>67587</v>
      </c>
      <c r="F34" s="1" t="s">
        <v>83</v>
      </c>
      <c r="G34" s="11">
        <v>0</v>
      </c>
      <c r="H34" s="11">
        <v>0</v>
      </c>
      <c r="I34" s="36">
        <v>-3835</v>
      </c>
      <c r="J34" s="37">
        <v>-3835</v>
      </c>
      <c r="K34" s="7"/>
    </row>
    <row r="35" spans="1:11" x14ac:dyDescent="0.2">
      <c r="A35" s="26" t="s">
        <v>64</v>
      </c>
      <c r="B35" s="3" t="s">
        <v>127</v>
      </c>
      <c r="C35" s="3">
        <v>4</v>
      </c>
      <c r="D35" s="3">
        <v>36</v>
      </c>
      <c r="E35" s="3" t="s">
        <v>45</v>
      </c>
      <c r="F35" s="1" t="s">
        <v>20</v>
      </c>
      <c r="G35" s="11">
        <v>0</v>
      </c>
      <c r="H35" s="11">
        <v>0</v>
      </c>
      <c r="I35" s="11">
        <v>8101</v>
      </c>
      <c r="J35" s="8">
        <v>8101</v>
      </c>
      <c r="K35" s="7"/>
    </row>
    <row r="36" spans="1:11" x14ac:dyDescent="0.2">
      <c r="A36" s="26" t="s">
        <v>64</v>
      </c>
      <c r="B36" s="3" t="s">
        <v>127</v>
      </c>
      <c r="C36" s="3">
        <v>4</v>
      </c>
      <c r="D36" s="3">
        <v>36</v>
      </c>
      <c r="E36" s="3">
        <v>67686</v>
      </c>
      <c r="F36" s="1" t="s">
        <v>76</v>
      </c>
      <c r="G36" s="11">
        <v>0</v>
      </c>
      <c r="H36" s="11">
        <v>0</v>
      </c>
      <c r="I36" s="36">
        <v>-8955</v>
      </c>
      <c r="J36" s="37">
        <v>-8955</v>
      </c>
      <c r="K36" s="7"/>
    </row>
    <row r="37" spans="1:11" x14ac:dyDescent="0.2">
      <c r="A37" s="26" t="s">
        <v>64</v>
      </c>
      <c r="B37" s="3" t="s">
        <v>127</v>
      </c>
      <c r="C37" s="3">
        <v>4</v>
      </c>
      <c r="D37" s="3">
        <v>36</v>
      </c>
      <c r="E37" s="3" t="s">
        <v>46</v>
      </c>
      <c r="F37" s="1" t="s">
        <v>13</v>
      </c>
      <c r="G37" s="11">
        <v>0</v>
      </c>
      <c r="H37" s="11">
        <v>0</v>
      </c>
      <c r="I37" s="11">
        <v>2730</v>
      </c>
      <c r="J37" s="8">
        <v>2730</v>
      </c>
      <c r="K37" s="7"/>
    </row>
    <row r="38" spans="1:11" x14ac:dyDescent="0.2">
      <c r="A38" s="26" t="s">
        <v>65</v>
      </c>
      <c r="B38" s="3" t="s">
        <v>128</v>
      </c>
      <c r="C38" s="3">
        <v>2</v>
      </c>
      <c r="D38" s="3">
        <v>37</v>
      </c>
      <c r="E38" s="3">
        <v>68130</v>
      </c>
      <c r="F38" s="1" t="s">
        <v>88</v>
      </c>
      <c r="G38" s="11">
        <v>0</v>
      </c>
      <c r="H38" s="11">
        <v>0</v>
      </c>
      <c r="I38" s="11">
        <v>6806</v>
      </c>
      <c r="J38" s="8">
        <v>6806</v>
      </c>
      <c r="K38" s="7"/>
    </row>
    <row r="39" spans="1:11" x14ac:dyDescent="0.2">
      <c r="A39" s="26" t="s">
        <v>65</v>
      </c>
      <c r="B39" s="3" t="s">
        <v>128</v>
      </c>
      <c r="C39" s="3">
        <v>2</v>
      </c>
      <c r="D39" s="3">
        <v>37</v>
      </c>
      <c r="E39" s="3">
        <v>68197</v>
      </c>
      <c r="F39" s="1" t="s">
        <v>89</v>
      </c>
      <c r="G39" s="11">
        <v>0</v>
      </c>
      <c r="H39" s="11">
        <v>0</v>
      </c>
      <c r="I39" s="11">
        <v>2943</v>
      </c>
      <c r="J39" s="8">
        <v>2943</v>
      </c>
      <c r="K39" s="7"/>
    </row>
    <row r="40" spans="1:11" x14ac:dyDescent="0.2">
      <c r="A40" s="26" t="s">
        <v>65</v>
      </c>
      <c r="B40" s="3" t="s">
        <v>128</v>
      </c>
      <c r="C40" s="3">
        <v>2</v>
      </c>
      <c r="D40" s="3">
        <v>37</v>
      </c>
      <c r="E40" s="3">
        <v>68296</v>
      </c>
      <c r="F40" s="1" t="s">
        <v>84</v>
      </c>
      <c r="G40" s="11">
        <v>0</v>
      </c>
      <c r="H40" s="11">
        <v>0</v>
      </c>
      <c r="I40" s="11">
        <v>3154</v>
      </c>
      <c r="J40" s="8">
        <v>3154</v>
      </c>
      <c r="K40" s="7"/>
    </row>
    <row r="41" spans="1:11" x14ac:dyDescent="0.2">
      <c r="A41" s="26" t="s">
        <v>65</v>
      </c>
      <c r="B41" s="3" t="s">
        <v>128</v>
      </c>
      <c r="C41" s="3">
        <v>2</v>
      </c>
      <c r="D41" s="3">
        <v>37</v>
      </c>
      <c r="E41" s="3" t="s">
        <v>47</v>
      </c>
      <c r="F41" s="1" t="s">
        <v>17</v>
      </c>
      <c r="G41" s="11">
        <v>0</v>
      </c>
      <c r="H41" s="11">
        <v>0</v>
      </c>
      <c r="I41" s="36">
        <v>-3100</v>
      </c>
      <c r="J41" s="37">
        <v>-3100</v>
      </c>
      <c r="K41" s="7"/>
    </row>
    <row r="42" spans="1:11" x14ac:dyDescent="0.2">
      <c r="A42" s="26" t="s">
        <v>66</v>
      </c>
      <c r="B42" s="3" t="s">
        <v>129</v>
      </c>
      <c r="C42" s="3">
        <v>1</v>
      </c>
      <c r="D42" s="3">
        <v>38</v>
      </c>
      <c r="E42" s="3" t="s">
        <v>48</v>
      </c>
      <c r="F42" s="1" t="s">
        <v>3</v>
      </c>
      <c r="G42" s="11">
        <v>0</v>
      </c>
      <c r="H42" s="36">
        <v>-6703</v>
      </c>
      <c r="I42" s="11">
        <v>0</v>
      </c>
      <c r="J42" s="37">
        <v>-6703</v>
      </c>
      <c r="K42" s="7"/>
    </row>
    <row r="43" spans="1:11" x14ac:dyDescent="0.2">
      <c r="A43" s="26" t="s">
        <v>67</v>
      </c>
      <c r="B43" s="3" t="s">
        <v>130</v>
      </c>
      <c r="C43" s="3">
        <v>1</v>
      </c>
      <c r="D43" s="3">
        <v>39</v>
      </c>
      <c r="E43" s="3" t="s">
        <v>49</v>
      </c>
      <c r="F43" s="1" t="s">
        <v>15</v>
      </c>
      <c r="G43" s="36">
        <v>-1</v>
      </c>
      <c r="H43" s="11">
        <v>3033</v>
      </c>
      <c r="I43" s="11">
        <v>0</v>
      </c>
      <c r="J43" s="8">
        <v>3032</v>
      </c>
      <c r="K43" s="7"/>
    </row>
    <row r="44" spans="1:11" x14ac:dyDescent="0.2">
      <c r="A44" s="26" t="s">
        <v>68</v>
      </c>
      <c r="B44" s="3" t="s">
        <v>131</v>
      </c>
      <c r="C44" s="3">
        <v>1</v>
      </c>
      <c r="D44" s="3">
        <v>40</v>
      </c>
      <c r="E44" s="3" t="s">
        <v>50</v>
      </c>
      <c r="F44" s="1" t="s">
        <v>21</v>
      </c>
      <c r="G44" s="11">
        <v>0</v>
      </c>
      <c r="H44" s="11">
        <v>0</v>
      </c>
      <c r="I44" s="36">
        <v>-6293</v>
      </c>
      <c r="J44" s="37">
        <v>-6293</v>
      </c>
      <c r="K44" s="7"/>
    </row>
    <row r="45" spans="1:11" x14ac:dyDescent="0.2">
      <c r="A45" s="26" t="s">
        <v>68</v>
      </c>
      <c r="B45" s="3" t="s">
        <v>131</v>
      </c>
      <c r="C45" s="3">
        <v>1</v>
      </c>
      <c r="D45" s="3">
        <v>40</v>
      </c>
      <c r="E45" s="3">
        <v>75457</v>
      </c>
      <c r="F45" s="1" t="s">
        <v>75</v>
      </c>
      <c r="G45" s="11">
        <v>0</v>
      </c>
      <c r="H45" s="11">
        <v>0</v>
      </c>
      <c r="I45" s="11">
        <v>2425</v>
      </c>
      <c r="J45" s="8">
        <v>2425</v>
      </c>
      <c r="K45" s="7"/>
    </row>
    <row r="46" spans="1:11" x14ac:dyDescent="0.2">
      <c r="A46" s="26" t="s">
        <v>69</v>
      </c>
      <c r="B46" s="3" t="s">
        <v>132</v>
      </c>
      <c r="C46" s="3">
        <v>9</v>
      </c>
      <c r="D46" s="3">
        <v>41</v>
      </c>
      <c r="E46" s="3">
        <v>69005</v>
      </c>
      <c r="F46" s="1" t="s">
        <v>73</v>
      </c>
      <c r="G46" s="11">
        <v>0</v>
      </c>
      <c r="H46" s="36">
        <v>-3364</v>
      </c>
      <c r="I46" s="11">
        <v>0</v>
      </c>
      <c r="J46" s="37">
        <v>-3364</v>
      </c>
      <c r="K46" s="7"/>
    </row>
    <row r="47" spans="1:11" x14ac:dyDescent="0.2">
      <c r="A47" s="26" t="s">
        <v>69</v>
      </c>
      <c r="B47" s="3" t="s">
        <v>132</v>
      </c>
      <c r="C47" s="3">
        <v>9</v>
      </c>
      <c r="D47" s="3">
        <v>41</v>
      </c>
      <c r="E47" s="3">
        <v>69062</v>
      </c>
      <c r="F47" s="1" t="s">
        <v>96</v>
      </c>
      <c r="G47" s="11">
        <v>0</v>
      </c>
      <c r="H47" s="11">
        <v>5190</v>
      </c>
      <c r="I47" s="11">
        <v>0</v>
      </c>
      <c r="J47" s="8">
        <v>5190</v>
      </c>
      <c r="K47" s="7"/>
    </row>
    <row r="48" spans="1:11" x14ac:dyDescent="0.2">
      <c r="A48" s="26" t="s">
        <v>70</v>
      </c>
      <c r="B48" s="3" t="s">
        <v>133</v>
      </c>
      <c r="C48" s="3">
        <v>3</v>
      </c>
      <c r="D48" s="3">
        <v>43</v>
      </c>
      <c r="E48" s="3" t="s">
        <v>51</v>
      </c>
      <c r="F48" s="1" t="s">
        <v>8</v>
      </c>
      <c r="G48" s="36">
        <v>-13659</v>
      </c>
      <c r="H48" s="11">
        <v>46</v>
      </c>
      <c r="I48" s="11">
        <v>0</v>
      </c>
      <c r="J48" s="37">
        <v>-13613</v>
      </c>
      <c r="K48" s="7"/>
    </row>
    <row r="49" spans="1:11" x14ac:dyDescent="0.2">
      <c r="A49" s="26" t="s">
        <v>70</v>
      </c>
      <c r="B49" s="3" t="s">
        <v>133</v>
      </c>
      <c r="C49" s="3">
        <v>3</v>
      </c>
      <c r="D49" s="3">
        <v>43</v>
      </c>
      <c r="E49" s="3">
        <v>69609</v>
      </c>
      <c r="F49" s="1" t="s">
        <v>97</v>
      </c>
      <c r="G49" s="11">
        <v>0</v>
      </c>
      <c r="H49" s="11">
        <v>5673</v>
      </c>
      <c r="I49" s="11">
        <v>0</v>
      </c>
      <c r="J49" s="8">
        <v>5673</v>
      </c>
      <c r="K49" s="7"/>
    </row>
    <row r="50" spans="1:11" x14ac:dyDescent="0.2">
      <c r="A50" s="26" t="s">
        <v>70</v>
      </c>
      <c r="B50" s="3" t="s">
        <v>133</v>
      </c>
      <c r="C50" s="3">
        <v>3</v>
      </c>
      <c r="D50" s="3">
        <v>43</v>
      </c>
      <c r="E50" s="3">
        <v>69641</v>
      </c>
      <c r="F50" s="1" t="s">
        <v>98</v>
      </c>
      <c r="G50" s="11">
        <v>0</v>
      </c>
      <c r="H50" s="11">
        <v>1291</v>
      </c>
      <c r="I50" s="11">
        <v>0</v>
      </c>
      <c r="J50" s="8">
        <v>1291</v>
      </c>
      <c r="K50" s="7"/>
    </row>
    <row r="51" spans="1:11" x14ac:dyDescent="0.2">
      <c r="A51" s="26" t="s">
        <v>71</v>
      </c>
      <c r="B51" s="3" t="s">
        <v>134</v>
      </c>
      <c r="C51" s="3">
        <v>3</v>
      </c>
      <c r="D51" s="3">
        <v>48</v>
      </c>
      <c r="E51" s="3">
        <v>70532</v>
      </c>
      <c r="F51" s="1" t="s">
        <v>99</v>
      </c>
      <c r="G51" s="11">
        <v>0</v>
      </c>
      <c r="H51" s="11">
        <v>11241</v>
      </c>
      <c r="I51" s="11">
        <v>0</v>
      </c>
      <c r="J51" s="8">
        <v>11241</v>
      </c>
      <c r="K51" s="7"/>
    </row>
    <row r="52" spans="1:11" ht="15.75" thickBot="1" x14ac:dyDescent="0.25">
      <c r="A52" s="27" t="s">
        <v>86</v>
      </c>
      <c r="B52" s="5" t="s">
        <v>135</v>
      </c>
      <c r="C52" s="5">
        <v>21</v>
      </c>
      <c r="D52" s="5">
        <v>51</v>
      </c>
      <c r="E52" s="5">
        <v>71464</v>
      </c>
      <c r="F52" s="4" t="s">
        <v>80</v>
      </c>
      <c r="G52" s="12">
        <v>0</v>
      </c>
      <c r="H52" s="38">
        <v>-663</v>
      </c>
      <c r="I52" s="12">
        <v>0</v>
      </c>
      <c r="J52" s="38">
        <v>-663</v>
      </c>
      <c r="K52" s="7"/>
    </row>
    <row r="53" spans="1:11" ht="16.5" thickTop="1" x14ac:dyDescent="0.25">
      <c r="A53" s="50" t="s">
        <v>72</v>
      </c>
      <c r="B53" s="48"/>
      <c r="C53" s="48"/>
      <c r="D53" s="48"/>
      <c r="E53" s="48"/>
      <c r="F53" s="43"/>
      <c r="G53" s="52">
        <f>SUBTOTAL(109,Table2[California School for the Blind - Fremont])</f>
        <v>-11274</v>
      </c>
      <c r="H53" s="44">
        <f>SUBTOTAL(109,Table2[California School for the Deaf - Fremont])</f>
        <v>35241</v>
      </c>
      <c r="I53" s="52">
        <f>SUBTOTAL(109,Table2[California School for the Deaf - Riverside])</f>
        <v>-14757</v>
      </c>
      <c r="J53" s="51">
        <f>SUBTOTAL(109,Table2[District Total])</f>
        <v>9210</v>
      </c>
    </row>
    <row r="54" spans="1:11" x14ac:dyDescent="0.2">
      <c r="A54" s="17" t="s">
        <v>112</v>
      </c>
    </row>
    <row r="55" spans="1:11" x14ac:dyDescent="0.2">
      <c r="A55" s="17" t="s">
        <v>113</v>
      </c>
      <c r="G55" s="7"/>
      <c r="H55" s="7"/>
      <c r="I55" s="7"/>
      <c r="J55" s="7"/>
    </row>
    <row r="56" spans="1:11" x14ac:dyDescent="0.2">
      <c r="A56" s="19" t="s">
        <v>115</v>
      </c>
      <c r="B56" s="13"/>
      <c r="C56" s="13"/>
      <c r="D56" s="13"/>
      <c r="H56" s="7"/>
    </row>
    <row r="57" spans="1:11" x14ac:dyDescent="0.2">
      <c r="I57" s="7"/>
    </row>
  </sheetData>
  <phoneticPr fontId="2" type="noConversion"/>
  <printOptions horizontalCentered="1" gridLines="1"/>
  <pageMargins left="0.25" right="0.25" top="0.75" bottom="0.75" header="0.3" footer="0.3"/>
  <pageSetup scale="74" orientation="portrait" r:id="rId1"/>
  <headerFooter alignWithMargins="0"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1002B-6C18-403A-A6B6-9A21269563CF}">
  <dimension ref="A1:C30"/>
  <sheetViews>
    <sheetView zoomScaleNormal="100" workbookViewId="0">
      <pane ySplit="6" topLeftCell="A7" activePane="bottomLeft" state="frozen"/>
      <selection pane="bottomLeft"/>
    </sheetView>
  </sheetViews>
  <sheetFormatPr defaultColWidth="8.77734375" defaultRowHeight="15" x14ac:dyDescent="0.2"/>
  <cols>
    <col min="1" max="1" width="12.77734375" style="1" customWidth="1"/>
    <col min="2" max="2" width="39.6640625" style="1" customWidth="1"/>
    <col min="3" max="3" width="36.5546875" style="1" customWidth="1"/>
    <col min="4" max="4" width="7" style="1" bestFit="1" customWidth="1"/>
    <col min="5" max="16384" width="8.77734375" style="1"/>
  </cols>
  <sheetData>
    <row r="1" spans="1:3" ht="23.25" x14ac:dyDescent="0.35">
      <c r="A1" s="34" t="s">
        <v>138</v>
      </c>
    </row>
    <row r="2" spans="1:3" ht="20.25" x14ac:dyDescent="0.3">
      <c r="A2" s="46" t="s">
        <v>22</v>
      </c>
    </row>
    <row r="3" spans="1:3" ht="18" x14ac:dyDescent="0.25">
      <c r="A3" s="47" t="s">
        <v>106</v>
      </c>
    </row>
    <row r="4" spans="1:3" ht="15.75" x14ac:dyDescent="0.25">
      <c r="A4" s="2" t="s">
        <v>114</v>
      </c>
    </row>
    <row r="5" spans="1:3" x14ac:dyDescent="0.2">
      <c r="A5" s="1" t="s">
        <v>52</v>
      </c>
    </row>
    <row r="6" spans="1:3" ht="16.5" thickBot="1" x14ac:dyDescent="0.3">
      <c r="A6" s="31" t="s">
        <v>23</v>
      </c>
      <c r="B6" s="31" t="s">
        <v>53</v>
      </c>
      <c r="C6" s="31" t="s">
        <v>54</v>
      </c>
    </row>
    <row r="7" spans="1:3" ht="15.75" thickTop="1" x14ac:dyDescent="0.2">
      <c r="A7" s="6" t="s">
        <v>29</v>
      </c>
      <c r="B7" s="1" t="s">
        <v>55</v>
      </c>
      <c r="C7" s="7">
        <v>6531</v>
      </c>
    </row>
    <row r="8" spans="1:3" x14ac:dyDescent="0.2">
      <c r="A8" s="6" t="s">
        <v>30</v>
      </c>
      <c r="B8" s="1" t="s">
        <v>56</v>
      </c>
      <c r="C8" s="7">
        <v>6087</v>
      </c>
    </row>
    <row r="9" spans="1:3" x14ac:dyDescent="0.2">
      <c r="A9" s="14" t="s">
        <v>78</v>
      </c>
      <c r="B9" s="1" t="s">
        <v>85</v>
      </c>
      <c r="C9" s="7">
        <v>6838</v>
      </c>
    </row>
    <row r="10" spans="1:3" x14ac:dyDescent="0.2">
      <c r="A10" s="3">
        <v>10</v>
      </c>
      <c r="B10" s="1" t="s">
        <v>57</v>
      </c>
      <c r="C10" s="7">
        <v>3569</v>
      </c>
    </row>
    <row r="11" spans="1:3" x14ac:dyDescent="0.2">
      <c r="A11" s="3">
        <v>15</v>
      </c>
      <c r="B11" s="1" t="s">
        <v>58</v>
      </c>
      <c r="C11" s="39">
        <v>-6273</v>
      </c>
    </row>
    <row r="12" spans="1:3" x14ac:dyDescent="0.2">
      <c r="A12" s="3">
        <v>17</v>
      </c>
      <c r="B12" s="1" t="s">
        <v>59</v>
      </c>
      <c r="C12" s="39">
        <v>-5109</v>
      </c>
    </row>
    <row r="13" spans="1:3" x14ac:dyDescent="0.2">
      <c r="A13" s="3">
        <v>19</v>
      </c>
      <c r="B13" s="1" t="s">
        <v>60</v>
      </c>
      <c r="C13" s="39">
        <v>-395</v>
      </c>
    </row>
    <row r="14" spans="1:3" x14ac:dyDescent="0.2">
      <c r="A14" s="3">
        <v>27</v>
      </c>
      <c r="B14" s="1" t="s">
        <v>61</v>
      </c>
      <c r="C14" s="7">
        <v>1581</v>
      </c>
    </row>
    <row r="15" spans="1:3" x14ac:dyDescent="0.2">
      <c r="A15" s="3">
        <v>31</v>
      </c>
      <c r="B15" s="1" t="s">
        <v>101</v>
      </c>
      <c r="C15" s="7">
        <v>10800</v>
      </c>
    </row>
    <row r="16" spans="1:3" x14ac:dyDescent="0.2">
      <c r="A16" s="3">
        <v>33</v>
      </c>
      <c r="B16" s="1" t="s">
        <v>62</v>
      </c>
      <c r="C16" s="39">
        <v>-9951</v>
      </c>
    </row>
    <row r="17" spans="1:3" x14ac:dyDescent="0.2">
      <c r="A17" s="3">
        <v>34</v>
      </c>
      <c r="B17" s="1" t="s">
        <v>63</v>
      </c>
      <c r="C17" s="39">
        <v>-10528</v>
      </c>
    </row>
    <row r="18" spans="1:3" x14ac:dyDescent="0.2">
      <c r="A18" s="3">
        <v>36</v>
      </c>
      <c r="B18" s="1" t="s">
        <v>64</v>
      </c>
      <c r="C18" s="39">
        <v>-1959</v>
      </c>
    </row>
    <row r="19" spans="1:3" x14ac:dyDescent="0.2">
      <c r="A19" s="3">
        <v>37</v>
      </c>
      <c r="B19" s="1" t="s">
        <v>65</v>
      </c>
      <c r="C19" s="7">
        <v>9803</v>
      </c>
    </row>
    <row r="20" spans="1:3" x14ac:dyDescent="0.2">
      <c r="A20" s="3">
        <v>38</v>
      </c>
      <c r="B20" s="1" t="s">
        <v>66</v>
      </c>
      <c r="C20" s="39">
        <v>-6703</v>
      </c>
    </row>
    <row r="21" spans="1:3" x14ac:dyDescent="0.2">
      <c r="A21" s="3">
        <v>39</v>
      </c>
      <c r="B21" s="1" t="s">
        <v>67</v>
      </c>
      <c r="C21" s="7">
        <v>3032</v>
      </c>
    </row>
    <row r="22" spans="1:3" x14ac:dyDescent="0.2">
      <c r="A22" s="3">
        <v>40</v>
      </c>
      <c r="B22" s="1" t="s">
        <v>68</v>
      </c>
      <c r="C22" s="39">
        <v>-3868</v>
      </c>
    </row>
    <row r="23" spans="1:3" x14ac:dyDescent="0.2">
      <c r="A23" s="3">
        <v>41</v>
      </c>
      <c r="B23" s="1" t="s">
        <v>69</v>
      </c>
      <c r="C23" s="7">
        <v>1826</v>
      </c>
    </row>
    <row r="24" spans="1:3" x14ac:dyDescent="0.2">
      <c r="A24" s="3">
        <v>43</v>
      </c>
      <c r="B24" s="1" t="s">
        <v>70</v>
      </c>
      <c r="C24" s="39">
        <v>-6649</v>
      </c>
    </row>
    <row r="25" spans="1:3" x14ac:dyDescent="0.2">
      <c r="A25" s="3">
        <v>48</v>
      </c>
      <c r="B25" s="1" t="s">
        <v>71</v>
      </c>
      <c r="C25" s="7">
        <v>11241</v>
      </c>
    </row>
    <row r="26" spans="1:3" ht="15.75" thickBot="1" x14ac:dyDescent="0.25">
      <c r="A26" s="5">
        <v>51</v>
      </c>
      <c r="B26" s="4" t="s">
        <v>86</v>
      </c>
      <c r="C26" s="40">
        <v>-663</v>
      </c>
    </row>
    <row r="27" spans="1:3" ht="16.5" thickTop="1" x14ac:dyDescent="0.25">
      <c r="A27" s="48" t="s">
        <v>72</v>
      </c>
      <c r="B27" s="43"/>
      <c r="C27" s="49">
        <f>SUBTOTAL(109,Table4[County Total])</f>
        <v>9210</v>
      </c>
    </row>
    <row r="28" spans="1:3" x14ac:dyDescent="0.2">
      <c r="A28" s="17" t="s">
        <v>112</v>
      </c>
    </row>
    <row r="29" spans="1:3" x14ac:dyDescent="0.2">
      <c r="A29" s="17" t="s">
        <v>113</v>
      </c>
    </row>
    <row r="30" spans="1:3" x14ac:dyDescent="0.2">
      <c r="A30" s="19" t="s">
        <v>115</v>
      </c>
    </row>
  </sheetData>
  <printOptions horizontalCentered="1"/>
  <pageMargins left="0.75" right="0.75" top="1" bottom="1" header="0.5" footer="0.5"/>
  <pageSetup scale="78" orientation="portrait" r:id="rId1"/>
  <headerFooter alignWithMargins="0">
    <oddFooter>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6D308-F925-451A-81DB-E38D06B3241C}">
  <dimension ref="A1:C13"/>
  <sheetViews>
    <sheetView zoomScaleNormal="100" workbookViewId="0"/>
  </sheetViews>
  <sheetFormatPr defaultColWidth="8.77734375" defaultRowHeight="12.75" x14ac:dyDescent="0.2"/>
  <cols>
    <col min="1" max="1" width="15.109375" style="15" customWidth="1"/>
    <col min="2" max="2" width="44.5546875" style="15" customWidth="1"/>
    <col min="3" max="3" width="29.77734375" style="15" customWidth="1"/>
    <col min="4" max="4" width="6.77734375" style="15" customWidth="1"/>
    <col min="5" max="16384" width="8.77734375" style="15"/>
  </cols>
  <sheetData>
    <row r="1" spans="1:3" ht="23.25" x14ac:dyDescent="0.35">
      <c r="A1" s="33" t="s">
        <v>102</v>
      </c>
    </row>
    <row r="2" spans="1:3" ht="20.25" x14ac:dyDescent="0.3">
      <c r="A2" s="46" t="s">
        <v>105</v>
      </c>
    </row>
    <row r="3" spans="1:3" ht="18" x14ac:dyDescent="0.25">
      <c r="A3" s="47" t="s">
        <v>106</v>
      </c>
    </row>
    <row r="4" spans="1:3" ht="15.75" x14ac:dyDescent="0.25">
      <c r="A4" s="45" t="s">
        <v>114</v>
      </c>
      <c r="B4" s="16"/>
      <c r="C4" s="16"/>
    </row>
    <row r="5" spans="1:3" ht="15" x14ac:dyDescent="0.2">
      <c r="A5" t="s">
        <v>107</v>
      </c>
      <c r="B5" s="16"/>
      <c r="C5" s="16"/>
    </row>
    <row r="6" spans="1:3" ht="16.5" thickBot="1" x14ac:dyDescent="0.3">
      <c r="A6" s="20" t="s">
        <v>108</v>
      </c>
      <c r="B6" s="21" t="s">
        <v>109</v>
      </c>
      <c r="C6" s="22" t="s">
        <v>110</v>
      </c>
    </row>
    <row r="7" spans="1:3" ht="15.75" thickTop="1" x14ac:dyDescent="0.2">
      <c r="A7" s="23">
        <v>6200</v>
      </c>
      <c r="B7" s="17" t="s">
        <v>26</v>
      </c>
      <c r="C7" s="41">
        <v>-11274</v>
      </c>
    </row>
    <row r="8" spans="1:3" ht="15" x14ac:dyDescent="0.2">
      <c r="A8" s="23">
        <v>6240</v>
      </c>
      <c r="B8" s="17" t="s">
        <v>27</v>
      </c>
      <c r="C8" s="24">
        <v>35241</v>
      </c>
    </row>
    <row r="9" spans="1:3" ht="15.75" thickBot="1" x14ac:dyDescent="0.25">
      <c r="A9" s="25">
        <v>6250</v>
      </c>
      <c r="B9" s="18" t="s">
        <v>28</v>
      </c>
      <c r="C9" s="42">
        <v>-14757</v>
      </c>
    </row>
    <row r="10" spans="1:3" ht="16.5" thickTop="1" x14ac:dyDescent="0.25">
      <c r="A10" s="43" t="s">
        <v>111</v>
      </c>
      <c r="B10" s="43"/>
      <c r="C10" s="44">
        <v>9210</v>
      </c>
    </row>
    <row r="11" spans="1:3" ht="15" x14ac:dyDescent="0.2">
      <c r="A11" s="17" t="s">
        <v>112</v>
      </c>
    </row>
    <row r="12" spans="1:3" ht="15" x14ac:dyDescent="0.2">
      <c r="A12" s="17" t="s">
        <v>113</v>
      </c>
    </row>
    <row r="13" spans="1:3" ht="15" x14ac:dyDescent="0.2">
      <c r="A13" s="19" t="s">
        <v>115</v>
      </c>
    </row>
  </sheetData>
  <pageMargins left="0.7" right="0.7" top="0.75" bottom="0.75" header="0.3" footer="0.3"/>
  <pageSetup scale="81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Adjustment by District</vt:lpstr>
      <vt:lpstr>Adjustment By County</vt:lpstr>
      <vt:lpstr>Adjustment by School</vt:lpstr>
      <vt:lpstr>'Adjustment By County'!Print_Titles</vt:lpstr>
      <vt:lpstr>'Adjustment by District'!Print_Titles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Final Adjustment for State Special Schools - Categorical Programs (CA Dept of Education)</dc:title>
  <dc:subject>Final adjustment to the School District Principal Apportionment for Student Attendance in State Special Schools in fiscal year 2025-26.</dc:subject>
  <dc:creator/>
  <cp:lastModifiedBy/>
  <dcterms:created xsi:type="dcterms:W3CDTF">2026-08-11T23:00:22Z</dcterms:created>
  <dcterms:modified xsi:type="dcterms:W3CDTF">2026-08-12T19:34:26Z</dcterms:modified>
</cp:coreProperties>
</file>