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106F3E73-66D5-483E-AA51-A8300C49D2F6}" xr6:coauthVersionLast="47" xr6:coauthVersionMax="47" xr10:uidLastSave="{00000000-0000-0000-0000-000000000000}"/>
  <bookViews>
    <workbookView xWindow="28690" yWindow="-1420" windowWidth="29020" windowHeight="15820" xr2:uid="{00000000-000D-0000-FFFF-FFFF00000000}"/>
  </bookViews>
  <sheets>
    <sheet name="In-lieu by DOR 20-21 CS Adv" sheetId="1" r:id="rId1"/>
  </sheets>
  <definedNames>
    <definedName name="_xlnm.Print_Area" localSheetId="0">'In-lieu by DOR 20-21 CS Adv'!$A$1:$S$20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" l="1"/>
  <c r="R16" i="1"/>
  <c r="S16" i="1"/>
  <c r="M16" i="1" l="1"/>
  <c r="O16" i="1" l="1"/>
  <c r="N16" i="1"/>
  <c r="P16" i="1" l="1"/>
</calcChain>
</file>

<file path=xl/sharedStrings.xml><?xml version="1.0" encoding="utf-8"?>
<sst xmlns="http://schemas.openxmlformats.org/spreadsheetml/2006/main" count="119" uniqueCount="57">
  <si>
    <t>California Department of Education</t>
  </si>
  <si>
    <t>County
Code</t>
  </si>
  <si>
    <t>District
Code</t>
  </si>
  <si>
    <t>School
Code</t>
  </si>
  <si>
    <t>Charter
Number</t>
  </si>
  <si>
    <t>Charter Type</t>
  </si>
  <si>
    <t>Resident
County
Code</t>
  </si>
  <si>
    <t>Resident
District
Code</t>
  </si>
  <si>
    <t>Resident County Name</t>
  </si>
  <si>
    <t>Resident District Name</t>
  </si>
  <si>
    <t>TOTALS</t>
  </si>
  <si>
    <t>Prepared by:</t>
  </si>
  <si>
    <t>School Fiscal Services Division</t>
  </si>
  <si>
    <t>(A)
Estimated
Total 2020–21
In-lieu of Property Taxes</t>
  </si>
  <si>
    <t>In-lieu of Property Taxes by District of Residence for Countywide, County Program, and State Board of Education Authorized Charter Schools</t>
  </si>
  <si>
    <t>Charter School County Name</t>
  </si>
  <si>
    <t>Charter School Authorizer</t>
  </si>
  <si>
    <t>Charter School Name</t>
  </si>
  <si>
    <t>Estimated Total Enrollment Adjusted for Statewide Absence Rate Subject to In-lieu of Property Taxes Transfer</t>
  </si>
  <si>
    <t>Estimated Total Enrollment Adjusted for Statewide Absence Rate Not Subject to In-lieu of Property Taxes Transfer</t>
  </si>
  <si>
    <t>2020–21 Second Special Advance Apportionment for Charter Schools</t>
  </si>
  <si>
    <t>December 2020</t>
  </si>
  <si>
    <t>(B)
Estimated
In-lieu of 
Property Taxes
= (A) x 0.46</t>
  </si>
  <si>
    <t>(C)
Prior Payments of In-lieu of Property Taxes
(September 2020)</t>
  </si>
  <si>
    <t xml:space="preserve">(D)
In-lieu of Property Taxes Net of Prior Payments
= (B) - (C) </t>
  </si>
  <si>
    <t>(E)
Adjusted In-lieu of Property Taxes
= Greater of (D) or 0</t>
  </si>
  <si>
    <r>
      <t xml:space="preserve">This schedule reflects in-lieu property taxes based on enrollment subject to 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47632(i), reported by district of residence in the 20 Day data collection. None of the reported enrollment meets the criteria to generate in-lieu of property taxes.</t>
    </r>
  </si>
  <si>
    <t>27</t>
  </si>
  <si>
    <t>10272</t>
  </si>
  <si>
    <t>0116491</t>
  </si>
  <si>
    <t>Monterey</t>
  </si>
  <si>
    <t>Monterey Co. Office of Education</t>
  </si>
  <si>
    <t>Open Door Charter</t>
  </si>
  <si>
    <t>2091</t>
  </si>
  <si>
    <t>Salinas Union High</t>
  </si>
  <si>
    <t>North Monterey County Unified</t>
  </si>
  <si>
    <t>Soledad Unified</t>
  </si>
  <si>
    <t>51</t>
  </si>
  <si>
    <t>10512</t>
  </si>
  <si>
    <t>0140152</t>
  </si>
  <si>
    <t>Sutter</t>
  </si>
  <si>
    <t>Sutter Co. Office of Education</t>
  </si>
  <si>
    <t>Pathways Charter Academy</t>
  </si>
  <si>
    <t>2089</t>
  </si>
  <si>
    <t>04</t>
  </si>
  <si>
    <t>Butte</t>
  </si>
  <si>
    <t>Gridley Unified</t>
  </si>
  <si>
    <t>Live Oak Unified</t>
  </si>
  <si>
    <t>58</t>
  </si>
  <si>
    <t>Yuba</t>
  </si>
  <si>
    <t>Marysville Joint Unified</t>
  </si>
  <si>
    <t>06</t>
  </si>
  <si>
    <t>Colusa</t>
  </si>
  <si>
    <t>Pierce Joint Unified</t>
  </si>
  <si>
    <t>Sutter Union High</t>
  </si>
  <si>
    <t>Yuba City Unified</t>
  </si>
  <si>
    <r>
      <t xml:space="preserve">LEGEND: "Countywide" = charter school authorized pursuant to </t>
    </r>
    <r>
      <rPr>
        <i/>
        <sz val="12"/>
        <color indexed="8"/>
        <rFont val="Arial"/>
        <family val="2"/>
      </rPr>
      <t xml:space="preserve">Education Code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) Section 47605.6; "County Program" = charter school authorized pursuant to </t>
    </r>
    <r>
      <rPr>
        <i/>
        <sz val="12"/>
        <color rgb="FF000000"/>
        <rFont val="Arial"/>
        <family val="2"/>
      </rPr>
      <t>EC</t>
    </r>
    <r>
      <rPr>
        <sz val="12"/>
        <color indexed="8"/>
        <rFont val="Arial"/>
        <family val="2"/>
      </rPr>
      <t xml:space="preserve"> Section 47605.5; "SBE Authorized" = charter school authorized pursuant to</t>
    </r>
    <r>
      <rPr>
        <i/>
        <sz val="12"/>
        <color rgb="FF000000"/>
        <rFont val="Arial"/>
        <family val="2"/>
      </rPr>
      <t xml:space="preserve"> EC</t>
    </r>
    <r>
      <rPr>
        <sz val="12"/>
        <color indexed="8"/>
        <rFont val="Arial"/>
        <family val="2"/>
      </rPr>
      <t xml:space="preserve"> Section 47605(k). "In-lieu of Property Taxes" = funds to be transferred to the charter school from districts of residence.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</si>
</sst>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indexed="8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">
    <xf numFmtId="0" fontId="0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2" borderId="1" applyNumberFormat="0" applyProtection="0">
      <alignment horizontal="center" wrapText="1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4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5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Border="1"/>
    <xf numFmtId="43" fontId="5" fillId="0" borderId="0" xfId="1" applyFont="1" applyBorder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2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Alignment="1">
      <alignment horizontal="left"/>
    </xf>
    <xf numFmtId="2" fontId="10" fillId="2" borderId="2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0" fontId="5" fillId="0" borderId="0" xfId="0" applyNumberFormat="1" applyFont="1" applyAlignment="1"/>
    <xf numFmtId="164" fontId="5" fillId="0" borderId="0" xfId="0" applyNumberFormat="1" applyFont="1" applyBorder="1"/>
    <xf numFmtId="165" fontId="5" fillId="0" borderId="0" xfId="0" applyNumberFormat="1" applyFont="1" applyBorder="1"/>
    <xf numFmtId="0" fontId="5" fillId="0" borderId="0" xfId="0" applyFont="1" applyAlignment="1">
      <alignment horizontal="left"/>
    </xf>
    <xf numFmtId="43" fontId="5" fillId="0" borderId="0" xfId="1" applyFont="1" applyAlignment="1"/>
    <xf numFmtId="43" fontId="5" fillId="0" borderId="0" xfId="1" applyFont="1"/>
    <xf numFmtId="165" fontId="5" fillId="0" borderId="0" xfId="0" applyNumberFormat="1" applyFont="1"/>
    <xf numFmtId="0" fontId="2" fillId="0" borderId="3" xfId="12" applyBorder="1" applyAlignment="1">
      <alignment horizontal="right"/>
    </xf>
    <xf numFmtId="0" fontId="2" fillId="0" borderId="3" xfId="12" applyBorder="1" applyAlignment="1">
      <alignment horizontal="center"/>
    </xf>
    <xf numFmtId="0" fontId="2" fillId="0" borderId="3" xfId="12" applyBorder="1"/>
    <xf numFmtId="43" fontId="2" fillId="0" borderId="3" xfId="12" applyNumberFormat="1" applyBorder="1"/>
    <xf numFmtId="164" fontId="2" fillId="0" borderId="3" xfId="12" applyNumberFormat="1" applyBorder="1"/>
    <xf numFmtId="0" fontId="2" fillId="0" borderId="0" xfId="12" applyBorder="1"/>
    <xf numFmtId="0" fontId="11" fillId="0" borderId="0" xfId="2" applyFont="1" applyAlignment="1">
      <alignment vertical="center"/>
    </xf>
  </cellXfs>
  <cellStyles count="13">
    <cellStyle name="Comma" xfId="1" builtinId="3"/>
    <cellStyle name="Comma 2" xfId="4" xr:uid="{07A7DC61-A85E-4670-8B2E-A995AD055BDF}"/>
    <cellStyle name="Currency 2" xfId="5" xr:uid="{5A808936-4971-4B8B-8674-B2BED6C731D1}"/>
    <cellStyle name="Heading 1" xfId="2" builtinId="16" customBuiltin="1"/>
    <cellStyle name="Heading 2" xfId="3" builtinId="17" customBuiltin="1"/>
    <cellStyle name="Normal" xfId="0" builtinId="0" customBuiltin="1"/>
    <cellStyle name="Normal 2" xfId="6" xr:uid="{312DF8E7-A64B-4409-B820-9218360E4883}"/>
    <cellStyle name="Normal 3" xfId="7" xr:uid="{55A785CD-4021-4CD3-A874-AF6CF94894DF}"/>
    <cellStyle name="Normal 4" xfId="8" xr:uid="{06B7DD2C-74BD-40F7-824B-9D2F03C4D46F}"/>
    <cellStyle name="PAS Table Header" xfId="9" xr:uid="{57972FC3-4F87-494F-ACA0-B66E8C8C28A4}"/>
    <cellStyle name="PAS Totals" xfId="10" xr:uid="{3D13213D-FFBF-4254-B197-445F00BCB51D}"/>
    <cellStyle name="Percent 2" xfId="11" xr:uid="{8852D0E3-1F77-40F4-9034-AA812B50715D}"/>
    <cellStyle name="Total" xfId="12" builtinId="25" customBuiltin="1"/>
  </cellStyles>
  <dxfs count="40"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2" formatCode="0.0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9"/>
      <tableStyleElement type="headerRow" dxfId="38"/>
      <tableStyleElement type="totalRow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S16" totalsRowCount="1" headerRowDxfId="36" dataDxfId="35" totalsRowDxfId="34" totalsRowBorderDxfId="33" totalsRowCellStyle="Total">
  <autoFilter ref="A6:S15" xr:uid="{89DBA7FD-8236-41AC-92F7-363ED6DEA08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County_x000a_Code" totalsRowLabel="TOTALS" dataDxfId="32" totalsRowDxfId="31" totalsRowCellStyle="Total"/>
    <tableColumn id="2" xr3:uid="{00000000-0010-0000-0000-000002000000}" name="District_x000a_Code" dataDxfId="30" totalsRowDxfId="29" totalsRowCellStyle="Total"/>
    <tableColumn id="3" xr3:uid="{00000000-0010-0000-0000-000003000000}" name="School_x000a_Code" dataDxfId="28" totalsRowDxfId="27" totalsRowCellStyle="Total"/>
    <tableColumn id="4" xr3:uid="{00000000-0010-0000-0000-000004000000}" name="Charter School County Name" dataDxfId="26" totalsRowCellStyle="Total"/>
    <tableColumn id="5" xr3:uid="{00000000-0010-0000-0000-000005000000}" name="Charter School Authorizer" dataDxfId="25" totalsRowCellStyle="Total"/>
    <tableColumn id="6" xr3:uid="{00000000-0010-0000-0000-000006000000}" name="Charter School Name" dataDxfId="24" totalsRowCellStyle="Total"/>
    <tableColumn id="7" xr3:uid="{00000000-0010-0000-0000-000007000000}" name="Charter_x000a_Number" dataDxfId="23" totalsRowDxfId="22" totalsRowCellStyle="Total"/>
    <tableColumn id="8" xr3:uid="{00000000-0010-0000-0000-000008000000}" name="Charter Type" dataDxfId="21" totalsRowDxfId="20" totalsRowCellStyle="Total"/>
    <tableColumn id="9" xr3:uid="{00000000-0010-0000-0000-000009000000}" name="Resident_x000a_County_x000a_Code" dataDxfId="19" totalsRowDxfId="18" totalsRowCellStyle="Total"/>
    <tableColumn id="10" xr3:uid="{00000000-0010-0000-0000-00000A000000}" name="Resident_x000a_District_x000a_Code" dataDxfId="17" totalsRowDxfId="16" totalsRowCellStyle="Total"/>
    <tableColumn id="11" xr3:uid="{00000000-0010-0000-0000-00000B000000}" name="Resident County Name" dataDxfId="15" totalsRowCellStyle="Total"/>
    <tableColumn id="12" xr3:uid="{00000000-0010-0000-0000-00000C000000}" name="Resident District Name" dataDxfId="14" totalsRowCellStyle="Total"/>
    <tableColumn id="17" xr3:uid="{29A5BB49-02F5-428C-B8B9-0B7531E4A262}" name="Estimated Total Enrollment Adjusted for Statewide Absence Rate Not Subject to In-lieu of Property Taxes Transfer" totalsRowFunction="sum" dataDxfId="13" totalsRowDxfId="12" dataCellStyle="Comma" totalsRowCellStyle="Total"/>
    <tableColumn id="14" xr3:uid="{00000000-0010-0000-0000-00000E000000}" name="Estimated Total Enrollment Adjusted for Statewide Absence Rate Subject to In-lieu of Property Taxes Transfer" totalsRowFunction="sum" dataDxfId="11" totalsRowDxfId="10" dataCellStyle="Comma" totalsRowCellStyle="Total"/>
    <tableColumn id="15" xr3:uid="{00000000-0010-0000-0000-00000F000000}" name="(A)_x000a_Estimated_x000a_Total 2020–21_x000a_In-lieu of Property Taxes" totalsRowFunction="sum" dataDxfId="9" totalsRowDxfId="8" totalsRowCellStyle="Total"/>
    <tableColumn id="16" xr3:uid="{00000000-0010-0000-0000-000010000000}" name="(B)_x000a_Estimated_x000a_In-lieu of _x000a_Property Taxes_x000a_= (A) x 0.46" totalsRowFunction="sum" dataDxfId="7" totalsRowDxfId="6" totalsRowCellStyle="Total"/>
    <tableColumn id="13" xr3:uid="{C198C1E1-05D4-4302-BA72-B31625CF436E}" name="(C)_x000a_Prior Payments of In-lieu of Property Taxes_x000a_(September 2020)" totalsRowFunction="sum" dataDxfId="5" totalsRowDxfId="4" totalsRowCellStyle="Total"/>
    <tableColumn id="18" xr3:uid="{6BA05E1B-1612-42C6-9DB5-F49225EC6A7A}" name="(D)_x000a_In-lieu of Property Taxes Net of Prior Payments_x000a_= (B) - (C) " totalsRowFunction="sum" dataDxfId="3" totalsRowDxfId="2" totalsRowCellStyle="Total"/>
    <tableColumn id="19" xr3:uid="{4F4643B3-3332-43E1-A69A-99F4A976C290}" name="(E)_x000a_Adjusted In-lieu of Property Taxes_x000a_= Greater of (D) or 0" totalsRowFunction="sum" dataDxfId="1" totalsRowDxfId="0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In-lieu of Property Taxes for Countywide, County Program, and SBE Authorized Charter Schools, 2020–21 Second Special Advance Apportionment for Charter Schoo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"/>
  <sheetViews>
    <sheetView tabSelected="1" zoomScaleNormal="100" workbookViewId="0"/>
  </sheetViews>
  <sheetFormatPr defaultColWidth="9.1796875" defaultRowHeight="12.75" customHeight="1" x14ac:dyDescent="0.35"/>
  <cols>
    <col min="1" max="1" width="10.453125" style="4" customWidth="1"/>
    <col min="2" max="3" width="12.7265625" style="4" customWidth="1"/>
    <col min="4" max="4" width="18.81640625" style="4" customWidth="1"/>
    <col min="5" max="5" width="35" style="4" customWidth="1"/>
    <col min="6" max="6" width="31.7265625" style="4" customWidth="1"/>
    <col min="7" max="8" width="11.453125" style="4" customWidth="1"/>
    <col min="9" max="10" width="12.7265625" style="4" customWidth="1"/>
    <col min="11" max="11" width="18.81640625" style="4" customWidth="1"/>
    <col min="12" max="12" width="31.7265625" style="4" customWidth="1"/>
    <col min="13" max="19" width="22.1796875" style="4" customWidth="1"/>
    <col min="20" max="16384" width="9.1796875" style="4"/>
  </cols>
  <sheetData>
    <row r="1" spans="1:19" s="2" customFormat="1" ht="18" x14ac:dyDescent="0.35">
      <c r="A1" s="38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s="2" customFormat="1" ht="15.5" x14ac:dyDescent="0.3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s="2" customFormat="1" ht="15.5" x14ac:dyDescent="0.3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9" ht="15.5" x14ac:dyDescent="0.35">
      <c r="A4" s="17" t="s">
        <v>56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9" ht="15.5" x14ac:dyDescent="0.35">
      <c r="A5" s="5" t="s">
        <v>26</v>
      </c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7"/>
      <c r="P5" s="8"/>
    </row>
    <row r="6" spans="1:19" s="9" customFormat="1" ht="108.5" x14ac:dyDescent="0.35">
      <c r="A6" s="15" t="s">
        <v>1</v>
      </c>
      <c r="B6" s="15" t="s">
        <v>2</v>
      </c>
      <c r="C6" s="15" t="s">
        <v>3</v>
      </c>
      <c r="D6" s="15" t="s">
        <v>15</v>
      </c>
      <c r="E6" s="15" t="s">
        <v>16</v>
      </c>
      <c r="F6" s="15" t="s">
        <v>17</v>
      </c>
      <c r="G6" s="15" t="s">
        <v>4</v>
      </c>
      <c r="H6" s="15" t="s">
        <v>5</v>
      </c>
      <c r="I6" s="15" t="s">
        <v>6</v>
      </c>
      <c r="J6" s="15" t="s">
        <v>7</v>
      </c>
      <c r="K6" s="15" t="s">
        <v>8</v>
      </c>
      <c r="L6" s="15" t="s">
        <v>9</v>
      </c>
      <c r="M6" s="16" t="s">
        <v>19</v>
      </c>
      <c r="N6" s="16" t="s">
        <v>18</v>
      </c>
      <c r="O6" s="16" t="s">
        <v>13</v>
      </c>
      <c r="P6" s="16" t="s">
        <v>22</v>
      </c>
      <c r="Q6" s="21" t="s">
        <v>23</v>
      </c>
      <c r="R6" s="21" t="s">
        <v>24</v>
      </c>
      <c r="S6" s="21" t="s">
        <v>25</v>
      </c>
    </row>
    <row r="7" spans="1:19" ht="15.5" x14ac:dyDescent="0.35">
      <c r="A7" s="19" t="s">
        <v>27</v>
      </c>
      <c r="B7" s="19" t="s">
        <v>28</v>
      </c>
      <c r="C7" s="19" t="s">
        <v>29</v>
      </c>
      <c r="D7" s="10" t="s">
        <v>30</v>
      </c>
      <c r="E7" s="10" t="s">
        <v>31</v>
      </c>
      <c r="F7" s="22" t="s">
        <v>32</v>
      </c>
      <c r="G7" s="23" t="s">
        <v>33</v>
      </c>
      <c r="H7" s="23">
        <v>7</v>
      </c>
      <c r="I7" s="24" t="s">
        <v>27</v>
      </c>
      <c r="J7" s="19">
        <v>66159</v>
      </c>
      <c r="K7" s="25" t="s">
        <v>30</v>
      </c>
      <c r="L7" s="24" t="s">
        <v>34</v>
      </c>
      <c r="M7" s="11">
        <v>22.6</v>
      </c>
      <c r="N7" s="11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</row>
    <row r="8" spans="1:19" ht="15.5" x14ac:dyDescent="0.35">
      <c r="A8" s="19" t="s">
        <v>27</v>
      </c>
      <c r="B8" s="19" t="s">
        <v>28</v>
      </c>
      <c r="C8" s="19" t="s">
        <v>29</v>
      </c>
      <c r="D8" s="10" t="s">
        <v>30</v>
      </c>
      <c r="E8" s="10" t="s">
        <v>31</v>
      </c>
      <c r="F8" s="22" t="s">
        <v>32</v>
      </c>
      <c r="G8" s="23" t="s">
        <v>33</v>
      </c>
      <c r="H8" s="23">
        <v>7</v>
      </c>
      <c r="I8" s="24" t="s">
        <v>27</v>
      </c>
      <c r="J8" s="19">
        <v>73825</v>
      </c>
      <c r="K8" s="25" t="s">
        <v>30</v>
      </c>
      <c r="L8" s="24" t="s">
        <v>35</v>
      </c>
      <c r="M8" s="11">
        <v>0.9</v>
      </c>
      <c r="N8" s="11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</row>
    <row r="9" spans="1:19" ht="15.5" x14ac:dyDescent="0.35">
      <c r="A9" s="19" t="s">
        <v>27</v>
      </c>
      <c r="B9" s="19" t="s">
        <v>28</v>
      </c>
      <c r="C9" s="19" t="s">
        <v>29</v>
      </c>
      <c r="D9" s="10" t="s">
        <v>30</v>
      </c>
      <c r="E9" s="10" t="s">
        <v>31</v>
      </c>
      <c r="F9" s="22" t="s">
        <v>32</v>
      </c>
      <c r="G9" s="23" t="s">
        <v>33</v>
      </c>
      <c r="H9" s="23">
        <v>7</v>
      </c>
      <c r="I9" s="24" t="s">
        <v>27</v>
      </c>
      <c r="J9" s="19">
        <v>75440</v>
      </c>
      <c r="K9" s="25" t="s">
        <v>30</v>
      </c>
      <c r="L9" s="24" t="s">
        <v>36</v>
      </c>
      <c r="M9" s="11">
        <v>0.9</v>
      </c>
      <c r="N9" s="11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</row>
    <row r="10" spans="1:19" ht="15.5" x14ac:dyDescent="0.35">
      <c r="A10" s="19" t="s">
        <v>37</v>
      </c>
      <c r="B10" s="19" t="s">
        <v>38</v>
      </c>
      <c r="C10" s="19" t="s">
        <v>39</v>
      </c>
      <c r="D10" s="10" t="s">
        <v>40</v>
      </c>
      <c r="E10" s="10" t="s">
        <v>41</v>
      </c>
      <c r="F10" s="22" t="s">
        <v>42</v>
      </c>
      <c r="G10" s="23" t="s">
        <v>43</v>
      </c>
      <c r="H10" s="23">
        <v>7</v>
      </c>
      <c r="I10" s="24" t="s">
        <v>44</v>
      </c>
      <c r="J10" s="19">
        <v>75507</v>
      </c>
      <c r="K10" s="25" t="s">
        <v>45</v>
      </c>
      <c r="L10" s="24" t="s">
        <v>46</v>
      </c>
      <c r="M10" s="11">
        <v>0.9</v>
      </c>
      <c r="N10" s="11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</row>
    <row r="11" spans="1:19" ht="15.5" x14ac:dyDescent="0.35">
      <c r="A11" s="19" t="s">
        <v>37</v>
      </c>
      <c r="B11" s="19" t="s">
        <v>38</v>
      </c>
      <c r="C11" s="19" t="s">
        <v>39</v>
      </c>
      <c r="D11" s="10" t="s">
        <v>40</v>
      </c>
      <c r="E11" s="10" t="s">
        <v>41</v>
      </c>
      <c r="F11" s="22" t="s">
        <v>42</v>
      </c>
      <c r="G11" s="23" t="s">
        <v>43</v>
      </c>
      <c r="H11" s="23">
        <v>7</v>
      </c>
      <c r="I11" s="24" t="s">
        <v>37</v>
      </c>
      <c r="J11" s="19">
        <v>71399</v>
      </c>
      <c r="K11" s="25" t="s">
        <v>40</v>
      </c>
      <c r="L11" s="24" t="s">
        <v>47</v>
      </c>
      <c r="M11" s="11">
        <v>0.9</v>
      </c>
      <c r="N11" s="11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</row>
    <row r="12" spans="1:19" ht="15.5" x14ac:dyDescent="0.35">
      <c r="A12" s="20" t="s">
        <v>37</v>
      </c>
      <c r="B12" s="20" t="s">
        <v>38</v>
      </c>
      <c r="C12" s="20" t="s">
        <v>39</v>
      </c>
      <c r="D12" s="4" t="s">
        <v>40</v>
      </c>
      <c r="E12" s="4" t="s">
        <v>41</v>
      </c>
      <c r="F12" s="4" t="s">
        <v>42</v>
      </c>
      <c r="G12" s="28" t="s">
        <v>43</v>
      </c>
      <c r="H12" s="28">
        <v>7</v>
      </c>
      <c r="I12" s="25" t="s">
        <v>48</v>
      </c>
      <c r="J12" s="20">
        <v>72736</v>
      </c>
      <c r="K12" s="25" t="s">
        <v>49</v>
      </c>
      <c r="L12" s="25" t="s">
        <v>50</v>
      </c>
      <c r="M12" s="29">
        <v>2.8</v>
      </c>
      <c r="N12" s="30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</row>
    <row r="13" spans="1:19" ht="12.75" customHeight="1" x14ac:dyDescent="0.35">
      <c r="A13" s="20" t="s">
        <v>37</v>
      </c>
      <c r="B13" s="20" t="s">
        <v>38</v>
      </c>
      <c r="C13" s="20" t="s">
        <v>39</v>
      </c>
      <c r="D13" s="4" t="s">
        <v>40</v>
      </c>
      <c r="E13" s="4" t="s">
        <v>41</v>
      </c>
      <c r="F13" s="4" t="s">
        <v>42</v>
      </c>
      <c r="G13" s="28" t="s">
        <v>43</v>
      </c>
      <c r="H13" s="28">
        <v>7</v>
      </c>
      <c r="I13" s="25" t="s">
        <v>51</v>
      </c>
      <c r="J13" s="20">
        <v>61614</v>
      </c>
      <c r="K13" s="25" t="s">
        <v>52</v>
      </c>
      <c r="L13" s="25" t="s">
        <v>53</v>
      </c>
      <c r="M13" s="29">
        <v>1</v>
      </c>
      <c r="N13" s="30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</row>
    <row r="14" spans="1:19" ht="12.75" customHeight="1" x14ac:dyDescent="0.35">
      <c r="A14" s="20" t="s">
        <v>37</v>
      </c>
      <c r="B14" s="20" t="s">
        <v>38</v>
      </c>
      <c r="C14" s="20" t="s">
        <v>39</v>
      </c>
      <c r="D14" s="4" t="s">
        <v>40</v>
      </c>
      <c r="E14" s="4" t="s">
        <v>41</v>
      </c>
      <c r="F14" s="4" t="s">
        <v>42</v>
      </c>
      <c r="G14" s="28" t="s">
        <v>43</v>
      </c>
      <c r="H14" s="28">
        <v>7</v>
      </c>
      <c r="I14" s="25" t="s">
        <v>37</v>
      </c>
      <c r="J14" s="20">
        <v>71449</v>
      </c>
      <c r="K14" s="25" t="s">
        <v>40</v>
      </c>
      <c r="L14" s="25" t="s">
        <v>54</v>
      </c>
      <c r="M14" s="29">
        <v>1.9</v>
      </c>
      <c r="N14" s="30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</row>
    <row r="15" spans="1:19" ht="12.75" customHeight="1" x14ac:dyDescent="0.35">
      <c r="A15" s="20" t="s">
        <v>37</v>
      </c>
      <c r="B15" s="20" t="s">
        <v>38</v>
      </c>
      <c r="C15" s="20" t="s">
        <v>39</v>
      </c>
      <c r="D15" s="4" t="s">
        <v>40</v>
      </c>
      <c r="E15" s="4" t="s">
        <v>41</v>
      </c>
      <c r="F15" s="4" t="s">
        <v>42</v>
      </c>
      <c r="G15" s="28" t="s">
        <v>43</v>
      </c>
      <c r="H15" s="28">
        <v>7</v>
      </c>
      <c r="I15" s="25" t="s">
        <v>37</v>
      </c>
      <c r="J15" s="20">
        <v>71464</v>
      </c>
      <c r="K15" s="25" t="s">
        <v>40</v>
      </c>
      <c r="L15" s="25" t="s">
        <v>55</v>
      </c>
      <c r="M15" s="29">
        <v>8.5</v>
      </c>
      <c r="N15" s="30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spans="1:19" s="37" customFormat="1" ht="15.75" customHeight="1" x14ac:dyDescent="0.35">
      <c r="A16" s="32" t="s">
        <v>10</v>
      </c>
      <c r="B16" s="33"/>
      <c r="C16" s="33"/>
      <c r="D16" s="34"/>
      <c r="E16" s="34"/>
      <c r="F16" s="34"/>
      <c r="G16" s="33"/>
      <c r="H16" s="33"/>
      <c r="I16" s="33"/>
      <c r="J16" s="33"/>
      <c r="K16" s="34"/>
      <c r="L16" s="34"/>
      <c r="M16" s="35">
        <f>SUBTOTAL(109,Table1[Estimated Total Enrollment Adjusted for Statewide Absence Rate Not Subject to In-lieu of Property Taxes Transfer])</f>
        <v>40.399999999999991</v>
      </c>
      <c r="N16" s="35">
        <f>SUBTOTAL(109,Table1[Estimated Total Enrollment Adjusted for Statewide Absence Rate Subject to In-lieu of Property Taxes Transfer])</f>
        <v>0</v>
      </c>
      <c r="O16" s="36">
        <f>SUBTOTAL(109,Table1[(A)
Estimated
Total 2020–21
In-lieu of Property Taxes])</f>
        <v>0</v>
      </c>
      <c r="P16" s="36">
        <f>SUBTOTAL(109,Table1[(B)
Estimated
In-lieu of 
Property Taxes
= (A) x 0.46])</f>
        <v>0</v>
      </c>
      <c r="Q16" s="36">
        <f>SUBTOTAL(109,Table1[(C)
Prior Payments of In-lieu of Property Taxes
(September 2020)])</f>
        <v>0</v>
      </c>
      <c r="R16" s="36">
        <f>SUBTOTAL(109,Table1[(D)
In-lieu of Property Taxes Net of Prior Payments
= (B) - (C) ])</f>
        <v>0</v>
      </c>
      <c r="S16" s="36">
        <f>SUBTOTAL(109,Table1[(E)
Adjusted In-lieu of Property Taxes
= Greater of (D) or 0])</f>
        <v>0</v>
      </c>
    </row>
    <row r="17" spans="1:1" ht="12.75" customHeight="1" x14ac:dyDescent="0.35">
      <c r="A17" s="12" t="s">
        <v>11</v>
      </c>
    </row>
    <row r="18" spans="1:1" ht="12.75" customHeight="1" x14ac:dyDescent="0.35">
      <c r="A18" s="13" t="s">
        <v>0</v>
      </c>
    </row>
    <row r="19" spans="1:1" ht="12.75" customHeight="1" x14ac:dyDescent="0.35">
      <c r="A19" s="13" t="s">
        <v>12</v>
      </c>
    </row>
    <row r="20" spans="1:1" ht="12.75" customHeight="1" x14ac:dyDescent="0.35">
      <c r="A20" s="14" t="s">
        <v>21</v>
      </c>
    </row>
  </sheetData>
  <printOptions horizontalCentered="1"/>
  <pageMargins left="0.7" right="0.7" top="0.75" bottom="0.75" header="0.3" footer="0.3"/>
  <pageSetup paperSize="5" scale="40" fitToHeight="0" orientation="landscape" r:id="rId1"/>
  <headerFooter>
    <oddFooter>&amp;C&amp;"Arial,Regular"&amp;12Page &amp;P of &amp;N</oddFooter>
  </headerFooter>
  <ignoredErrors>
    <ignoredError sqref="A7:S1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In-lieu by DOR 20-21 CS Adv</vt:lpstr>
      <vt:lpstr>'In-lieu by DOR 20-21 CS Adv'!Print_Area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In-lieu of Taxes for Countywide &amp; County Program - Principal Apportionment (CA Dept of Education)</dc:title>
  <dc:subject>In-lieu of Property Taxes by District of Residence for fiscal year (FY) 2020–21 Second Special Advance Apportionment for Charter Schools (CS Adv).</dc:subject>
  <dc:creator/>
  <cp:lastModifiedBy/>
  <dcterms:created xsi:type="dcterms:W3CDTF">2023-11-07T16:45:28Z</dcterms:created>
  <dcterms:modified xsi:type="dcterms:W3CDTF">2023-11-07T17:28:33Z</dcterms:modified>
</cp:coreProperties>
</file>