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89B6B59C-C5DE-4EF2-8E8E-FE69B249AB44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18-19 csilea 5th appt detail" sheetId="2" r:id="rId1"/>
    <sheet name="18-19 csilea 5th county summary" sheetId="3" r:id="rId2"/>
  </sheets>
  <definedNames>
    <definedName name="_xlnm._FilterDatabase" localSheetId="0" hidden="1">'18-19 csilea 5th appt detail'!$A$3:$K$24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'18-19 csilea 5th county summary'!$A$1:$L$21</definedName>
    <definedName name="_xlnm.Print_Titles" localSheetId="1">'18-19 csilea 5th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J24" i="2"/>
  <c r="K24" i="2"/>
</calcChain>
</file>

<file path=xl/sharedStrings.xml><?xml version="1.0" encoding="utf-8"?>
<sst xmlns="http://schemas.openxmlformats.org/spreadsheetml/2006/main" count="234" uniqueCount="125">
  <si>
    <t>Schedule of the Fifth Apportionment for the Comprehensive Support and Improvement Local Educational Agencies Grant</t>
  </si>
  <si>
    <t>Fiscal Year 2018-2019</t>
  </si>
  <si>
    <t>County
Name</t>
  </si>
  <si>
    <t>District
Code</t>
  </si>
  <si>
    <t>School
Code</t>
  </si>
  <si>
    <t>Local Educational Agency</t>
  </si>
  <si>
    <t>Alameda</t>
  </si>
  <si>
    <t>0000011784</t>
  </si>
  <si>
    <t>01</t>
  </si>
  <si>
    <t>61259</t>
  </si>
  <si>
    <t>0108944</t>
  </si>
  <si>
    <t>0700</t>
  </si>
  <si>
    <t>C0700</t>
  </si>
  <si>
    <t>Lighthouse Community Charter High</t>
  </si>
  <si>
    <t>0131896</t>
  </si>
  <si>
    <t>1713</t>
  </si>
  <si>
    <t>C1713</t>
  </si>
  <si>
    <t>Roses in Concrete</t>
  </si>
  <si>
    <t>Contra Costa</t>
  </si>
  <si>
    <t>0000003786</t>
  </si>
  <si>
    <t>07</t>
  </si>
  <si>
    <t>61796</t>
  </si>
  <si>
    <t>0000000</t>
  </si>
  <si>
    <t>N/A</t>
  </si>
  <si>
    <t>West Contra Costa Unified</t>
  </si>
  <si>
    <t>Humboldt</t>
  </si>
  <si>
    <t>0000011813</t>
  </si>
  <si>
    <t>12</t>
  </si>
  <si>
    <t>62950</t>
  </si>
  <si>
    <t>McKinleyville Union Elementary</t>
  </si>
  <si>
    <t>Lake</t>
  </si>
  <si>
    <t>0000011819</t>
  </si>
  <si>
    <t>17</t>
  </si>
  <si>
    <t>76976</t>
  </si>
  <si>
    <t>Upper Lake Unified</t>
  </si>
  <si>
    <t>Los Angeles</t>
  </si>
  <si>
    <t>0000044132</t>
  </si>
  <si>
    <t>19</t>
  </si>
  <si>
    <t>64634</t>
  </si>
  <si>
    <t>0128991</t>
  </si>
  <si>
    <t>1612</t>
  </si>
  <si>
    <t>C1612</t>
  </si>
  <si>
    <t>Grace Hopper STEM Academy</t>
  </si>
  <si>
    <t>64733</t>
  </si>
  <si>
    <t>0111484</t>
  </si>
  <si>
    <t>0791</t>
  </si>
  <si>
    <t>C0791</t>
  </si>
  <si>
    <t>New Village Girls Academy</t>
  </si>
  <si>
    <t>64857</t>
  </si>
  <si>
    <t>Palmdale Elementary</t>
  </si>
  <si>
    <t>76992</t>
  </si>
  <si>
    <t>0133900</t>
  </si>
  <si>
    <t>1789</t>
  </si>
  <si>
    <t>C1789</t>
  </si>
  <si>
    <t>Prepa Tec Los Angeles High</t>
  </si>
  <si>
    <t>Placer</t>
  </si>
  <si>
    <t>0000012839</t>
  </si>
  <si>
    <t>31</t>
  </si>
  <si>
    <t>66928</t>
  </si>
  <si>
    <t>Roseville Joint Union High</t>
  </si>
  <si>
    <t>Sacramento</t>
  </si>
  <si>
    <t>0000012374</t>
  </si>
  <si>
    <t>34</t>
  </si>
  <si>
    <t>67447</t>
  </si>
  <si>
    <t>San Juan Unified</t>
  </si>
  <si>
    <t>San Bernadino</t>
  </si>
  <si>
    <t>0000011839</t>
  </si>
  <si>
    <t>36</t>
  </si>
  <si>
    <t>67777</t>
  </si>
  <si>
    <t>Morongo Unified</t>
  </si>
  <si>
    <t>67850</t>
  </si>
  <si>
    <t>Rialto Unified</t>
  </si>
  <si>
    <t>San Joaquin</t>
  </si>
  <si>
    <t>0000011841</t>
  </si>
  <si>
    <t>39</t>
  </si>
  <si>
    <t>68569</t>
  </si>
  <si>
    <t>Lincoln Unified</t>
  </si>
  <si>
    <t>Santa Clara</t>
  </si>
  <si>
    <t>0000011846</t>
  </si>
  <si>
    <t>43</t>
  </si>
  <si>
    <t>69583</t>
  </si>
  <si>
    <t>Morgan Hill Unified</t>
  </si>
  <si>
    <t>Sonoma</t>
  </si>
  <si>
    <t>0000011855</t>
  </si>
  <si>
    <t>49</t>
  </si>
  <si>
    <t>70870</t>
  </si>
  <si>
    <t>6109144</t>
  </si>
  <si>
    <t>1439</t>
  </si>
  <si>
    <t>C1439</t>
  </si>
  <si>
    <t>Morrice Schaefer Charter</t>
  </si>
  <si>
    <t>70953</t>
  </si>
  <si>
    <t>Sonoma Valley Unified</t>
  </si>
  <si>
    <t>Tulare</t>
  </si>
  <si>
    <t>0000011859</t>
  </si>
  <si>
    <t>54</t>
  </si>
  <si>
    <t>71795</t>
  </si>
  <si>
    <t>Allensworth Elementary</t>
  </si>
  <si>
    <t>Ventura</t>
  </si>
  <si>
    <t>0000011863</t>
  </si>
  <si>
    <t>56</t>
  </si>
  <si>
    <t>72603</t>
  </si>
  <si>
    <t>Simi Valley Unified</t>
  </si>
  <si>
    <t>Yuba</t>
  </si>
  <si>
    <t>0000011783</t>
  </si>
  <si>
    <t>58</t>
  </si>
  <si>
    <t>10587</t>
  </si>
  <si>
    <t>Yuba County Office of Education</t>
  </si>
  <si>
    <t>Total</t>
  </si>
  <si>
    <t>California Department of Education</t>
  </si>
  <si>
    <t>School Improvement and Support Office</t>
  </si>
  <si>
    <t>June 2020</t>
  </si>
  <si>
    <t xml:space="preserve">County Summary of the Fifth Apportionment for the
 Every Student Succeeds Act Comprehensive Support and Improvement Funding for Local Educational Agencies Grant 
</t>
  </si>
  <si>
    <t>Amount</t>
  </si>
  <si>
    <t>18-15438 06-11-2020</t>
  </si>
  <si>
    <t>Improvement and Accountability Division</t>
  </si>
  <si>
    <t>Voucher
Number</t>
  </si>
  <si>
    <t>FI$Cal 
Supplier ID</t>
  </si>
  <si>
    <t>FI$Cal Address
 Sequence ID</t>
  </si>
  <si>
    <t>County 
Code</t>
  </si>
  <si>
    <t>Direct Funded
 Charter
Number</t>
  </si>
  <si>
    <t>Service Location
 Field</t>
  </si>
  <si>
    <t>2018-2019
 Final Allocation</t>
  </si>
  <si>
    <t xml:space="preserve">5th 
Apportionment </t>
  </si>
  <si>
    <t>County 
Treasurer</t>
  </si>
  <si>
    <t>Invoice
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</si>
</sst>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5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1" applyNumberFormat="0" applyFill="0" applyAlignment="0" applyProtection="0"/>
  </cellStyleXfs>
  <cellXfs count="29">
    <xf numFmtId="0" fontId="0" fillId="0" borderId="0" xfId="0"/>
    <xf numFmtId="0" fontId="2" fillId="0" borderId="0" xfId="2"/>
    <xf numFmtId="0" fontId="2" fillId="0" borderId="0" xfId="0" applyFont="1"/>
    <xf numFmtId="164" fontId="2" fillId="0" borderId="0" xfId="2" applyNumberFormat="1"/>
    <xf numFmtId="165" fontId="2" fillId="0" borderId="0" xfId="4" applyNumberFormat="1" applyFont="1"/>
    <xf numFmtId="165" fontId="2" fillId="0" borderId="0" xfId="2" applyNumberFormat="1"/>
    <xf numFmtId="0" fontId="2" fillId="0" borderId="0" xfId="2" applyAlignment="1">
      <alignment horizontal="right"/>
    </xf>
    <xf numFmtId="0" fontId="2" fillId="0" borderId="0" xfId="2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5" fillId="0" borderId="0" xfId="5" applyNumberFormat="1" applyFont="1" applyFill="1" applyAlignment="1">
      <alignment horizontal="centerContinuous" wrapText="1"/>
    </xf>
    <xf numFmtId="0" fontId="4" fillId="0" borderId="0" xfId="5"/>
    <xf numFmtId="0" fontId="2" fillId="0" borderId="0" xfId="6"/>
    <xf numFmtId="49" fontId="2" fillId="0" borderId="0" xfId="6" applyNumberFormat="1" applyAlignment="1">
      <alignment horizontal="center"/>
    </xf>
    <xf numFmtId="164" fontId="2" fillId="0" borderId="0" xfId="6" applyNumberFormat="1"/>
    <xf numFmtId="0" fontId="2" fillId="0" borderId="0" xfId="0" applyFont="1" applyAlignment="1">
      <alignment horizontal="left"/>
    </xf>
    <xf numFmtId="0" fontId="6" fillId="0" borderId="0" xfId="2" applyFont="1"/>
    <xf numFmtId="164" fontId="2" fillId="0" borderId="0" xfId="0" applyNumberFormat="1" applyFont="1" applyAlignment="1">
      <alignment horizontal="right"/>
    </xf>
    <xf numFmtId="49" fontId="7" fillId="0" borderId="0" xfId="1" applyNumberFormat="1" applyFont="1" applyFill="1" applyAlignment="1">
      <alignment horizontal="left"/>
    </xf>
    <xf numFmtId="0" fontId="7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12"/>
    <xf numFmtId="0" fontId="3" fillId="0" borderId="1" xfId="12" applyAlignment="1">
      <alignment horizontal="center"/>
    </xf>
    <xf numFmtId="164" fontId="3" fillId="0" borderId="1" xfId="12" applyNumberFormat="1"/>
    <xf numFmtId="0" fontId="3" fillId="0" borderId="1" xfId="12" applyAlignment="1">
      <alignment horizontal="left"/>
    </xf>
    <xf numFmtId="0" fontId="3" fillId="0" borderId="1" xfId="12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3">
    <cellStyle name="Comma 2" xfId="4" xr:uid="{00000000-0005-0000-0000-000000000000}"/>
    <cellStyle name="Currency 2" xfId="3" xr:uid="{00000000-0005-0000-0000-000001000000}"/>
    <cellStyle name="Currency 3" xfId="7" xr:uid="{00000000-0005-0000-0000-000002000000}"/>
    <cellStyle name="Currency 4" xfId="8" xr:uid="{00000000-0005-0000-0000-000003000000}"/>
    <cellStyle name="Heading 1" xfId="1" builtinId="16" customBuiltin="1"/>
    <cellStyle name="Heading 1 2 2" xfId="5" xr:uid="{00000000-0005-0000-0000-000005000000}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2" xfId="2" xr:uid="{00000000-0005-0000-0000-000007000000}"/>
    <cellStyle name="Normal 2 2 2" xfId="6" xr:uid="{00000000-0005-0000-0000-000008000000}"/>
    <cellStyle name="Total" xfId="12" builtinId="25" customBuiltin="1"/>
  </cellStyles>
  <dxfs count="37"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3:K24" totalsRowCount="1" headerRowDxfId="0" dataDxfId="36" tableBorderDxfId="35" headerRowCellStyle="Normal" dataCellStyle="Normal" totalsRowCellStyle="Total">
  <sortState xmlns:xlrd2="http://schemas.microsoft.com/office/spreadsheetml/2017/richdata2" ref="A4:K23">
    <sortCondition ref="A3:A23"/>
  </sortState>
  <tableColumns count="11">
    <tableColumn id="1" xr3:uid="{00000000-0010-0000-0000-000001000000}" name="County_x000a_Name" totalsRowLabel="Total" dataDxfId="34" totalsRowDxfId="33" dataCellStyle="Normal" totalsRowCellStyle="Total"/>
    <tableColumn id="2" xr3:uid="{00000000-0010-0000-0000-000002000000}" name="FI$Cal _x000a_Supplier ID" dataDxfId="32" totalsRowDxfId="31" dataCellStyle="Normal" totalsRowCellStyle="Total"/>
    <tableColumn id="3" xr3:uid="{00000000-0010-0000-0000-000003000000}" name="FI$Cal Address_x000a_ Sequence ID" dataDxfId="30" totalsRowDxfId="29" dataCellStyle="Normal" totalsRowCellStyle="Total"/>
    <tableColumn id="4" xr3:uid="{00000000-0010-0000-0000-000004000000}" name="County _x000a_Code" dataDxfId="28" totalsRowDxfId="27" dataCellStyle="Normal" totalsRowCellStyle="Total"/>
    <tableColumn id="5" xr3:uid="{00000000-0010-0000-0000-000005000000}" name="District_x000a_Code" dataDxfId="26" totalsRowDxfId="25" dataCellStyle="Normal" totalsRowCellStyle="Total"/>
    <tableColumn id="6" xr3:uid="{00000000-0010-0000-0000-000006000000}" name="School_x000a_Code" dataDxfId="24" totalsRowDxfId="23" dataCellStyle="Normal" totalsRowCellStyle="Total"/>
    <tableColumn id="7" xr3:uid="{00000000-0010-0000-0000-000007000000}" name="Direct Funded_x000a_ Charter_x000a_Number" dataDxfId="22" totalsRowDxfId="21" dataCellStyle="Normal" totalsRowCellStyle="Total"/>
    <tableColumn id="8" xr3:uid="{00000000-0010-0000-0000-000008000000}" name="Service Location_x000a_ Field" dataDxfId="20" totalsRowDxfId="19" dataCellStyle="Normal" totalsRowCellStyle="Total"/>
    <tableColumn id="9" xr3:uid="{00000000-0010-0000-0000-000009000000}" name="Local Educational Agency" dataDxfId="18" totalsRowDxfId="17" dataCellStyle="Normal" totalsRowCellStyle="Total"/>
    <tableColumn id="10" xr3:uid="{00000000-0010-0000-0000-00000A000000}" name="2018-2019_x000a_ Final Allocation" totalsRowFunction="sum" dataDxfId="16" totalsRowDxfId="15" dataCellStyle="Normal" totalsRowCellStyle="Total"/>
    <tableColumn id="11" xr3:uid="{00000000-0010-0000-0000-00000B000000}" name="5th _x000a_Apportionment " totalsRowFunction="sum" dataDxfId="14" totalsRowDxfId="13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Comprehensive Support and Improvement Local Educational Agencies Grant for 2018-20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E18" totalsRowCount="1" headerRowDxfId="12" dataDxfId="11" tableBorderDxfId="10" headerRowCellStyle="Normal" dataCellStyle="Normal" totalsRowCellStyle="Total">
  <sortState xmlns:xlrd2="http://schemas.microsoft.com/office/spreadsheetml/2017/richdata2" ref="A4:D17">
    <sortCondition ref="B3:B17"/>
  </sortState>
  <tableColumns count="5">
    <tableColumn id="1" xr3:uid="{00000000-0010-0000-0100-000001000000}" name="County _x000a_Code" totalsRowLabel="Total" dataDxfId="9" totalsRowDxfId="8" dataCellStyle="Normal" totalsRowCellStyle="Total"/>
    <tableColumn id="2" xr3:uid="{00000000-0010-0000-0100-000002000000}" name="County _x000a_Treasurer" dataDxfId="7" totalsRowDxfId="6" dataCellStyle="Normal" totalsRowCellStyle="Total"/>
    <tableColumn id="4" xr3:uid="{00000000-0010-0000-0100-000004000000}" name="Invoice_x000a_ Number" dataDxfId="5" totalsRowDxfId="4" dataCellStyle="Normal" totalsRowCellStyle="Total"/>
    <tableColumn id="3" xr3:uid="{00000000-0010-0000-0100-000003000000}" name="Amount" totalsRowFunction="sum" dataDxfId="3" totalsRowDxfId="2" dataCellStyle="Normal" totalsRowCellStyle="Total"/>
    <tableColumn id="5" xr3:uid="{BA8B1A1A-EB42-46F8-A47A-A2736BD2E0C9}" name="Voucher_x000a_Number" dataDxfId="1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 for the Comprehensive Support and Improvement Local Educational Agency Grant for the Fifth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workbookViewId="0"/>
  </sheetViews>
  <sheetFormatPr defaultColWidth="8.90625" defaultRowHeight="15" x14ac:dyDescent="0.25"/>
  <cols>
    <col min="1" max="1" width="13.1796875" style="1" customWidth="1"/>
    <col min="2" max="2" width="16.6328125" style="1" customWidth="1"/>
    <col min="3" max="3" width="25.1796875" style="1" customWidth="1"/>
    <col min="4" max="4" width="12.90625" style="1" customWidth="1"/>
    <col min="5" max="5" width="8.90625" style="1"/>
    <col min="6" max="6" width="10.453125" style="1" customWidth="1"/>
    <col min="7" max="7" width="8.6328125" style="1" customWidth="1"/>
    <col min="8" max="8" width="20.36328125" style="1" customWidth="1"/>
    <col min="9" max="9" width="47.36328125" style="1" bestFit="1" customWidth="1"/>
    <col min="10" max="10" width="21.90625" style="1" customWidth="1"/>
    <col min="11" max="11" width="22.453125" style="1" customWidth="1"/>
    <col min="12" max="12" width="15.90625" style="1" customWidth="1"/>
    <col min="13" max="13" width="25.6328125" style="1" customWidth="1"/>
    <col min="14" max="14" width="13.08984375" style="1" bestFit="1" customWidth="1"/>
    <col min="15" max="16384" width="8.90625" style="1"/>
  </cols>
  <sheetData>
    <row r="1" spans="1:14" ht="19.2" x14ac:dyDescent="0.35">
      <c r="A1" s="19" t="s">
        <v>0</v>
      </c>
      <c r="B1" s="16"/>
      <c r="C1" s="16"/>
      <c r="D1" s="16"/>
      <c r="E1" s="16"/>
      <c r="F1" s="16"/>
      <c r="G1" s="16"/>
      <c r="H1" s="16"/>
      <c r="I1" s="16"/>
    </row>
    <row r="2" spans="1:14" x14ac:dyDescent="0.25">
      <c r="A2" s="2" t="s">
        <v>1</v>
      </c>
    </row>
    <row r="3" spans="1:14" ht="62.4" x14ac:dyDescent="0.3">
      <c r="A3" s="27" t="s">
        <v>2</v>
      </c>
      <c r="B3" s="27" t="s">
        <v>116</v>
      </c>
      <c r="C3" s="27" t="s">
        <v>117</v>
      </c>
      <c r="D3" s="27" t="s">
        <v>118</v>
      </c>
      <c r="E3" s="27" t="s">
        <v>3</v>
      </c>
      <c r="F3" s="27" t="s">
        <v>4</v>
      </c>
      <c r="G3" s="27" t="s">
        <v>119</v>
      </c>
      <c r="H3" s="27" t="s">
        <v>120</v>
      </c>
      <c r="I3" s="28" t="s">
        <v>5</v>
      </c>
      <c r="J3" s="27" t="s">
        <v>121</v>
      </c>
      <c r="K3" s="27" t="s">
        <v>122</v>
      </c>
    </row>
    <row r="4" spans="1:14" x14ac:dyDescent="0.25">
      <c r="A4" s="15" t="s">
        <v>6</v>
      </c>
      <c r="B4" s="8" t="s">
        <v>7</v>
      </c>
      <c r="C4" s="8">
        <v>1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5" t="s">
        <v>13</v>
      </c>
      <c r="J4" s="17">
        <v>174545</v>
      </c>
      <c r="K4" s="17">
        <v>98337</v>
      </c>
      <c r="N4" s="4"/>
    </row>
    <row r="5" spans="1:14" x14ac:dyDescent="0.25">
      <c r="A5" s="15" t="s">
        <v>6</v>
      </c>
      <c r="B5" s="8" t="s">
        <v>7</v>
      </c>
      <c r="C5" s="8">
        <v>1</v>
      </c>
      <c r="D5" s="8" t="s">
        <v>8</v>
      </c>
      <c r="E5" s="8" t="s">
        <v>9</v>
      </c>
      <c r="F5" s="8" t="s">
        <v>14</v>
      </c>
      <c r="G5" s="8" t="s">
        <v>15</v>
      </c>
      <c r="H5" s="8" t="s">
        <v>16</v>
      </c>
      <c r="I5" s="15" t="s">
        <v>17</v>
      </c>
      <c r="J5" s="17">
        <v>174545</v>
      </c>
      <c r="K5" s="17">
        <v>48019</v>
      </c>
      <c r="N5" s="5"/>
    </row>
    <row r="6" spans="1:14" x14ac:dyDescent="0.25">
      <c r="A6" s="15" t="s">
        <v>18</v>
      </c>
      <c r="B6" s="8" t="s">
        <v>19</v>
      </c>
      <c r="C6" s="8">
        <v>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21</v>
      </c>
      <c r="I6" s="15" t="s">
        <v>24</v>
      </c>
      <c r="J6" s="17">
        <v>1919990</v>
      </c>
      <c r="K6" s="17">
        <v>119057</v>
      </c>
      <c r="N6" s="5"/>
    </row>
    <row r="7" spans="1:14" x14ac:dyDescent="0.25">
      <c r="A7" s="15" t="s">
        <v>25</v>
      </c>
      <c r="B7" s="8" t="s">
        <v>26</v>
      </c>
      <c r="C7" s="8">
        <v>1</v>
      </c>
      <c r="D7" s="8" t="s">
        <v>27</v>
      </c>
      <c r="E7" s="8" t="s">
        <v>28</v>
      </c>
      <c r="F7" s="8" t="s">
        <v>22</v>
      </c>
      <c r="G7" s="8" t="s">
        <v>23</v>
      </c>
      <c r="H7" s="8" t="s">
        <v>28</v>
      </c>
      <c r="I7" s="15" t="s">
        <v>29</v>
      </c>
      <c r="J7" s="17">
        <v>174545</v>
      </c>
      <c r="K7" s="17">
        <v>49467</v>
      </c>
      <c r="N7" s="5"/>
    </row>
    <row r="8" spans="1:14" x14ac:dyDescent="0.25">
      <c r="A8" s="15" t="s">
        <v>30</v>
      </c>
      <c r="B8" s="8" t="s">
        <v>31</v>
      </c>
      <c r="C8" s="8">
        <v>5</v>
      </c>
      <c r="D8" s="8" t="s">
        <v>32</v>
      </c>
      <c r="E8" s="8" t="s">
        <v>33</v>
      </c>
      <c r="F8" s="8" t="s">
        <v>22</v>
      </c>
      <c r="G8" s="8" t="s">
        <v>23</v>
      </c>
      <c r="H8" s="8" t="s">
        <v>33</v>
      </c>
      <c r="I8" s="15" t="s">
        <v>34</v>
      </c>
      <c r="J8" s="17">
        <v>174545</v>
      </c>
      <c r="K8" s="17">
        <v>94724</v>
      </c>
    </row>
    <row r="9" spans="1:14" x14ac:dyDescent="0.25">
      <c r="A9" s="15" t="s">
        <v>35</v>
      </c>
      <c r="B9" s="8" t="s">
        <v>36</v>
      </c>
      <c r="C9" s="8">
        <v>1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15" t="s">
        <v>42</v>
      </c>
      <c r="J9" s="17">
        <v>174545</v>
      </c>
      <c r="K9" s="17">
        <v>27583</v>
      </c>
    </row>
    <row r="10" spans="1:14" x14ac:dyDescent="0.25">
      <c r="A10" s="15" t="s">
        <v>35</v>
      </c>
      <c r="B10" s="8" t="s">
        <v>36</v>
      </c>
      <c r="C10" s="8">
        <v>1</v>
      </c>
      <c r="D10" s="8" t="s">
        <v>37</v>
      </c>
      <c r="E10" s="8" t="s">
        <v>43</v>
      </c>
      <c r="F10" s="8" t="s">
        <v>44</v>
      </c>
      <c r="G10" s="8" t="s">
        <v>45</v>
      </c>
      <c r="H10" s="8" t="s">
        <v>46</v>
      </c>
      <c r="I10" s="15" t="s">
        <v>47</v>
      </c>
      <c r="J10" s="17">
        <v>174545</v>
      </c>
      <c r="K10" s="17">
        <v>100311</v>
      </c>
    </row>
    <row r="11" spans="1:14" x14ac:dyDescent="0.25">
      <c r="A11" s="15" t="s">
        <v>35</v>
      </c>
      <c r="B11" s="8" t="s">
        <v>36</v>
      </c>
      <c r="C11" s="8">
        <v>1</v>
      </c>
      <c r="D11" s="8" t="s">
        <v>37</v>
      </c>
      <c r="E11" s="8" t="s">
        <v>48</v>
      </c>
      <c r="F11" s="8" t="s">
        <v>22</v>
      </c>
      <c r="G11" s="8" t="s">
        <v>23</v>
      </c>
      <c r="H11" s="8" t="s">
        <v>48</v>
      </c>
      <c r="I11" s="15" t="s">
        <v>49</v>
      </c>
      <c r="J11" s="17">
        <v>1047267</v>
      </c>
      <c r="K11" s="17">
        <v>0</v>
      </c>
    </row>
    <row r="12" spans="1:14" x14ac:dyDescent="0.25">
      <c r="A12" s="15" t="s">
        <v>35</v>
      </c>
      <c r="B12" s="8" t="s">
        <v>36</v>
      </c>
      <c r="C12" s="8">
        <v>1</v>
      </c>
      <c r="D12" s="8" t="s">
        <v>37</v>
      </c>
      <c r="E12" s="8" t="s">
        <v>50</v>
      </c>
      <c r="F12" s="8" t="s">
        <v>51</v>
      </c>
      <c r="G12" s="8" t="s">
        <v>52</v>
      </c>
      <c r="H12" s="8" t="s">
        <v>53</v>
      </c>
      <c r="I12" s="15" t="s">
        <v>54</v>
      </c>
      <c r="J12" s="17">
        <v>174545</v>
      </c>
      <c r="K12" s="17">
        <v>0</v>
      </c>
    </row>
    <row r="13" spans="1:14" x14ac:dyDescent="0.25">
      <c r="A13" s="15" t="s">
        <v>55</v>
      </c>
      <c r="B13" s="8" t="s">
        <v>56</v>
      </c>
      <c r="C13" s="8">
        <v>4</v>
      </c>
      <c r="D13" s="8" t="s">
        <v>57</v>
      </c>
      <c r="E13" s="8" t="s">
        <v>58</v>
      </c>
      <c r="F13" s="8" t="s">
        <v>22</v>
      </c>
      <c r="G13" s="8" t="s">
        <v>23</v>
      </c>
      <c r="H13" s="8" t="s">
        <v>58</v>
      </c>
      <c r="I13" s="15" t="s">
        <v>59</v>
      </c>
      <c r="J13" s="17">
        <v>349089</v>
      </c>
      <c r="K13" s="17">
        <v>0</v>
      </c>
    </row>
    <row r="14" spans="1:14" x14ac:dyDescent="0.25">
      <c r="A14" s="15" t="s">
        <v>60</v>
      </c>
      <c r="B14" s="8" t="s">
        <v>61</v>
      </c>
      <c r="C14" s="8">
        <v>1</v>
      </c>
      <c r="D14" s="8" t="s">
        <v>62</v>
      </c>
      <c r="E14" s="8" t="s">
        <v>63</v>
      </c>
      <c r="F14" s="8" t="s">
        <v>22</v>
      </c>
      <c r="G14" s="8" t="s">
        <v>23</v>
      </c>
      <c r="H14" s="8" t="s">
        <v>63</v>
      </c>
      <c r="I14" s="15" t="s">
        <v>64</v>
      </c>
      <c r="J14" s="17">
        <v>1221812</v>
      </c>
      <c r="K14" s="17">
        <v>169147</v>
      </c>
    </row>
    <row r="15" spans="1:14" x14ac:dyDescent="0.25">
      <c r="A15" s="15" t="s">
        <v>65</v>
      </c>
      <c r="B15" s="8" t="s">
        <v>66</v>
      </c>
      <c r="C15" s="8">
        <v>4</v>
      </c>
      <c r="D15" s="8" t="s">
        <v>67</v>
      </c>
      <c r="E15" s="8" t="s">
        <v>68</v>
      </c>
      <c r="F15" s="8" t="s">
        <v>22</v>
      </c>
      <c r="G15" s="8" t="s">
        <v>23</v>
      </c>
      <c r="H15" s="8" t="s">
        <v>68</v>
      </c>
      <c r="I15" s="15" t="s">
        <v>69</v>
      </c>
      <c r="J15" s="17">
        <v>872723</v>
      </c>
      <c r="K15" s="17">
        <v>54691</v>
      </c>
    </row>
    <row r="16" spans="1:14" x14ac:dyDescent="0.25">
      <c r="A16" s="15" t="s">
        <v>65</v>
      </c>
      <c r="B16" s="8" t="s">
        <v>66</v>
      </c>
      <c r="C16" s="8">
        <v>4</v>
      </c>
      <c r="D16" s="8" t="s">
        <v>67</v>
      </c>
      <c r="E16" s="8" t="s">
        <v>70</v>
      </c>
      <c r="F16" s="8" t="s">
        <v>22</v>
      </c>
      <c r="G16" s="8" t="s">
        <v>23</v>
      </c>
      <c r="H16" s="8" t="s">
        <v>70</v>
      </c>
      <c r="I16" s="15" t="s">
        <v>71</v>
      </c>
      <c r="J16" s="17">
        <v>523634</v>
      </c>
      <c r="K16" s="17">
        <v>0</v>
      </c>
    </row>
    <row r="17" spans="1:13" x14ac:dyDescent="0.25">
      <c r="A17" s="15" t="s">
        <v>72</v>
      </c>
      <c r="B17" s="8" t="s">
        <v>73</v>
      </c>
      <c r="C17" s="8">
        <v>1</v>
      </c>
      <c r="D17" s="8" t="s">
        <v>74</v>
      </c>
      <c r="E17" s="8" t="s">
        <v>75</v>
      </c>
      <c r="F17" s="8" t="s">
        <v>22</v>
      </c>
      <c r="G17" s="8" t="s">
        <v>23</v>
      </c>
      <c r="H17" s="8" t="s">
        <v>75</v>
      </c>
      <c r="I17" s="15" t="s">
        <v>76</v>
      </c>
      <c r="J17" s="17">
        <v>174545</v>
      </c>
      <c r="K17" s="17">
        <v>0</v>
      </c>
    </row>
    <row r="18" spans="1:13" x14ac:dyDescent="0.25">
      <c r="A18" s="15" t="s">
        <v>77</v>
      </c>
      <c r="B18" s="8" t="s">
        <v>78</v>
      </c>
      <c r="C18" s="8">
        <v>3</v>
      </c>
      <c r="D18" s="8" t="s">
        <v>79</v>
      </c>
      <c r="E18" s="8" t="s">
        <v>80</v>
      </c>
      <c r="F18" s="8" t="s">
        <v>22</v>
      </c>
      <c r="G18" s="8" t="s">
        <v>23</v>
      </c>
      <c r="H18" s="8" t="s">
        <v>80</v>
      </c>
      <c r="I18" s="15" t="s">
        <v>81</v>
      </c>
      <c r="J18" s="17">
        <v>349089</v>
      </c>
      <c r="K18" s="17">
        <v>157375</v>
      </c>
    </row>
    <row r="19" spans="1:13" x14ac:dyDescent="0.25">
      <c r="A19" s="15" t="s">
        <v>82</v>
      </c>
      <c r="B19" s="8" t="s">
        <v>83</v>
      </c>
      <c r="C19" s="8">
        <v>6</v>
      </c>
      <c r="D19" s="8" t="s">
        <v>84</v>
      </c>
      <c r="E19" s="8" t="s">
        <v>85</v>
      </c>
      <c r="F19" s="8" t="s">
        <v>86</v>
      </c>
      <c r="G19" s="8" t="s">
        <v>87</v>
      </c>
      <c r="H19" s="8" t="s">
        <v>88</v>
      </c>
      <c r="I19" s="15" t="s">
        <v>89</v>
      </c>
      <c r="J19" s="17">
        <v>174545</v>
      </c>
      <c r="K19" s="17">
        <v>21501</v>
      </c>
    </row>
    <row r="20" spans="1:13" x14ac:dyDescent="0.25">
      <c r="A20" s="15" t="s">
        <v>82</v>
      </c>
      <c r="B20" s="8" t="s">
        <v>83</v>
      </c>
      <c r="C20" s="8">
        <v>6</v>
      </c>
      <c r="D20" s="8" t="s">
        <v>84</v>
      </c>
      <c r="E20" s="8" t="s">
        <v>90</v>
      </c>
      <c r="F20" s="8" t="s">
        <v>22</v>
      </c>
      <c r="G20" s="8" t="s">
        <v>23</v>
      </c>
      <c r="H20" s="8" t="s">
        <v>90</v>
      </c>
      <c r="I20" s="15" t="s">
        <v>91</v>
      </c>
      <c r="J20" s="17">
        <v>174545</v>
      </c>
      <c r="K20" s="17">
        <v>77953</v>
      </c>
    </row>
    <row r="21" spans="1:13" x14ac:dyDescent="0.25">
      <c r="A21" s="15" t="s">
        <v>92</v>
      </c>
      <c r="B21" s="8" t="s">
        <v>93</v>
      </c>
      <c r="C21" s="8">
        <v>6</v>
      </c>
      <c r="D21" s="8" t="s">
        <v>94</v>
      </c>
      <c r="E21" s="8" t="s">
        <v>95</v>
      </c>
      <c r="F21" s="8" t="s">
        <v>22</v>
      </c>
      <c r="G21" s="8" t="s">
        <v>23</v>
      </c>
      <c r="H21" s="8" t="s">
        <v>95</v>
      </c>
      <c r="I21" s="15" t="s">
        <v>96</v>
      </c>
      <c r="J21" s="17">
        <v>174545</v>
      </c>
      <c r="K21" s="17">
        <v>0</v>
      </c>
    </row>
    <row r="22" spans="1:13" x14ac:dyDescent="0.25">
      <c r="A22" s="15" t="s">
        <v>97</v>
      </c>
      <c r="B22" s="8" t="s">
        <v>98</v>
      </c>
      <c r="C22" s="8">
        <v>1</v>
      </c>
      <c r="D22" s="8" t="s">
        <v>99</v>
      </c>
      <c r="E22" s="8" t="s">
        <v>100</v>
      </c>
      <c r="F22" s="8" t="s">
        <v>22</v>
      </c>
      <c r="G22" s="8" t="s">
        <v>23</v>
      </c>
      <c r="H22" s="8" t="s">
        <v>100</v>
      </c>
      <c r="I22" s="15" t="s">
        <v>101</v>
      </c>
      <c r="J22" s="17">
        <v>174545</v>
      </c>
      <c r="K22" s="17">
        <v>0</v>
      </c>
    </row>
    <row r="23" spans="1:13" x14ac:dyDescent="0.25">
      <c r="A23" s="15" t="s">
        <v>102</v>
      </c>
      <c r="B23" s="8" t="s">
        <v>103</v>
      </c>
      <c r="C23" s="8">
        <v>2</v>
      </c>
      <c r="D23" s="8" t="s">
        <v>104</v>
      </c>
      <c r="E23" s="8" t="s">
        <v>105</v>
      </c>
      <c r="F23" s="8" t="s">
        <v>22</v>
      </c>
      <c r="G23" s="8" t="s">
        <v>23</v>
      </c>
      <c r="H23" s="8" t="s">
        <v>105</v>
      </c>
      <c r="I23" s="15" t="s">
        <v>106</v>
      </c>
      <c r="J23" s="17">
        <v>174545</v>
      </c>
      <c r="K23" s="17">
        <v>57738</v>
      </c>
      <c r="M23" s="3"/>
    </row>
    <row r="24" spans="1:13" ht="15.6" x14ac:dyDescent="0.3">
      <c r="A24" s="22" t="s">
        <v>107</v>
      </c>
      <c r="B24" s="23"/>
      <c r="C24" s="23"/>
      <c r="D24" s="23"/>
      <c r="E24" s="23"/>
      <c r="F24" s="23"/>
      <c r="G24" s="23"/>
      <c r="H24" s="23"/>
      <c r="I24" s="22"/>
      <c r="J24" s="24">
        <f>SUBTOTAL(109,Table6[2018-2019
 Final Allocation])</f>
        <v>8552689</v>
      </c>
      <c r="K24" s="24">
        <f>SUBTOTAL(109,Table6[5th 
Apportionment ])</f>
        <v>1075903</v>
      </c>
    </row>
    <row r="25" spans="1:13" x14ac:dyDescent="0.25">
      <c r="A25" s="2" t="s">
        <v>108</v>
      </c>
      <c r="B25" s="6"/>
      <c r="C25" s="6"/>
    </row>
    <row r="26" spans="1:13" x14ac:dyDescent="0.25">
      <c r="A26" s="2" t="s">
        <v>109</v>
      </c>
      <c r="B26" s="6"/>
      <c r="C26" s="7"/>
    </row>
    <row r="27" spans="1:13" x14ac:dyDescent="0.25">
      <c r="A27" s="2" t="s">
        <v>110</v>
      </c>
      <c r="B27" s="6"/>
      <c r="C27" s="6"/>
    </row>
  </sheetData>
  <pageMargins left="0.7" right="0.7" top="0.75" bottom="0.75" header="0.3" footer="0.3"/>
  <pageSetup paperSize="5" scale="60" fitToHeight="0" orientation="landscape" r:id="rId1"/>
  <ignoredErrors>
    <ignoredError sqref="B4:H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4"/>
  <sheetViews>
    <sheetView zoomScaleNormal="100" workbookViewId="0"/>
  </sheetViews>
  <sheetFormatPr defaultColWidth="9.1796875" defaultRowHeight="15" x14ac:dyDescent="0.25"/>
  <cols>
    <col min="1" max="1" width="17.54296875" style="13" customWidth="1"/>
    <col min="2" max="2" width="17.08984375" style="12" customWidth="1"/>
    <col min="3" max="3" width="22.81640625" style="14" customWidth="1"/>
    <col min="4" max="4" width="20.36328125" style="12" customWidth="1"/>
    <col min="5" max="5" width="8.453125" style="12" customWidth="1"/>
    <col min="6" max="6" width="9.90625" style="12" customWidth="1"/>
    <col min="7" max="7" width="16.6328125" style="12" customWidth="1"/>
    <col min="8" max="8" width="8.453125" style="12" customWidth="1"/>
    <col min="9" max="9" width="9.90625" style="12" customWidth="1"/>
    <col min="10" max="10" width="11.36328125" style="12" customWidth="1"/>
    <col min="11" max="11" width="8.453125" style="12" customWidth="1"/>
    <col min="12" max="12" width="10.90625" style="12" customWidth="1"/>
    <col min="13" max="13" width="9.90625" style="12" customWidth="1"/>
    <col min="14" max="14" width="8.453125" style="12" bestFit="1" customWidth="1"/>
    <col min="15" max="15" width="10.90625" style="12" bestFit="1" customWidth="1"/>
    <col min="16" max="16" width="9.90625" style="12" bestFit="1" customWidth="1"/>
    <col min="17" max="17" width="8.453125" style="12" customWidth="1"/>
    <col min="18" max="19" width="10.90625" style="12" bestFit="1" customWidth="1"/>
    <col min="20" max="23" width="9.90625" style="12" bestFit="1" customWidth="1"/>
    <col min="24" max="26" width="9.90625" style="12" customWidth="1"/>
    <col min="27" max="27" width="9.90625" style="12" bestFit="1" customWidth="1"/>
    <col min="28" max="28" width="7.453125" style="12" customWidth="1"/>
    <col min="29" max="29" width="8.453125" style="12" customWidth="1"/>
    <col min="30" max="30" width="9.90625" style="12" customWidth="1"/>
    <col min="31" max="31" width="9.90625" style="12" bestFit="1" customWidth="1"/>
    <col min="32" max="32" width="9.90625" style="12" customWidth="1"/>
    <col min="33" max="34" width="8.453125" style="12" customWidth="1"/>
    <col min="35" max="35" width="7.453125" style="12" customWidth="1"/>
    <col min="36" max="36" width="9.90625" style="12" bestFit="1" customWidth="1"/>
    <col min="37" max="37" width="8.453125" style="12" bestFit="1" customWidth="1"/>
    <col min="38" max="38" width="9.90625" style="12" bestFit="1" customWidth="1"/>
    <col min="39" max="39" width="8.453125" style="12" bestFit="1" customWidth="1"/>
    <col min="40" max="40" width="8.453125" style="12" customWidth="1"/>
    <col min="41" max="41" width="9.90625" style="12" bestFit="1" customWidth="1"/>
    <col min="42" max="42" width="8.453125" style="12" bestFit="1" customWidth="1"/>
    <col min="43" max="43" width="9.90625" style="12" bestFit="1" customWidth="1"/>
    <col min="44" max="44" width="8.453125" style="12" bestFit="1" customWidth="1"/>
    <col min="45" max="45" width="8.453125" style="12" customWidth="1"/>
    <col min="46" max="46" width="9.90625" style="12" bestFit="1" customWidth="1"/>
    <col min="47" max="47" width="7.453125" style="12" bestFit="1" customWidth="1"/>
    <col min="48" max="48" width="9.90625" style="12" bestFit="1" customWidth="1"/>
    <col min="49" max="49" width="11.90625" style="12" customWidth="1"/>
    <col min="50" max="50" width="7.6328125" style="12" bestFit="1" customWidth="1"/>
    <col min="51" max="51" width="8" style="12" bestFit="1" customWidth="1"/>
    <col min="52" max="52" width="9.453125" style="12" bestFit="1" customWidth="1"/>
    <col min="53" max="53" width="7" style="12" bestFit="1" customWidth="1"/>
    <col min="54" max="54" width="12.1796875" style="12" bestFit="1" customWidth="1"/>
    <col min="55" max="55" width="9.1796875" style="12"/>
    <col min="56" max="56" width="9.453125" style="12" bestFit="1" customWidth="1"/>
    <col min="57" max="57" width="8" style="12" bestFit="1" customWidth="1"/>
    <col min="58" max="58" width="7" style="12" bestFit="1" customWidth="1"/>
    <col min="59" max="59" width="9.36328125" style="12" bestFit="1" customWidth="1"/>
    <col min="60" max="60" width="8" style="12" bestFit="1" customWidth="1"/>
    <col min="61" max="61" width="7" style="12" bestFit="1" customWidth="1"/>
    <col min="62" max="63" width="8" style="12" bestFit="1" customWidth="1"/>
    <col min="64" max="64" width="7" style="12" bestFit="1" customWidth="1"/>
    <col min="65" max="65" width="7.1796875" style="12" bestFit="1" customWidth="1"/>
    <col min="66" max="66" width="11.54296875" style="12" bestFit="1" customWidth="1"/>
    <col min="67" max="68" width="8" style="12" bestFit="1" customWidth="1"/>
    <col min="69" max="69" width="8.81640625" style="12" bestFit="1" customWidth="1"/>
    <col min="70" max="70" width="10.453125" style="12" bestFit="1" customWidth="1"/>
    <col min="71" max="71" width="8" style="12" bestFit="1" customWidth="1"/>
    <col min="72" max="72" width="6.81640625" style="12" bestFit="1" customWidth="1"/>
    <col min="73" max="73" width="7" style="12" bestFit="1" customWidth="1"/>
    <col min="74" max="74" width="9.1796875" style="12"/>
    <col min="75" max="75" width="8" style="12" bestFit="1" customWidth="1"/>
    <col min="76" max="76" width="7.453125" style="12" bestFit="1" customWidth="1"/>
    <col min="77" max="77" width="9" style="12" bestFit="1" customWidth="1"/>
    <col min="78" max="78" width="8" style="12" bestFit="1" customWidth="1"/>
    <col min="79" max="79" width="7.36328125" style="12" bestFit="1" customWidth="1"/>
    <col min="80" max="80" width="9" style="12" bestFit="1" customWidth="1"/>
    <col min="81" max="81" width="11.1796875" style="12" bestFit="1" customWidth="1"/>
    <col min="82" max="82" width="10.36328125" style="12" bestFit="1" customWidth="1"/>
    <col min="83" max="83" width="14.453125" style="12" bestFit="1" customWidth="1"/>
    <col min="84" max="84" width="9.81640625" style="12" bestFit="1" customWidth="1"/>
    <col min="85" max="85" width="13.36328125" style="12" bestFit="1" customWidth="1"/>
    <col min="86" max="86" width="11.6328125" style="12" bestFit="1" customWidth="1"/>
    <col min="87" max="87" width="15.08984375" style="12" bestFit="1" customWidth="1"/>
    <col min="88" max="88" width="9.90625" style="12" bestFit="1" customWidth="1"/>
    <col min="89" max="89" width="13.1796875" style="12" bestFit="1" customWidth="1"/>
    <col min="90" max="90" width="10.81640625" style="12" bestFit="1" customWidth="1"/>
    <col min="91" max="91" width="10.453125" style="12" bestFit="1" customWidth="1"/>
    <col min="92" max="92" width="8" style="12" bestFit="1" customWidth="1"/>
    <col min="93" max="93" width="6" style="12" bestFit="1" customWidth="1"/>
    <col min="94" max="94" width="8.36328125" style="12" bestFit="1" customWidth="1"/>
    <col min="95" max="95" width="8" style="12" bestFit="1" customWidth="1"/>
    <col min="96" max="96" width="8.08984375" style="12" bestFit="1" customWidth="1"/>
    <col min="97" max="97" width="9.90625" style="12" bestFit="1" customWidth="1"/>
    <col min="98" max="98" width="8" style="12" bestFit="1" customWidth="1"/>
    <col min="99" max="99" width="7.81640625" style="12" bestFit="1" customWidth="1"/>
    <col min="100" max="100" width="6.36328125" style="12" bestFit="1" customWidth="1"/>
    <col min="101" max="101" width="8" style="12" bestFit="1" customWidth="1"/>
    <col min="102" max="102" width="9.54296875" style="12" bestFit="1" customWidth="1"/>
    <col min="103" max="103" width="8" style="12" bestFit="1" customWidth="1"/>
    <col min="104" max="104" width="7" style="12" bestFit="1" customWidth="1"/>
    <col min="105" max="105" width="8" style="12" bestFit="1" customWidth="1"/>
    <col min="106" max="106" width="32.1796875" style="12" bestFit="1" customWidth="1"/>
    <col min="107" max="107" width="29.08984375" style="12" bestFit="1" customWidth="1"/>
    <col min="108" max="16384" width="9.1796875" style="12"/>
  </cols>
  <sheetData>
    <row r="1" spans="1:5" s="11" customFormat="1" ht="19.2" x14ac:dyDescent="0.35">
      <c r="A1" s="18" t="s">
        <v>111</v>
      </c>
      <c r="B1" s="10"/>
      <c r="C1" s="10"/>
      <c r="D1" s="10"/>
    </row>
    <row r="2" spans="1:5" s="11" customFormat="1" ht="17.399999999999999" x14ac:dyDescent="0.3">
      <c r="A2" s="2" t="s">
        <v>1</v>
      </c>
      <c r="B2" s="10"/>
      <c r="C2" s="10"/>
      <c r="D2" s="10"/>
    </row>
    <row r="3" spans="1:5" ht="33" customHeight="1" x14ac:dyDescent="0.25">
      <c r="A3" s="21" t="s">
        <v>118</v>
      </c>
      <c r="B3" s="21" t="s">
        <v>123</v>
      </c>
      <c r="C3" s="21" t="s">
        <v>124</v>
      </c>
      <c r="D3" s="8" t="s">
        <v>112</v>
      </c>
      <c r="E3" s="20" t="s">
        <v>115</v>
      </c>
    </row>
    <row r="4" spans="1:5" x14ac:dyDescent="0.25">
      <c r="A4" s="8" t="s">
        <v>8</v>
      </c>
      <c r="B4" s="15" t="s">
        <v>6</v>
      </c>
      <c r="C4" s="8" t="s">
        <v>113</v>
      </c>
      <c r="D4" s="9">
        <v>146356</v>
      </c>
      <c r="E4" s="8">
        <v>183522</v>
      </c>
    </row>
    <row r="5" spans="1:5" x14ac:dyDescent="0.25">
      <c r="A5" s="8" t="s">
        <v>20</v>
      </c>
      <c r="B5" s="15" t="s">
        <v>18</v>
      </c>
      <c r="C5" s="8" t="s">
        <v>113</v>
      </c>
      <c r="D5" s="9">
        <v>119057</v>
      </c>
      <c r="E5" s="8">
        <v>183523</v>
      </c>
    </row>
    <row r="6" spans="1:5" x14ac:dyDescent="0.25">
      <c r="A6" s="8" t="s">
        <v>27</v>
      </c>
      <c r="B6" s="15" t="s">
        <v>25</v>
      </c>
      <c r="C6" s="8" t="s">
        <v>113</v>
      </c>
      <c r="D6" s="9">
        <v>49467</v>
      </c>
      <c r="E6" s="8">
        <v>183524</v>
      </c>
    </row>
    <row r="7" spans="1:5" x14ac:dyDescent="0.25">
      <c r="A7" s="8" t="s">
        <v>32</v>
      </c>
      <c r="B7" s="15" t="s">
        <v>30</v>
      </c>
      <c r="C7" s="8" t="s">
        <v>113</v>
      </c>
      <c r="D7" s="9">
        <v>94724</v>
      </c>
      <c r="E7" s="8">
        <v>183525</v>
      </c>
    </row>
    <row r="8" spans="1:5" x14ac:dyDescent="0.25">
      <c r="A8" s="8" t="s">
        <v>37</v>
      </c>
      <c r="B8" s="15" t="s">
        <v>35</v>
      </c>
      <c r="C8" s="8" t="s">
        <v>113</v>
      </c>
      <c r="D8" s="9">
        <v>127894</v>
      </c>
      <c r="E8" s="8">
        <v>183526</v>
      </c>
    </row>
    <row r="9" spans="1:5" x14ac:dyDescent="0.25">
      <c r="A9" s="8" t="s">
        <v>57</v>
      </c>
      <c r="B9" s="15" t="s">
        <v>55</v>
      </c>
      <c r="C9" s="8" t="s">
        <v>113</v>
      </c>
      <c r="D9" s="9">
        <v>0</v>
      </c>
      <c r="E9" s="8" t="s">
        <v>23</v>
      </c>
    </row>
    <row r="10" spans="1:5" x14ac:dyDescent="0.25">
      <c r="A10" s="8" t="s">
        <v>62</v>
      </c>
      <c r="B10" s="15" t="s">
        <v>60</v>
      </c>
      <c r="C10" s="8" t="s">
        <v>113</v>
      </c>
      <c r="D10" s="9">
        <v>169147</v>
      </c>
      <c r="E10" s="8">
        <v>183527</v>
      </c>
    </row>
    <row r="11" spans="1:5" x14ac:dyDescent="0.25">
      <c r="A11" s="8" t="s">
        <v>67</v>
      </c>
      <c r="B11" s="15" t="s">
        <v>65</v>
      </c>
      <c r="C11" s="8" t="s">
        <v>113</v>
      </c>
      <c r="D11" s="9">
        <v>54691</v>
      </c>
      <c r="E11" s="8">
        <v>183528</v>
      </c>
    </row>
    <row r="12" spans="1:5" x14ac:dyDescent="0.25">
      <c r="A12" s="8" t="s">
        <v>74</v>
      </c>
      <c r="B12" s="15" t="s">
        <v>72</v>
      </c>
      <c r="C12" s="8" t="s">
        <v>113</v>
      </c>
      <c r="D12" s="9">
        <v>0</v>
      </c>
      <c r="E12" s="8" t="s">
        <v>23</v>
      </c>
    </row>
    <row r="13" spans="1:5" x14ac:dyDescent="0.25">
      <c r="A13" s="8" t="s">
        <v>79</v>
      </c>
      <c r="B13" s="15" t="s">
        <v>77</v>
      </c>
      <c r="C13" s="8" t="s">
        <v>113</v>
      </c>
      <c r="D13" s="9">
        <v>157375</v>
      </c>
      <c r="E13" s="8">
        <v>183529</v>
      </c>
    </row>
    <row r="14" spans="1:5" x14ac:dyDescent="0.25">
      <c r="A14" s="8" t="s">
        <v>84</v>
      </c>
      <c r="B14" s="15" t="s">
        <v>82</v>
      </c>
      <c r="C14" s="8" t="s">
        <v>113</v>
      </c>
      <c r="D14" s="9">
        <v>99454</v>
      </c>
      <c r="E14" s="8">
        <v>183530</v>
      </c>
    </row>
    <row r="15" spans="1:5" x14ac:dyDescent="0.25">
      <c r="A15" s="8" t="s">
        <v>94</v>
      </c>
      <c r="B15" s="15" t="s">
        <v>92</v>
      </c>
      <c r="C15" s="8" t="s">
        <v>113</v>
      </c>
      <c r="D15" s="9">
        <v>0</v>
      </c>
      <c r="E15" s="8" t="s">
        <v>23</v>
      </c>
    </row>
    <row r="16" spans="1:5" x14ac:dyDescent="0.25">
      <c r="A16" s="8" t="s">
        <v>99</v>
      </c>
      <c r="B16" s="15" t="s">
        <v>97</v>
      </c>
      <c r="C16" s="8" t="s">
        <v>113</v>
      </c>
      <c r="D16" s="9">
        <v>0</v>
      </c>
      <c r="E16" s="8" t="s">
        <v>23</v>
      </c>
    </row>
    <row r="17" spans="1:5" x14ac:dyDescent="0.25">
      <c r="A17" s="8" t="s">
        <v>104</v>
      </c>
      <c r="B17" s="15" t="s">
        <v>102</v>
      </c>
      <c r="C17" s="8" t="s">
        <v>113</v>
      </c>
      <c r="D17" s="9">
        <v>57738</v>
      </c>
      <c r="E17" s="8">
        <v>183531</v>
      </c>
    </row>
    <row r="18" spans="1:5" ht="15.6" x14ac:dyDescent="0.3">
      <c r="A18" s="25" t="s">
        <v>107</v>
      </c>
      <c r="B18" s="26"/>
      <c r="C18" s="25"/>
      <c r="D18" s="24">
        <f>SUBTOTAL(109,Table25[Amount])</f>
        <v>1075903</v>
      </c>
      <c r="E18" s="22"/>
    </row>
    <row r="19" spans="1:5" x14ac:dyDescent="0.25">
      <c r="A19" s="2" t="s">
        <v>108</v>
      </c>
      <c r="B19" s="2"/>
      <c r="C19" s="12"/>
    </row>
    <row r="20" spans="1:5" x14ac:dyDescent="0.25">
      <c r="A20" s="2" t="s">
        <v>114</v>
      </c>
      <c r="B20" s="2"/>
      <c r="C20" s="12"/>
    </row>
    <row r="21" spans="1:5" x14ac:dyDescent="0.25">
      <c r="A21" s="2" t="s">
        <v>110</v>
      </c>
      <c r="B21" s="2"/>
      <c r="C21" s="12"/>
    </row>
    <row r="22" spans="1:5" x14ac:dyDescent="0.25">
      <c r="C22" s="12"/>
    </row>
    <row r="23" spans="1:5" x14ac:dyDescent="0.25">
      <c r="C23" s="12"/>
    </row>
    <row r="24" spans="1:5" x14ac:dyDescent="0.25">
      <c r="C24" s="12"/>
    </row>
    <row r="25" spans="1:5" x14ac:dyDescent="0.25">
      <c r="C25" s="12"/>
    </row>
    <row r="26" spans="1:5" x14ac:dyDescent="0.25">
      <c r="C26" s="12"/>
    </row>
    <row r="27" spans="1:5" x14ac:dyDescent="0.25">
      <c r="C27" s="12"/>
    </row>
    <row r="28" spans="1:5" x14ac:dyDescent="0.25">
      <c r="C28" s="12"/>
    </row>
    <row r="29" spans="1:5" x14ac:dyDescent="0.25">
      <c r="C29" s="12"/>
    </row>
    <row r="30" spans="1:5" x14ac:dyDescent="0.25">
      <c r="C30" s="12"/>
    </row>
    <row r="31" spans="1:5" x14ac:dyDescent="0.25">
      <c r="C31" s="12"/>
    </row>
    <row r="32" spans="1:5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2"/>
    </row>
    <row r="39" spans="3:3" x14ac:dyDescent="0.25">
      <c r="C39" s="12"/>
    </row>
    <row r="40" spans="3:3" x14ac:dyDescent="0.25">
      <c r="C40" s="12"/>
    </row>
    <row r="41" spans="3:3" x14ac:dyDescent="0.25">
      <c r="C41" s="12"/>
    </row>
    <row r="42" spans="3:3" x14ac:dyDescent="0.25">
      <c r="C42" s="12"/>
    </row>
    <row r="43" spans="3:3" x14ac:dyDescent="0.25">
      <c r="C43" s="12"/>
    </row>
    <row r="44" spans="3:3" x14ac:dyDescent="0.25">
      <c r="C44" s="12"/>
    </row>
    <row r="45" spans="3:3" x14ac:dyDescent="0.25">
      <c r="C45" s="12"/>
    </row>
    <row r="46" spans="3:3" x14ac:dyDescent="0.25">
      <c r="C46" s="12"/>
    </row>
    <row r="47" spans="3:3" x14ac:dyDescent="0.25">
      <c r="C47" s="12"/>
    </row>
    <row r="48" spans="3:3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  <row r="52" spans="3:3" x14ac:dyDescent="0.25">
      <c r="C52" s="12"/>
    </row>
    <row r="53" spans="3:3" x14ac:dyDescent="0.25">
      <c r="C53" s="12"/>
    </row>
    <row r="54" spans="3:3" x14ac:dyDescent="0.25">
      <c r="C54" s="12"/>
    </row>
    <row r="55" spans="3:3" x14ac:dyDescent="0.25">
      <c r="C55" s="12"/>
    </row>
    <row r="56" spans="3:3" x14ac:dyDescent="0.25">
      <c r="C56" s="12"/>
    </row>
    <row r="57" spans="3:3" x14ac:dyDescent="0.25">
      <c r="C57" s="12"/>
    </row>
    <row r="58" spans="3:3" x14ac:dyDescent="0.25">
      <c r="C58" s="12"/>
    </row>
    <row r="59" spans="3:3" x14ac:dyDescent="0.25">
      <c r="C59" s="12"/>
    </row>
    <row r="60" spans="3:3" x14ac:dyDescent="0.25">
      <c r="C60" s="12"/>
    </row>
    <row r="61" spans="3:3" x14ac:dyDescent="0.25">
      <c r="C61" s="12"/>
    </row>
    <row r="62" spans="3:3" x14ac:dyDescent="0.25">
      <c r="C62" s="12"/>
    </row>
    <row r="63" spans="3:3" x14ac:dyDescent="0.25">
      <c r="C63" s="12"/>
    </row>
    <row r="64" spans="3:3" x14ac:dyDescent="0.25">
      <c r="C64" s="12"/>
    </row>
    <row r="65" spans="3:3" x14ac:dyDescent="0.25">
      <c r="C65" s="12"/>
    </row>
    <row r="66" spans="3:3" x14ac:dyDescent="0.25">
      <c r="C66" s="12"/>
    </row>
    <row r="67" spans="3:3" x14ac:dyDescent="0.25">
      <c r="C67" s="12"/>
    </row>
    <row r="68" spans="3:3" x14ac:dyDescent="0.25">
      <c r="C68" s="12"/>
    </row>
    <row r="69" spans="3:3" x14ac:dyDescent="0.25">
      <c r="C69" s="12"/>
    </row>
    <row r="70" spans="3:3" x14ac:dyDescent="0.25">
      <c r="C70" s="12"/>
    </row>
    <row r="71" spans="3:3" x14ac:dyDescent="0.25">
      <c r="C71" s="12"/>
    </row>
    <row r="72" spans="3:3" x14ac:dyDescent="0.25">
      <c r="C72" s="12"/>
    </row>
    <row r="73" spans="3:3" x14ac:dyDescent="0.25">
      <c r="C73" s="12"/>
    </row>
    <row r="74" spans="3:3" x14ac:dyDescent="0.25">
      <c r="C74" s="12"/>
    </row>
  </sheetData>
  <printOptions horizontalCentered="1"/>
  <pageMargins left="0.7" right="0.7" top="0.75" bottom="0.75" header="0.3" footer="0.3"/>
  <pageSetup scale="46" fitToHeight="0" orientation="portrait" r:id="rId1"/>
  <headerFooter>
    <oddFooter>Page &amp;P of &amp;N</oddFooter>
  </headerFooter>
  <ignoredErrors>
    <ignoredError sqref="A4:A1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csilea 5th appt detail</vt:lpstr>
      <vt:lpstr>18-19 csilea 5th county summary</vt:lpstr>
      <vt:lpstr>'18-19 csilea 5th county summary'!Print_Area</vt:lpstr>
      <vt:lpstr>'18-19 csilea 5th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CSILEA (CA Dept of Education)</dc:title>
  <dc:subject>Comprehensive Support and Improvement for Local Educational Agencies Grant fifth apportionment schedule for fiscal year 2018-19.</dc:subject>
  <dc:creator/>
  <cp:keywords/>
  <dc:description/>
  <cp:lastModifiedBy/>
  <cp:revision>1</cp:revision>
  <dcterms:created xsi:type="dcterms:W3CDTF">2024-03-29T16:38:31Z</dcterms:created>
  <dcterms:modified xsi:type="dcterms:W3CDTF">2024-03-29T18:55:59Z</dcterms:modified>
  <cp:category/>
  <cp:contentStatus/>
</cp:coreProperties>
</file>