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4E750D7-D641-4CF2-894B-D354FA737E8D}" xr6:coauthVersionLast="47" xr6:coauthVersionMax="47" xr10:uidLastSave="{00000000-0000-0000-0000-000000000000}"/>
  <bookViews>
    <workbookView xWindow="-120" yWindow="-120" windowWidth="29040" windowHeight="15720" xr2:uid="{45284281-E136-4EFC-B95C-F696565ED7AA}"/>
  </bookViews>
  <sheets>
    <sheet name="25-26 CSI LEA, 2nd-LEA" sheetId="1" r:id="rId1"/>
    <sheet name="25-26 CSI LEA, 2nd-Coun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M12" i="1"/>
  <c r="D10" i="2" l="1"/>
</calcChain>
</file>

<file path=xl/sharedStrings.xml><?xml version="1.0" encoding="utf-8"?>
<sst xmlns="http://schemas.openxmlformats.org/spreadsheetml/2006/main" count="101" uniqueCount="76">
  <si>
    <t>Local Educational Agency (LEA) Subgrant</t>
  </si>
  <si>
    <t xml:space="preserve">Every Student Succeeds Act
</t>
  </si>
  <si>
    <t>County Name</t>
  </si>
  <si>
    <t>FI$Cal 
Supplier 
ID</t>
  </si>
  <si>
    <t>FI$Cal 
Address Sequence 
ID</t>
  </si>
  <si>
    <t>Full CDS Code</t>
  </si>
  <si>
    <t>County
Code</t>
  </si>
  <si>
    <t>District
Code</t>
  </si>
  <si>
    <t>School
Code</t>
  </si>
  <si>
    <t>Direct
Funded
Charter School
Number</t>
  </si>
  <si>
    <t>Service Location Field</t>
  </si>
  <si>
    <t>Local Educational Agency</t>
  </si>
  <si>
    <t>School Fiscal Services Division</t>
  </si>
  <si>
    <t>California Department of Education</t>
  </si>
  <si>
    <t>County 
Code</t>
  </si>
  <si>
    <t>County 
Treasurer</t>
  </si>
  <si>
    <t>Invoice Number</t>
  </si>
  <si>
    <t>County 
Total</t>
  </si>
  <si>
    <t>Fiscal Year 2025–26</t>
  </si>
  <si>
    <t>Charter</t>
  </si>
  <si>
    <t>Los Angeles</t>
  </si>
  <si>
    <t>0000044132</t>
  </si>
  <si>
    <t>19</t>
  </si>
  <si>
    <t>19647330137562</t>
  </si>
  <si>
    <t>64733</t>
  </si>
  <si>
    <t>0137562</t>
  </si>
  <si>
    <t>1961</t>
  </si>
  <si>
    <t>C1961</t>
  </si>
  <si>
    <t>Matrix for Success Academy</t>
  </si>
  <si>
    <t>Sacramento</t>
  </si>
  <si>
    <t>0000004357</t>
  </si>
  <si>
    <t>34673140137281</t>
  </si>
  <si>
    <t>34</t>
  </si>
  <si>
    <t>67314</t>
  </si>
  <si>
    <t>0137281</t>
  </si>
  <si>
    <t>1949</t>
  </si>
  <si>
    <t>C1949</t>
  </si>
  <si>
    <t>SAVA - Sacramento Academic and Vocational Academy - EGUSD</t>
  </si>
  <si>
    <t>76505</t>
  </si>
  <si>
    <t>34765050114272</t>
  </si>
  <si>
    <t>0114272</t>
  </si>
  <si>
    <t>0878</t>
  </si>
  <si>
    <t>C0878</t>
  </si>
  <si>
    <t>SAVA - Sacramento Academic and Vocational Academy</t>
  </si>
  <si>
    <t>San Diego</t>
  </si>
  <si>
    <t>0000007988</t>
  </si>
  <si>
    <t>37</t>
  </si>
  <si>
    <t>68338</t>
  </si>
  <si>
    <t>37683383730959</t>
  </si>
  <si>
    <t>3730959</t>
  </si>
  <si>
    <t>0028</t>
  </si>
  <si>
    <t>C0028</t>
  </si>
  <si>
    <t>Altus Schools Charter School of San Diego</t>
  </si>
  <si>
    <t>Sonoma</t>
  </si>
  <si>
    <t>0000011855</t>
  </si>
  <si>
    <t>49</t>
  </si>
  <si>
    <t>0000000</t>
  </si>
  <si>
    <t>No Data</t>
  </si>
  <si>
    <t>District</t>
  </si>
  <si>
    <t>49708620000000</t>
  </si>
  <si>
    <t>70862</t>
  </si>
  <si>
    <t>Petaluma for San Antonio High</t>
  </si>
  <si>
    <t>Type</t>
  </si>
  <si>
    <t>2025-26
Final
Allocation
Amount</t>
  </si>
  <si>
    <t>CDS: County District School;  COE: County Office of Education</t>
  </si>
  <si>
    <t xml:space="preserve">Schedule of the Second Apportionment for the Comprehensive Support and Improvement </t>
  </si>
  <si>
    <t xml:space="preserve">County Summary of the Second Apportionment for the Comprehensive Support and Improvement </t>
  </si>
  <si>
    <t>2nd Apportionment</t>
  </si>
  <si>
    <t>October 2026</t>
  </si>
  <si>
    <t>Statewide Total</t>
  </si>
  <si>
    <t>25-15438 09-08-2026 APPT</t>
  </si>
  <si>
    <t>Voucher ID</t>
  </si>
  <si>
    <t>00536564</t>
  </si>
  <si>
    <t>00536565</t>
  </si>
  <si>
    <t>00536566</t>
  </si>
  <si>
    <t>00536567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</si>
</sst>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4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rgb="FFFFFFFF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3" fillId="0" borderId="1" applyNumberFormat="0" applyFill="0" applyAlignment="0" applyProtection="0"/>
    <xf numFmtId="0" fontId="2" fillId="0" borderId="0" applyNumberFormat="0" applyFill="0" applyAlignment="0" applyProtection="0"/>
    <xf numFmtId="0" fontId="3" fillId="0" borderId="0"/>
    <xf numFmtId="0" fontId="6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" fillId="0" borderId="0"/>
    <xf numFmtId="0" fontId="6" fillId="0" borderId="0"/>
    <xf numFmtId="0" fontId="3" fillId="0" borderId="0"/>
  </cellStyleXfs>
  <cellXfs count="63">
    <xf numFmtId="0" fontId="0" fillId="0" borderId="0" xfId="0"/>
    <xf numFmtId="0" fontId="4" fillId="0" borderId="0" xfId="8" applyFont="1"/>
    <xf numFmtId="0" fontId="6" fillId="0" borderId="0" xfId="0" applyFont="1"/>
    <xf numFmtId="0" fontId="10" fillId="0" borderId="0" xfId="8" applyFont="1" applyAlignment="1">
      <alignment horizontal="center"/>
    </xf>
    <xf numFmtId="0" fontId="11" fillId="2" borderId="0" xfId="8" applyFont="1" applyFill="1" applyAlignment="1">
      <alignment horizontal="center" wrapText="1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quotePrefix="1" applyFont="1"/>
    <xf numFmtId="164" fontId="4" fillId="0" borderId="0" xfId="8" applyNumberFormat="1" applyFont="1"/>
    <xf numFmtId="0" fontId="4" fillId="0" borderId="0" xfId="8" applyFont="1" applyAlignment="1">
      <alignment horizontal="center"/>
    </xf>
    <xf numFmtId="0" fontId="9" fillId="0" borderId="0" xfId="0" applyFont="1"/>
    <xf numFmtId="0" fontId="13" fillId="0" borderId="0" xfId="0" applyFont="1"/>
    <xf numFmtId="0" fontId="4" fillId="0" borderId="0" xfId="8" applyFont="1" applyAlignment="1">
      <alignment horizontal="left"/>
    </xf>
    <xf numFmtId="0" fontId="6" fillId="0" borderId="0" xfId="0" applyFont="1" applyAlignment="1">
      <alignment horizontal="left"/>
    </xf>
    <xf numFmtId="49" fontId="14" fillId="3" borderId="0" xfId="0" applyNumberFormat="1" applyFont="1" applyFill="1" applyAlignment="1">
      <alignment horizontal="left" wrapText="1"/>
    </xf>
    <xf numFmtId="0" fontId="0" fillId="0" borderId="0" xfId="12" applyFont="1" applyAlignment="1">
      <alignment horizontal="center"/>
    </xf>
    <xf numFmtId="49" fontId="5" fillId="0" borderId="0" xfId="13" applyNumberFormat="1" applyFont="1" applyAlignment="1">
      <alignment horizontal="center"/>
    </xf>
    <xf numFmtId="164" fontId="0" fillId="0" borderId="0" xfId="0" applyNumberFormat="1"/>
    <xf numFmtId="0" fontId="0" fillId="0" borderId="0" xfId="12" quotePrefix="1" applyFont="1" applyAlignment="1">
      <alignment horizontal="center"/>
    </xf>
    <xf numFmtId="0" fontId="0" fillId="0" borderId="0" xfId="0" quotePrefix="1"/>
    <xf numFmtId="164" fontId="4" fillId="0" borderId="0" xfId="8" applyNumberFormat="1" applyFont="1" applyAlignment="1">
      <alignment horizontal="right"/>
    </xf>
    <xf numFmtId="164" fontId="11" fillId="2" borderId="0" xfId="11" applyNumberFormat="1" applyFont="1" applyFill="1" applyAlignment="1">
      <alignment horizontal="center" wrapText="1"/>
    </xf>
    <xf numFmtId="165" fontId="6" fillId="0" borderId="0" xfId="0" applyNumberFormat="1" applyFont="1"/>
    <xf numFmtId="165" fontId="4" fillId="0" borderId="0" xfId="8" applyNumberFormat="1" applyFont="1"/>
    <xf numFmtId="165" fontId="11" fillId="2" borderId="0" xfId="8" applyNumberFormat="1" applyFont="1" applyFill="1" applyAlignment="1">
      <alignment horizontal="center" wrapText="1"/>
    </xf>
    <xf numFmtId="0" fontId="15" fillId="0" borderId="0" xfId="1" applyFont="1" applyFill="1"/>
    <xf numFmtId="0" fontId="16" fillId="0" borderId="0" xfId="7" applyFont="1" applyAlignment="1">
      <alignment horizontal="center"/>
    </xf>
    <xf numFmtId="0" fontId="17" fillId="0" borderId="0" xfId="7" applyFont="1" applyAlignment="1">
      <alignment horizontal="center"/>
    </xf>
    <xf numFmtId="0" fontId="16" fillId="0" borderId="0" xfId="8" applyFont="1"/>
    <xf numFmtId="49" fontId="17" fillId="0" borderId="0" xfId="7" applyNumberFormat="1" applyFont="1" applyAlignment="1">
      <alignment horizontal="center"/>
    </xf>
    <xf numFmtId="49" fontId="16" fillId="0" borderId="0" xfId="7" applyNumberFormat="1" applyFont="1" applyAlignment="1">
      <alignment horizontal="left"/>
    </xf>
    <xf numFmtId="164" fontId="17" fillId="0" borderId="0" xfId="7" applyNumberFormat="1" applyFont="1" applyAlignment="1">
      <alignment horizontal="right"/>
    </xf>
    <xf numFmtId="165" fontId="16" fillId="0" borderId="0" xfId="7" applyNumberFormat="1" applyFont="1" applyAlignment="1">
      <alignment horizontal="center"/>
    </xf>
    <xf numFmtId="0" fontId="18" fillId="0" borderId="0" xfId="0" applyFont="1"/>
    <xf numFmtId="0" fontId="7" fillId="0" borderId="0" xfId="2" applyFont="1" applyFill="1"/>
    <xf numFmtId="0" fontId="19" fillId="0" borderId="0" xfId="7" applyFont="1" applyAlignment="1">
      <alignment horizontal="center"/>
    </xf>
    <xf numFmtId="0" fontId="20" fillId="0" borderId="0" xfId="7" applyFont="1" applyAlignment="1">
      <alignment horizontal="center"/>
    </xf>
    <xf numFmtId="0" fontId="19" fillId="0" borderId="0" xfId="8" applyFont="1"/>
    <xf numFmtId="49" fontId="20" fillId="0" borderId="0" xfId="7" applyNumberFormat="1" applyFont="1" applyAlignment="1">
      <alignment horizontal="center"/>
    </xf>
    <xf numFmtId="49" fontId="19" fillId="0" borderId="0" xfId="7" applyNumberFormat="1" applyFont="1" applyAlignment="1">
      <alignment horizontal="left"/>
    </xf>
    <xf numFmtId="164" fontId="20" fillId="0" borderId="0" xfId="7" applyNumberFormat="1" applyFont="1" applyAlignment="1">
      <alignment horizontal="right"/>
    </xf>
    <xf numFmtId="165" fontId="19" fillId="0" borderId="0" xfId="7" applyNumberFormat="1" applyFont="1" applyAlignment="1">
      <alignment horizontal="center"/>
    </xf>
    <xf numFmtId="0" fontId="21" fillId="0" borderId="0" xfId="0" applyFont="1"/>
    <xf numFmtId="0" fontId="8" fillId="0" borderId="0" xfId="3" applyFont="1" applyFill="1" applyAlignment="1">
      <alignment horizontal="left" vertical="center"/>
    </xf>
    <xf numFmtId="0" fontId="22" fillId="0" borderId="0" xfId="8" applyFont="1"/>
    <xf numFmtId="0" fontId="22" fillId="0" borderId="0" xfId="8" applyFont="1" applyAlignment="1">
      <alignment horizontal="left"/>
    </xf>
    <xf numFmtId="164" fontId="22" fillId="0" borderId="0" xfId="8" applyNumberFormat="1" applyFont="1" applyAlignment="1">
      <alignment horizontal="right"/>
    </xf>
    <xf numFmtId="165" fontId="22" fillId="0" borderId="0" xfId="8" applyNumberFormat="1" applyFont="1"/>
    <xf numFmtId="0" fontId="23" fillId="0" borderId="0" xfId="0" applyFont="1"/>
    <xf numFmtId="0" fontId="15" fillId="0" borderId="0" xfId="6" applyFont="1" applyFill="1" applyAlignment="1"/>
    <xf numFmtId="164" fontId="19" fillId="0" borderId="0" xfId="8" applyNumberFormat="1" applyFont="1"/>
    <xf numFmtId="0" fontId="22" fillId="0" borderId="0" xfId="8" applyFont="1" applyAlignment="1">
      <alignment horizontal="center"/>
    </xf>
    <xf numFmtId="0" fontId="22" fillId="0" borderId="0" xfId="0" applyFont="1" applyAlignment="1">
      <alignment horizontal="center"/>
    </xf>
    <xf numFmtId="0" fontId="13" fillId="0" borderId="1" xfId="5"/>
    <xf numFmtId="164" fontId="13" fillId="0" borderId="1" xfId="5" applyNumberFormat="1"/>
    <xf numFmtId="0" fontId="2" fillId="0" borderId="0" xfId="3" applyFill="1" applyAlignment="1">
      <alignment horizontal="left" vertical="center"/>
    </xf>
    <xf numFmtId="0" fontId="15" fillId="0" borderId="0" xfId="1" applyFont="1" applyFill="1" applyAlignme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/>
    <xf numFmtId="0" fontId="13" fillId="0" borderId="1" xfId="5" applyAlignment="1">
      <alignment horizontal="center"/>
    </xf>
    <xf numFmtId="0" fontId="13" fillId="0" borderId="1" xfId="5" applyAlignment="1">
      <alignment horizontal="left"/>
    </xf>
  </cellXfs>
  <cellStyles count="14">
    <cellStyle name="Heading 1" xfId="1" builtinId="16" customBuiltin="1"/>
    <cellStyle name="Heading 1 2 3" xfId="6" xr:uid="{0EDAFC09-5CBC-4AE0-B19C-9E2DEE35F0D9}"/>
    <cellStyle name="Heading 2" xfId="2" builtinId="17" customBuiltin="1"/>
    <cellStyle name="Heading 2 2" xfId="9" xr:uid="{59AE0B67-F448-4485-8B03-A5120FFF5BC5}"/>
    <cellStyle name="Heading 3" xfId="3" builtinId="18" customBuiltin="1"/>
    <cellStyle name="Heading 3 2" xfId="10" xr:uid="{E6CCC45D-CDC6-482A-9EBF-59AF197CCD0A}"/>
    <cellStyle name="Heading 4" xfId="4" builtinId="19" customBuiltin="1"/>
    <cellStyle name="Normal" xfId="0" builtinId="0" customBuiltin="1"/>
    <cellStyle name="Normal 14" xfId="11" xr:uid="{54CFFB2F-E5EA-4115-8629-8301104E460D}"/>
    <cellStyle name="Normal 2 2 3" xfId="12" xr:uid="{404C32C6-7FD0-4772-A754-1D312D7D3287}"/>
    <cellStyle name="Normal 2 4" xfId="8" xr:uid="{CE66D39E-5432-465E-9018-7ADBC1A8F3A1}"/>
    <cellStyle name="Normal 20 3" xfId="7" xr:uid="{AB4C9AE3-C9EB-4756-862D-47432EE14E94}"/>
    <cellStyle name="Normal 5" xfId="13" xr:uid="{810A6AEA-0B00-42FD-BBD4-DBE7FAC18E78}"/>
    <cellStyle name="Total" xfId="5" builtinId="25" customBuiltin="1"/>
  </cellStyles>
  <dxfs count="30">
    <dxf>
      <numFmt numFmtId="164" formatCode="&quot;$&quot;#,##0"/>
    </dxf>
    <dxf>
      <numFmt numFmtId="164" formatCode="&quot;$&quot;#,##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border diagonalUp="0" diagonalDown="0" outline="0">
        <left style="thin">
          <color rgb="FFA5A5A5"/>
        </left>
        <right/>
        <top style="thin">
          <color rgb="FFA5A5A5"/>
        </top>
        <bottom/>
      </border>
    </dxf>
    <dxf>
      <numFmt numFmtId="165" formatCode="&quot;$&quot;#,##0.00"/>
    </dxf>
    <dxf>
      <numFmt numFmtId="164" formatCode="&quot;$&quot;#,##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rgb="FFA5A5A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rgb="FFA5A5A5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numFmt numFmtId="164" formatCode="&quot;$&quot;#,##0"/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F2F76D-0617-472D-B6F1-C4C4DD36A59D}" name="LEA2023appt1" displayName="LEA2023appt1" ref="A6:M12" totalsRowCount="1" headerRowDxfId="23" headerRowCellStyle="Normal 14" totalsRowCellStyle="Total">
  <sortState xmlns:xlrd2="http://schemas.microsoft.com/office/spreadsheetml/2017/richdata2" ref="A7:M16">
    <sortCondition ref="E7:E16"/>
    <sortCondition ref="I7:I16"/>
  </sortState>
  <tableColumns count="13">
    <tableColumn id="1" xr3:uid="{9D8584FA-A8DD-4685-88CC-56E6BC51A76A}" name="County Name" totalsRowLabel="Statewide Total" dataDxfId="11" totalsRowCellStyle="Total"/>
    <tableColumn id="2" xr3:uid="{37F56284-3372-4FC8-A778-DA1877A959F2}" name="FI$Cal _x000a_Supplier _x000a_ID" dataDxfId="22" totalsRowDxfId="10" totalsRowCellStyle="Total"/>
    <tableColumn id="3" xr3:uid="{09F73884-0EBC-4B44-9BDA-B7F69B4D8E11}" name="FI$Cal _x000a_Address Sequence _x000a_ID" dataDxfId="21" totalsRowDxfId="9" totalsRowCellStyle="Total"/>
    <tableColumn id="4" xr3:uid="{2F119C34-C6CE-4499-B61D-213967B2842E}" name="Full CDS Code" dataDxfId="20" totalsRowDxfId="8" totalsRowCellStyle="Total"/>
    <tableColumn id="5" xr3:uid="{E0FB7744-AA22-46E7-8F77-616A84CECFCB}" name="County_x000a_Code" dataDxfId="19" totalsRowDxfId="7" totalsRowCellStyle="Total"/>
    <tableColumn id="6" xr3:uid="{B98FFF16-7906-4C23-9752-BBBE865347AD}" name="District_x000a_Code" dataDxfId="18" totalsRowDxfId="6" totalsRowCellStyle="Total"/>
    <tableColumn id="7" xr3:uid="{C370CD76-2FAF-4AC0-A495-67F103F76BD5}" name="School_x000a_Code" dataDxfId="17" totalsRowDxfId="5" totalsRowCellStyle="Total"/>
    <tableColumn id="8" xr3:uid="{E5244B7F-2C70-4BAD-BE03-9E4EE6AF2EC3}" name="Direct_x000a_Funded_x000a_Charter School_x000a_Number" dataDxfId="16" totalsRowDxfId="4" totalsRowCellStyle="Total"/>
    <tableColumn id="9" xr3:uid="{7FD96477-CECE-4682-8346-A995FE7D469C}" name="Service Location Field" dataDxfId="15" totalsRowDxfId="3" totalsRowCellStyle="Total"/>
    <tableColumn id="10" xr3:uid="{0D3D91B4-467D-40F1-8042-D6F27F96F98D}" name="Local Educational Agency" dataDxfId="14" totalsRowDxfId="2" totalsRowCellStyle="Total"/>
    <tableColumn id="11" xr3:uid="{E0BFF846-1D03-42E7-AC68-ED042CF30C1D}" name="Type" totalsRowCellStyle="Total"/>
    <tableColumn id="12" xr3:uid="{2AB4D6C0-C62C-48D4-AEA1-52AA8EA27941}" name="2025-26_x000a_Final_x000a_Allocation_x000a_Amount" totalsRowFunction="sum" dataDxfId="13" totalsRowDxfId="1" totalsRowCellStyle="Total"/>
    <tableColumn id="13" xr3:uid="{C018D1FB-D263-4B27-BD0B-76AEFC497D21}" name="2nd Apportionment" totalsRowFunction="sum" dataDxfId="12" totalsRow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Second Apportionment for the Comprehensive Support and Improvement for fiscal year 2025-26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2866B5-F0BE-49D5-944D-A5BD36C19148}" name="Table13" displayName="Table13" ref="A5:E10" totalsRowCount="1" headerRowDxfId="29" headerRowCellStyle="Normal 2 4" totalsRowCellStyle="Total">
  <autoFilter ref="A5:E9" xr:uid="{522866B5-F0BE-49D5-944D-A5BD36C1914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82B27B0-570D-4846-BF19-4F1316FF246E}" name="County _x000a_Code" totalsRowLabel="Statewide Total" dataDxfId="28" dataCellStyle="Normal 2 2 3" totalsRowCellStyle="Total"/>
    <tableColumn id="2" xr3:uid="{D41E70E3-35B0-476B-AD89-C24FDD051464}" name="County _x000a_Treasurer" totalsRowCellStyle="Total"/>
    <tableColumn id="3" xr3:uid="{323D4841-499D-40BD-8AC2-5617A89FC09A}" name="Invoice Number" totalsRowCellStyle="Total"/>
    <tableColumn id="4" xr3:uid="{A0BF24DD-0071-48E9-ABB0-90B56EA013C7}" name="County _x000a_Total" totalsRowFunction="sum" dataDxfId="27" totalsRowDxfId="26" totalsRowCellStyle="Total"/>
    <tableColumn id="5" xr3:uid="{C24EF0AB-63DF-4276-B396-1D38551AEB02}" name="Voucher ID" dataDxfId="25" totalsRowDxfId="24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Second Apportionment for the Comprehensive Support and Improvement for fiscal year 2025-26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9E9B5-CCDB-41DF-81C7-FA1DBCE03F02}">
  <dimension ref="A1:M16"/>
  <sheetViews>
    <sheetView tabSelected="1" workbookViewId="0"/>
  </sheetViews>
  <sheetFormatPr defaultColWidth="8.88671875" defaultRowHeight="15" x14ac:dyDescent="0.2"/>
  <cols>
    <col min="1" max="1" width="15.88671875" style="2" customWidth="1"/>
    <col min="2" max="2" width="11" style="2" bestFit="1" customWidth="1"/>
    <col min="3" max="3" width="10.44140625" style="2" customWidth="1"/>
    <col min="4" max="4" width="16.44140625" style="2" customWidth="1"/>
    <col min="5" max="5" width="9.33203125" style="2" customWidth="1"/>
    <col min="6" max="6" width="7.109375" style="2"/>
    <col min="7" max="7" width="10.5546875" style="2" bestFit="1" customWidth="1"/>
    <col min="8" max="8" width="8.77734375" style="2" customWidth="1"/>
    <col min="9" max="9" width="10.6640625" style="2" customWidth="1"/>
    <col min="10" max="10" width="50.77734375" style="13" customWidth="1"/>
    <col min="11" max="11" width="12.6640625" style="2" customWidth="1"/>
    <col min="12" max="12" width="15" style="6" bestFit="1" customWidth="1"/>
    <col min="13" max="13" width="15.21875" style="22" customWidth="1"/>
    <col min="14" max="16384" width="8.88671875" style="2"/>
  </cols>
  <sheetData>
    <row r="1" spans="1:13" s="33" customFormat="1" ht="23.25" x14ac:dyDescent="0.35">
      <c r="A1" s="25" t="s">
        <v>65</v>
      </c>
      <c r="B1" s="26"/>
      <c r="C1" s="27"/>
      <c r="D1" s="27"/>
      <c r="E1" s="28"/>
      <c r="F1" s="29"/>
      <c r="G1" s="29"/>
      <c r="H1" s="29"/>
      <c r="I1" s="29"/>
      <c r="J1" s="30"/>
      <c r="K1" s="29"/>
      <c r="L1" s="31"/>
      <c r="M1" s="32"/>
    </row>
    <row r="2" spans="1:13" s="42" customFormat="1" ht="20.25" x14ac:dyDescent="0.3">
      <c r="A2" s="34" t="s">
        <v>0</v>
      </c>
      <c r="B2" s="35"/>
      <c r="C2" s="36"/>
      <c r="D2" s="36"/>
      <c r="E2" s="37"/>
      <c r="F2" s="38"/>
      <c r="G2" s="38"/>
      <c r="H2" s="38"/>
      <c r="I2" s="38"/>
      <c r="J2" s="39"/>
      <c r="K2" s="38"/>
      <c r="L2" s="40"/>
      <c r="M2" s="41"/>
    </row>
    <row r="3" spans="1:13" s="48" customFormat="1" ht="18" x14ac:dyDescent="0.25">
      <c r="A3" s="43" t="s">
        <v>1</v>
      </c>
      <c r="B3" s="44"/>
      <c r="C3" s="44"/>
      <c r="D3" s="44"/>
      <c r="E3" s="44"/>
      <c r="F3" s="44"/>
      <c r="G3" s="44"/>
      <c r="H3" s="44"/>
      <c r="I3" s="44"/>
      <c r="J3" s="45"/>
      <c r="K3" s="44"/>
      <c r="L3" s="46"/>
      <c r="M3" s="47"/>
    </row>
    <row r="4" spans="1:13" ht="15.75" x14ac:dyDescent="0.25">
      <c r="A4" s="11" t="s">
        <v>18</v>
      </c>
      <c r="B4" s="1"/>
      <c r="C4" s="1"/>
      <c r="D4" s="1"/>
      <c r="E4" s="1"/>
      <c r="F4" s="1"/>
      <c r="G4" s="1"/>
      <c r="H4" s="1"/>
      <c r="I4" s="1"/>
      <c r="J4" s="12"/>
      <c r="K4" s="1"/>
      <c r="L4" s="20"/>
      <c r="M4" s="23"/>
    </row>
    <row r="5" spans="1:13" ht="15.75" x14ac:dyDescent="0.25">
      <c r="A5" t="s">
        <v>64</v>
      </c>
      <c r="B5" s="1"/>
      <c r="C5" s="1"/>
      <c r="D5" s="1"/>
      <c r="E5" s="1"/>
      <c r="F5" s="1"/>
      <c r="G5" s="1"/>
      <c r="H5" s="1"/>
      <c r="I5" s="1"/>
      <c r="J5" s="12"/>
      <c r="K5" s="3"/>
      <c r="L5" s="20"/>
      <c r="M5" s="23"/>
    </row>
    <row r="6" spans="1:13" ht="78.7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4" t="s">
        <v>11</v>
      </c>
      <c r="K6" s="4" t="s">
        <v>62</v>
      </c>
      <c r="L6" s="21" t="s">
        <v>63</v>
      </c>
      <c r="M6" s="24" t="s">
        <v>67</v>
      </c>
    </row>
    <row r="7" spans="1:13" x14ac:dyDescent="0.2">
      <c r="A7" s="2" t="s">
        <v>20</v>
      </c>
      <c r="B7" s="5" t="s">
        <v>21</v>
      </c>
      <c r="C7" s="5">
        <v>1</v>
      </c>
      <c r="D7" s="5" t="s">
        <v>23</v>
      </c>
      <c r="E7" s="5" t="s">
        <v>22</v>
      </c>
      <c r="F7" s="5" t="s">
        <v>24</v>
      </c>
      <c r="G7" s="5" t="s">
        <v>25</v>
      </c>
      <c r="H7" s="5" t="s">
        <v>26</v>
      </c>
      <c r="I7" s="5" t="s">
        <v>27</v>
      </c>
      <c r="J7" s="13" t="s">
        <v>28</v>
      </c>
      <c r="K7" s="2" t="s">
        <v>19</v>
      </c>
      <c r="L7" s="6">
        <v>754028</v>
      </c>
      <c r="M7" s="6">
        <v>142895</v>
      </c>
    </row>
    <row r="8" spans="1:13" x14ac:dyDescent="0.2">
      <c r="A8" s="2" t="s">
        <v>29</v>
      </c>
      <c r="B8" s="5" t="s">
        <v>30</v>
      </c>
      <c r="C8" s="5">
        <v>52</v>
      </c>
      <c r="D8" s="5" t="s">
        <v>31</v>
      </c>
      <c r="E8" s="5" t="s">
        <v>32</v>
      </c>
      <c r="F8" s="5" t="s">
        <v>33</v>
      </c>
      <c r="G8" s="5" t="s">
        <v>34</v>
      </c>
      <c r="H8" s="5" t="s">
        <v>35</v>
      </c>
      <c r="I8" s="5" t="s">
        <v>36</v>
      </c>
      <c r="J8" s="13" t="s">
        <v>37</v>
      </c>
      <c r="K8" s="2" t="s">
        <v>19</v>
      </c>
      <c r="L8" s="6">
        <v>754028</v>
      </c>
      <c r="M8" s="6">
        <v>160796</v>
      </c>
    </row>
    <row r="9" spans="1:13" x14ac:dyDescent="0.2">
      <c r="A9" s="2" t="s">
        <v>29</v>
      </c>
      <c r="B9" s="5" t="s">
        <v>30</v>
      </c>
      <c r="C9" s="5">
        <v>52</v>
      </c>
      <c r="D9" s="5" t="s">
        <v>39</v>
      </c>
      <c r="E9" s="5" t="s">
        <v>32</v>
      </c>
      <c r="F9" s="5" t="s">
        <v>38</v>
      </c>
      <c r="G9" s="5" t="s">
        <v>40</v>
      </c>
      <c r="H9" s="5" t="s">
        <v>41</v>
      </c>
      <c r="I9" s="5" t="s">
        <v>42</v>
      </c>
      <c r="J9" s="13" t="s">
        <v>43</v>
      </c>
      <c r="K9" s="2" t="s">
        <v>19</v>
      </c>
      <c r="L9" s="6">
        <v>754028</v>
      </c>
      <c r="M9" s="6">
        <v>50108</v>
      </c>
    </row>
    <row r="10" spans="1:13" x14ac:dyDescent="0.2">
      <c r="A10" s="2" t="s">
        <v>44</v>
      </c>
      <c r="B10" s="5" t="s">
        <v>45</v>
      </c>
      <c r="C10" s="5">
        <v>2</v>
      </c>
      <c r="D10" s="5" t="s">
        <v>48</v>
      </c>
      <c r="E10" s="5" t="s">
        <v>46</v>
      </c>
      <c r="F10" s="5" t="s">
        <v>47</v>
      </c>
      <c r="G10" s="5" t="s">
        <v>49</v>
      </c>
      <c r="H10" s="5" t="s">
        <v>50</v>
      </c>
      <c r="I10" s="5" t="s">
        <v>51</v>
      </c>
      <c r="J10" s="13" t="s">
        <v>52</v>
      </c>
      <c r="K10" s="2" t="s">
        <v>19</v>
      </c>
      <c r="L10" s="6">
        <v>754028</v>
      </c>
      <c r="M10" s="6">
        <v>264203</v>
      </c>
    </row>
    <row r="11" spans="1:13" x14ac:dyDescent="0.2">
      <c r="A11" s="57" t="s">
        <v>53</v>
      </c>
      <c r="B11" s="58" t="s">
        <v>54</v>
      </c>
      <c r="C11" s="58">
        <v>6</v>
      </c>
      <c r="D11" s="58" t="s">
        <v>59</v>
      </c>
      <c r="E11" s="58" t="s">
        <v>55</v>
      </c>
      <c r="F11" s="58" t="s">
        <v>60</v>
      </c>
      <c r="G11" s="58" t="s">
        <v>56</v>
      </c>
      <c r="H11" s="58" t="s">
        <v>57</v>
      </c>
      <c r="I11" s="58" t="s">
        <v>60</v>
      </c>
      <c r="J11" s="59" t="s">
        <v>61</v>
      </c>
      <c r="K11" s="57" t="s">
        <v>58</v>
      </c>
      <c r="L11" s="60">
        <v>754028</v>
      </c>
      <c r="M11" s="6">
        <v>111471</v>
      </c>
    </row>
    <row r="12" spans="1:13" ht="15.75" x14ac:dyDescent="0.25">
      <c r="A12" s="53" t="s">
        <v>69</v>
      </c>
      <c r="B12" s="61"/>
      <c r="C12" s="61"/>
      <c r="D12" s="61"/>
      <c r="E12" s="61"/>
      <c r="F12" s="61"/>
      <c r="G12" s="61"/>
      <c r="H12" s="61"/>
      <c r="I12" s="61"/>
      <c r="J12" s="62"/>
      <c r="K12" s="53"/>
      <c r="L12" s="54">
        <f>SUBTOTAL(109,LEA2023appt1[2025-26
Final
Allocation
Amount])</f>
        <v>3770140</v>
      </c>
      <c r="M12" s="54">
        <f>SUBTOTAL(109,LEA2023appt1[2nd Apportionment])</f>
        <v>729473</v>
      </c>
    </row>
    <row r="13" spans="1:13" x14ac:dyDescent="0.2">
      <c r="A13" t="s">
        <v>12</v>
      </c>
      <c r="B13" s="5"/>
      <c r="C13" s="5"/>
      <c r="D13" s="5"/>
      <c r="E13" s="5"/>
      <c r="F13" s="5"/>
      <c r="G13" s="5"/>
      <c r="H13" s="5"/>
      <c r="I13" s="5"/>
    </row>
    <row r="14" spans="1:13" x14ac:dyDescent="0.2">
      <c r="A14" t="s">
        <v>13</v>
      </c>
      <c r="B14" s="5"/>
      <c r="C14" s="5"/>
      <c r="D14" s="5"/>
      <c r="E14" s="5"/>
      <c r="F14" s="5"/>
      <c r="G14" s="5"/>
      <c r="H14" s="5"/>
      <c r="I14" s="5"/>
    </row>
    <row r="15" spans="1:13" x14ac:dyDescent="0.2">
      <c r="A15" s="19" t="s">
        <v>68</v>
      </c>
      <c r="B15" s="5"/>
      <c r="C15" s="5"/>
      <c r="D15" s="5"/>
      <c r="E15" s="5"/>
      <c r="F15" s="5"/>
      <c r="G15" s="5"/>
      <c r="H15" s="5"/>
      <c r="I15" s="5"/>
    </row>
    <row r="16" spans="1:13" x14ac:dyDescent="0.2">
      <c r="B16" s="5"/>
      <c r="C16" s="5"/>
      <c r="D16" s="5"/>
      <c r="E16" s="5"/>
      <c r="F16" s="5"/>
      <c r="G16" s="5"/>
      <c r="H16" s="5"/>
      <c r="I16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6EB8F-62C9-4A6B-B520-568CDF2D5EB5}">
  <dimension ref="A1:E13"/>
  <sheetViews>
    <sheetView workbookViewId="0"/>
  </sheetViews>
  <sheetFormatPr defaultColWidth="8.88671875" defaultRowHeight="15" x14ac:dyDescent="0.2"/>
  <cols>
    <col min="1" max="1" width="8.88671875" style="2"/>
    <col min="2" max="2" width="14.109375" style="2" customWidth="1"/>
    <col min="3" max="3" width="23.33203125" style="2" bestFit="1" customWidth="1"/>
    <col min="4" max="4" width="12.77734375" style="2" bestFit="1" customWidth="1"/>
    <col min="5" max="5" width="14.6640625" style="2" bestFit="1" customWidth="1"/>
    <col min="6" max="16384" width="8.88671875" style="2"/>
  </cols>
  <sheetData>
    <row r="1" spans="1:5" s="33" customFormat="1" ht="23.25" x14ac:dyDescent="0.35">
      <c r="A1" s="56" t="s">
        <v>66</v>
      </c>
      <c r="B1" s="49"/>
      <c r="C1" s="49"/>
      <c r="D1" s="49"/>
    </row>
    <row r="2" spans="1:5" s="42" customFormat="1" ht="20.25" x14ac:dyDescent="0.3">
      <c r="A2" s="34" t="s">
        <v>0</v>
      </c>
      <c r="B2" s="35"/>
      <c r="C2" s="36"/>
      <c r="D2" s="50"/>
    </row>
    <row r="3" spans="1:5" s="48" customFormat="1" ht="18" x14ac:dyDescent="0.25">
      <c r="A3" s="55" t="s">
        <v>1</v>
      </c>
      <c r="B3" s="44"/>
      <c r="C3" s="51"/>
      <c r="D3" s="52"/>
    </row>
    <row r="4" spans="1:5" ht="15.75" x14ac:dyDescent="0.25">
      <c r="A4" s="10" t="s">
        <v>18</v>
      </c>
      <c r="B4" s="1"/>
      <c r="C4" s="9"/>
      <c r="D4" s="8"/>
    </row>
    <row r="5" spans="1:5" ht="31.5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71</v>
      </c>
    </row>
    <row r="6" spans="1:5" x14ac:dyDescent="0.2">
      <c r="A6" s="15" t="s">
        <v>22</v>
      </c>
      <c r="B6" t="s">
        <v>20</v>
      </c>
      <c r="C6" s="16" t="s">
        <v>70</v>
      </c>
      <c r="D6" s="17">
        <v>142895</v>
      </c>
      <c r="E6" s="7" t="s">
        <v>72</v>
      </c>
    </row>
    <row r="7" spans="1:5" x14ac:dyDescent="0.2">
      <c r="A7" s="18" t="s">
        <v>32</v>
      </c>
      <c r="B7" t="s">
        <v>29</v>
      </c>
      <c r="C7" s="16" t="s">
        <v>70</v>
      </c>
      <c r="D7" s="17">
        <v>210904</v>
      </c>
      <c r="E7" s="7" t="s">
        <v>73</v>
      </c>
    </row>
    <row r="8" spans="1:5" x14ac:dyDescent="0.2">
      <c r="A8" s="18" t="s">
        <v>46</v>
      </c>
      <c r="B8" t="s">
        <v>44</v>
      </c>
      <c r="C8" s="16" t="s">
        <v>70</v>
      </c>
      <c r="D8" s="17">
        <v>264203</v>
      </c>
      <c r="E8" s="7" t="s">
        <v>74</v>
      </c>
    </row>
    <row r="9" spans="1:5" x14ac:dyDescent="0.2">
      <c r="A9" s="15" t="s">
        <v>55</v>
      </c>
      <c r="B9" t="s">
        <v>53</v>
      </c>
      <c r="C9" s="16" t="s">
        <v>70</v>
      </c>
      <c r="D9" s="17">
        <v>111471</v>
      </c>
      <c r="E9" s="7" t="s">
        <v>75</v>
      </c>
    </row>
    <row r="10" spans="1:5" ht="15.75" x14ac:dyDescent="0.25">
      <c r="A10" s="53" t="s">
        <v>69</v>
      </c>
      <c r="B10" s="53"/>
      <c r="C10" s="53"/>
      <c r="D10" s="54">
        <f>SUBTOTAL(109,Table13[County 
Total])</f>
        <v>729473</v>
      </c>
      <c r="E10" s="53"/>
    </row>
    <row r="11" spans="1:5" x14ac:dyDescent="0.2">
      <c r="A11" s="2" t="s">
        <v>12</v>
      </c>
    </row>
    <row r="12" spans="1:5" x14ac:dyDescent="0.2">
      <c r="A12" s="2" t="s">
        <v>13</v>
      </c>
    </row>
    <row r="13" spans="1:5" x14ac:dyDescent="0.2">
      <c r="A13" s="7" t="s">
        <v>68</v>
      </c>
    </row>
  </sheetData>
  <phoneticPr fontId="12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25-26 CSI LEA, 2nd-LEA</vt:lpstr>
      <vt:lpstr>25-26 CSI LEA, 2nd-County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Recip2-25: CSI LEA (CA Dept of Education)</dc:title>
  <dc:subject>Comprehensive Support and Improvement (CSI) for Local Educational Agencies (LEA) second apportionment schedule for fiscal year 2025-26.</dc:subject>
  <dc:creator/>
  <cp:lastModifiedBy/>
  <dcterms:created xsi:type="dcterms:W3CDTF">2026-09-29T20:10:41Z</dcterms:created>
  <dcterms:modified xsi:type="dcterms:W3CDTF">2026-09-29T20:10:55Z</dcterms:modified>
</cp:coreProperties>
</file>