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filterPrivacy="1" defaultThemeVersion="124226"/>
  <xr:revisionPtr revIDLastSave="0" documentId="13_ncr:1_{80D26D59-E91E-4FFB-8CA7-F4E330E165D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EA Amounts" sheetId="1" r:id="rId1"/>
    <sheet name="County Totals" sheetId="2" r:id="rId2"/>
  </sheets>
  <definedNames>
    <definedName name="_xlnm._FilterDatabase" localSheetId="1" hidden="1">'County Totals'!$B$3:$B$3</definedName>
    <definedName name="_xlnm._FilterDatabase" localSheetId="0" hidden="1">'LEA Amounts'!$E$4:$H$4</definedName>
    <definedName name="_xlnm.Print_Titles" localSheetId="1">'County Totals'!$3:$3</definedName>
    <definedName name="_xlnm.Print_Titles" localSheetId="0">'LEA Amounts'!$4:$4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6" i="1" l="1"/>
  <c r="K6" i="1"/>
  <c r="L6" i="1"/>
  <c r="J6" i="1"/>
  <c r="I6" i="1"/>
  <c r="H6" i="1"/>
  <c r="D5" i="2" l="1"/>
  <c r="N5" i="1" l="1"/>
  <c r="N6" i="1" l="1"/>
</calcChain>
</file>

<file path=xl/sharedStrings.xml><?xml version="1.0" encoding="utf-8"?>
<sst xmlns="http://schemas.openxmlformats.org/spreadsheetml/2006/main" count="41" uniqueCount="35">
  <si>
    <t>County Code</t>
  </si>
  <si>
    <t>15</t>
  </si>
  <si>
    <t>California Department of Education</t>
  </si>
  <si>
    <t>School Fiscal Services Division</t>
  </si>
  <si>
    <t>Total 
Apportionment</t>
  </si>
  <si>
    <t>Kern County Superintendent of Schools</t>
  </si>
  <si>
    <t>County Name</t>
  </si>
  <si>
    <t>Kern</t>
  </si>
  <si>
    <t>FI$Cal
Supplier ID</t>
  </si>
  <si>
    <t>FI$Cal Address Sequence ID</t>
  </si>
  <si>
    <t>2</t>
  </si>
  <si>
    <t>Service
Location
Field</t>
  </si>
  <si>
    <t>STATEWIDE TOTAL</t>
  </si>
  <si>
    <t>Team Responsibilities 
Sch 1, Prov 2(a) 
(PCA 23634)</t>
  </si>
  <si>
    <t>Ed-Data 
Sch 1, Prov 2(c) 
(PCA 24230)</t>
  </si>
  <si>
    <t>Audit Appeals Panel 
Sch 2, Prov 3 
(PCA 24003)</t>
  </si>
  <si>
    <t>Staff Development 
Sch 4, Prov 7 
(PCA 23760)</t>
  </si>
  <si>
    <t>Invoice #</t>
  </si>
  <si>
    <t>StatewideTotal</t>
  </si>
  <si>
    <t>AB 1200 Reimbursement 
Sch 3, Prov 4(a) 
(PCA 24570)</t>
  </si>
  <si>
    <t>AB 139 Reimbursement
Sch 3, Prov 4(b) 
(PCA 23759)</t>
  </si>
  <si>
    <t>District
Code</t>
  </si>
  <si>
    <t>County
Code</t>
  </si>
  <si>
    <t>County Treasurer</t>
  </si>
  <si>
    <t xml:space="preserve">Kern </t>
  </si>
  <si>
    <t>Local Educational Agency</t>
  </si>
  <si>
    <t>Fiscal Year 2025–26</t>
  </si>
  <si>
    <t>September 2025</t>
  </si>
  <si>
    <t>25-23634 MULTI SC 08-06-2025</t>
  </si>
  <si>
    <t>Voucher</t>
  </si>
  <si>
    <t>00482206</t>
  </si>
  <si>
    <t>0000040496</t>
  </si>
  <si>
    <t>Legend: AB = Assembly Bill; Prov = Provision of Item 6100-107-0001; Sch = Schedule of Item 6100-107-0001; PCA = Program Cost Account</t>
  </si>
  <si>
    <t>Schedule of the First Apportionment to the Kern County Superintendent of Schools for the Fiscal Crisis and Management Assistance Team</t>
  </si>
  <si>
    <t>County Summary of the First Apportionment to the Kern County Superintendent of Schools for the Fiscal Crisis and Management Assistance Team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</si>
</sst>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&quot;$&quot;#,##0"/>
  </numFmts>
  <fonts count="12" x14ac:knownFonts="1">
    <font>
      <sz val="12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color indexed="8"/>
      <name val="Arial"/>
      <family val="2"/>
    </font>
    <font>
      <sz val="10"/>
      <color theme="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indexed="8"/>
      <name val="Arial"/>
      <family val="2"/>
    </font>
    <font>
      <b/>
      <sz val="12"/>
      <color theme="1"/>
      <name val="Arial"/>
      <family val="2"/>
    </font>
    <font>
      <b/>
      <sz val="12"/>
      <color theme="0"/>
      <name val="Arial"/>
      <family val="2"/>
    </font>
    <font>
      <b/>
      <sz val="16"/>
      <name val="Arial"/>
      <family val="2"/>
    </font>
    <font>
      <sz val="1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800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</borders>
  <cellStyleXfs count="8">
    <xf numFmtId="0" fontId="0" fillId="0" borderId="0"/>
    <xf numFmtId="43" fontId="3" fillId="0" borderId="0" applyFont="0" applyFill="0" applyBorder="0" applyAlignment="0" applyProtection="0"/>
    <xf numFmtId="0" fontId="4" fillId="0" borderId="0"/>
    <xf numFmtId="0" fontId="6" fillId="0" borderId="0" applyNumberFormat="0" applyFill="0" applyAlignment="0" applyProtection="0"/>
    <xf numFmtId="0" fontId="8" fillId="0" borderId="1" applyNumberFormat="0" applyFill="0" applyAlignment="0" applyProtection="0"/>
    <xf numFmtId="0" fontId="6" fillId="0" borderId="0" applyNumberFormat="0" applyFill="0" applyAlignment="0" applyProtection="0"/>
    <xf numFmtId="0" fontId="6" fillId="0" borderId="0" applyNumberFormat="0" applyFill="0" applyAlignment="0" applyProtection="0"/>
    <xf numFmtId="0" fontId="6" fillId="0" borderId="0" applyNumberFormat="0" applyFill="0" applyAlignment="0" applyProtection="0"/>
  </cellStyleXfs>
  <cellXfs count="32">
    <xf numFmtId="0" fontId="0" fillId="0" borderId="0" xfId="0"/>
    <xf numFmtId="0" fontId="2" fillId="0" borderId="0" xfId="0" applyFont="1"/>
    <xf numFmtId="49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49" fontId="2" fillId="0" borderId="0" xfId="1" applyNumberFormat="1" applyFont="1" applyFill="1" applyBorder="1"/>
    <xf numFmtId="3" fontId="2" fillId="0" borderId="0" xfId="0" applyNumberFormat="1" applyFont="1"/>
    <xf numFmtId="0" fontId="1" fillId="0" borderId="0" xfId="0" applyFont="1" applyAlignment="1">
      <alignment horizontal="left"/>
    </xf>
    <xf numFmtId="0" fontId="5" fillId="0" borderId="0" xfId="0" applyFont="1"/>
    <xf numFmtId="0" fontId="6" fillId="0" borderId="0" xfId="0" applyFont="1"/>
    <xf numFmtId="0" fontId="7" fillId="0" borderId="0" xfId="0" applyFont="1"/>
    <xf numFmtId="49" fontId="7" fillId="0" borderId="0" xfId="0" applyNumberFormat="1" applyFont="1" applyAlignment="1">
      <alignment horizontal="left"/>
    </xf>
    <xf numFmtId="0" fontId="0" fillId="0" borderId="0" xfId="0" quotePrefix="1"/>
    <xf numFmtId="0" fontId="5" fillId="0" borderId="0" xfId="0" applyFont="1" applyAlignment="1">
      <alignment horizontal="left"/>
    </xf>
    <xf numFmtId="49" fontId="5" fillId="0" borderId="4" xfId="0" applyNumberFormat="1" applyFont="1" applyBorder="1" applyAlignment="1">
      <alignment horizontal="left"/>
    </xf>
    <xf numFmtId="0" fontId="5" fillId="0" borderId="4" xfId="0" applyFont="1" applyBorder="1" applyAlignment="1">
      <alignment horizontal="left" wrapText="1"/>
    </xf>
    <xf numFmtId="0" fontId="5" fillId="0" borderId="0" xfId="0" applyFont="1" applyAlignment="1">
      <alignment horizontal="center"/>
    </xf>
    <xf numFmtId="49" fontId="5" fillId="0" borderId="4" xfId="0" applyNumberFormat="1" applyFont="1" applyBorder="1" applyAlignment="1">
      <alignment horizontal="center"/>
    </xf>
    <xf numFmtId="49" fontId="5" fillId="0" borderId="0" xfId="0" applyNumberFormat="1" applyFont="1" applyAlignment="1">
      <alignment horizontal="center"/>
    </xf>
    <xf numFmtId="0" fontId="5" fillId="0" borderId="4" xfId="0" applyFont="1" applyBorder="1" applyAlignment="1">
      <alignment horizontal="center" wrapText="1"/>
    </xf>
    <xf numFmtId="49" fontId="9" fillId="2" borderId="3" xfId="0" applyNumberFormat="1" applyFont="1" applyFill="1" applyBorder="1" applyAlignment="1">
      <alignment horizontal="center" wrapText="1"/>
    </xf>
    <xf numFmtId="49" fontId="9" fillId="2" borderId="2" xfId="0" applyNumberFormat="1" applyFont="1" applyFill="1" applyBorder="1" applyAlignment="1">
      <alignment horizontal="center" wrapText="1"/>
    </xf>
    <xf numFmtId="49" fontId="6" fillId="0" borderId="0" xfId="0" applyNumberFormat="1" applyFont="1" applyAlignment="1">
      <alignment horizontal="left"/>
    </xf>
    <xf numFmtId="164" fontId="5" fillId="0" borderId="4" xfId="0" applyNumberFormat="1" applyFont="1" applyBorder="1" applyAlignment="1">
      <alignment horizontal="right"/>
    </xf>
    <xf numFmtId="49" fontId="10" fillId="0" borderId="0" xfId="3" applyNumberFormat="1" applyFont="1" applyFill="1" applyAlignment="1">
      <alignment vertical="center"/>
    </xf>
    <xf numFmtId="0" fontId="11" fillId="0" borderId="0" xfId="0" applyFont="1"/>
    <xf numFmtId="0" fontId="10" fillId="0" borderId="0" xfId="3" applyFont="1" applyFill="1" applyAlignment="1">
      <alignment vertical="center"/>
    </xf>
    <xf numFmtId="0" fontId="5" fillId="0" borderId="0" xfId="0" quotePrefix="1" applyFont="1" applyAlignment="1">
      <alignment horizontal="left"/>
    </xf>
    <xf numFmtId="49" fontId="5" fillId="0" borderId="4" xfId="0" quotePrefix="1" applyNumberFormat="1" applyFont="1" applyBorder="1" applyAlignment="1">
      <alignment horizontal="center"/>
    </xf>
    <xf numFmtId="0" fontId="8" fillId="0" borderId="1" xfId="4" applyAlignment="1">
      <alignment horizontal="left"/>
    </xf>
    <xf numFmtId="164" fontId="8" fillId="0" borderId="1" xfId="4" applyNumberFormat="1" applyAlignment="1">
      <alignment horizontal="right"/>
    </xf>
    <xf numFmtId="0" fontId="8" fillId="0" borderId="1" xfId="4"/>
    <xf numFmtId="164" fontId="8" fillId="0" borderId="1" xfId="4" applyNumberFormat="1"/>
  </cellXfs>
  <cellStyles count="8">
    <cellStyle name="Comma" xfId="1" builtinId="3"/>
    <cellStyle name="Heading 1" xfId="3" builtinId="16" customBuiltin="1"/>
    <cellStyle name="Heading 2" xfId="5" builtinId="17" customBuiltin="1"/>
    <cellStyle name="Heading 3" xfId="6" builtinId="18" customBuiltin="1"/>
    <cellStyle name="Heading 4" xfId="7" builtinId="19" customBuiltin="1"/>
    <cellStyle name="Normal" xfId="0" builtinId="0" customBuiltin="1"/>
    <cellStyle name="Normal 2" xfId="2" xr:uid="{00000000-0005-0000-0000-000003000000}"/>
    <cellStyle name="Total" xfId="4" builtinId="25" customBuiltin="1"/>
  </cellStyles>
  <dxfs count="24">
    <dxf>
      <alignment horizontal="left" textRotation="0" indent="0" justifyLastLine="0" shrinkToFit="0" readingOrder="0"/>
    </dxf>
    <dxf>
      <numFmt numFmtId="164" formatCode="&quot;$&quot;#,##0"/>
      <alignment horizontal="right" vertical="bottom" textRotation="0" wrapText="0" indent="0" justifyLastLine="0" shrinkToFit="0" readingOrder="0"/>
    </dxf>
    <dxf>
      <numFmt numFmtId="164" formatCode="&quot;$&quot;#,##0"/>
      <alignment horizontal="righ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border outline="0">
        <top style="double">
          <color auto="1"/>
        </top>
      </border>
    </dxf>
    <dxf>
      <alignment horizontal="left" textRotation="0" indent="0" justifyLastLine="0" shrinkToFit="0" readingOrder="0"/>
    </dxf>
    <dxf>
      <border outline="0">
        <bottom style="double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numFmt numFmtId="30" formatCode="@"/>
      <fill>
        <patternFill patternType="solid">
          <fgColor indexed="64"/>
          <bgColor rgb="FF008000"/>
        </patternFill>
      </fill>
      <alignment horizontal="center" vertical="bottom" textRotation="0" wrapText="1" indent="0" justifyLastLine="0" shrinkToFit="0" readingOrder="0"/>
    </dxf>
    <dxf>
      <numFmt numFmtId="164" formatCode="&quot;$&quot;#,##0"/>
    </dxf>
    <dxf>
      <numFmt numFmtId="164" formatCode="&quot;$&quot;#,##0"/>
    </dxf>
    <dxf>
      <numFmt numFmtId="164" formatCode="&quot;$&quot;#,##0"/>
    </dxf>
    <dxf>
      <numFmt numFmtId="164" formatCode="&quot;$&quot;#,##0"/>
    </dxf>
    <dxf>
      <numFmt numFmtId="164" formatCode="&quot;$&quot;#,##0"/>
    </dxf>
    <dxf>
      <numFmt numFmtId="164" formatCode="&quot;$&quot;#,##0"/>
    </dxf>
    <dxf>
      <numFmt numFmtId="164" formatCode="&quot;$&quot;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border outline="0">
        <top style="double">
          <color auto="1"/>
        </top>
      </border>
    </dxf>
    <dxf>
      <border outline="0">
        <bottom style="double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</dxfs>
  <tableStyles count="0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42E2E4A-1E36-4F86-9D69-EA64E195B5C0}" name="Table1" displayName="Table1" ref="A4:N6" totalsRowCount="1" headerRowDxfId="23" headerRowBorderDxfId="22" tableBorderDxfId="21" totalsRowCellStyle="Total">
  <tableColumns count="14">
    <tableColumn id="1" xr3:uid="{AF3446C1-F307-48F7-A18A-A011736E8602}" name="County Name" totalsRowLabel="StatewideTotal" totalsRowCellStyle="Total"/>
    <tableColumn id="2" xr3:uid="{1CA86B38-813D-4E73-9FA2-8EA55CCC6256}" name="FI$Cal_x000a_Supplier ID" totalsRowCellStyle="Total"/>
    <tableColumn id="3" xr3:uid="{57CA3DE5-3A81-4295-B963-469A885CB4F3}" name="FI$Cal Address Sequence ID" totalsRowCellStyle="Total"/>
    <tableColumn id="4" xr3:uid="{425A6BDB-D17F-4A70-94EB-1DD9B7B95962}" name="County_x000a_Code" totalsRowCellStyle="Total"/>
    <tableColumn id="5" xr3:uid="{C40D18B7-3D61-4D9E-8DAE-78E77EAA0BDE}" name="District_x000a_Code" totalsRowCellStyle="Total"/>
    <tableColumn id="6" xr3:uid="{B509C361-4C1B-4A5F-A7C0-0A26224B6BE9}" name="Service_x000a_Location_x000a_Field" totalsRowCellStyle="Total"/>
    <tableColumn id="14" xr3:uid="{579F2195-A4FB-47C6-B30C-8900804B297D}" name="Local Educational Agency" dataDxfId="20" totalsRowCellStyle="Total"/>
    <tableColumn id="7" xr3:uid="{B42A8229-3013-4BD9-BDE3-67C0C21D9673}" name="Team Responsibilities _x000a_Sch 1, Prov 2(a) _x000a_(PCA 23634)" totalsRowFunction="sum" totalsRowDxfId="19" totalsRowCellStyle="Total"/>
    <tableColumn id="8" xr3:uid="{1C8CB161-1CDB-435D-ACC4-5C7513DE16EB}" name="Ed-Data _x000a_Sch 1, Prov 2(c) _x000a_(PCA 24230)" totalsRowFunction="sum" totalsRowDxfId="18" totalsRowCellStyle="Total">
      <calculatedColumnFormula>SUBTOTAL(109,'LEA Amounts'!$I$5:$I$5)</calculatedColumnFormula>
    </tableColumn>
    <tableColumn id="9" xr3:uid="{37C7FA11-AEC0-4A8D-A299-5A0280D50E7C}" name="Audit Appeals Panel _x000a_Sch 2, Prov 3 _x000a_(PCA 24003)" totalsRowFunction="sum" totalsRowDxfId="17" totalsRowCellStyle="Total">
      <calculatedColumnFormula>SUBTOTAL(109,'LEA Amounts'!$J$5:$J$5)</calculatedColumnFormula>
    </tableColumn>
    <tableColumn id="10" xr3:uid="{462E72D4-D0C0-4D9B-9D13-4D99D82389C0}" name="AB 1200 Reimbursement _x000a_Sch 3, Prov 4(a) _x000a_(PCA 24570)" totalsRowFunction="sum" totalsRowDxfId="16" totalsRowCellStyle="Total">
      <calculatedColumnFormula>SUBTOTAL(109,'LEA Amounts'!$K$5:$K$5)</calculatedColumnFormula>
    </tableColumn>
    <tableColumn id="11" xr3:uid="{4E131A58-3FCF-4ECA-B8D8-672D64B0914D}" name="AB 139 Reimbursement_x000a_Sch 3, Prov 4(b) _x000a_(PCA 23759)" totalsRowFunction="sum" totalsRowDxfId="15" totalsRowCellStyle="Total">
      <calculatedColumnFormula>SUBTOTAL(109,'LEA Amounts'!$L$5:$L$5)</calculatedColumnFormula>
    </tableColumn>
    <tableColumn id="12" xr3:uid="{D5C52BB6-CF89-4C93-8668-C63B8F3FA5E5}" name="Staff Development _x000a_Sch 4, Prov 7 _x000a_(PCA 23760)" totalsRowFunction="sum" totalsRowDxfId="14" totalsRowCellStyle="Total"/>
    <tableColumn id="13" xr3:uid="{C0EF8016-0B2C-4C10-B765-AE14205FA3BB}" name="Total _x000a_Apportionment" totalsRowFunction="sum" totalsRowDxfId="13" totalsRowCellStyle="Total">
      <calculatedColumnFormula>SUBTOTAL(109,'LEA Amounts'!$N$5:$N$5)</calculatedColumnFormula>
    </tableColumn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The apportionment schedule provides a list of all local educational agencies receiving funding for the FCMAT program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13" displayName="Table13" ref="A3:E5" totalsRowCount="1" headerRowDxfId="12" dataDxfId="10" headerRowBorderDxfId="11" tableBorderDxfId="9" totalsRowCellStyle="Total">
  <tableColumns count="5">
    <tableColumn id="1" xr3:uid="{00000000-0010-0000-0100-000001000000}" name="County Code" totalsRowLabel="STATEWIDE TOTAL" dataDxfId="8" totalsRowDxfId="7" totalsRowCellStyle="Total"/>
    <tableColumn id="3" xr3:uid="{00000000-0010-0000-0100-000003000000}" name="County Treasurer" dataDxfId="6" totalsRowDxfId="5" totalsRowCellStyle="Total"/>
    <tableColumn id="2" xr3:uid="{00000000-0010-0000-0100-000002000000}" name="Invoice #" dataDxfId="4" totalsRowDxfId="3" totalsRowCellStyle="Total"/>
    <tableColumn id="11" xr3:uid="{00000000-0010-0000-0100-00000B000000}" name="Total _x000a_Apportionment" totalsRowFunction="sum" dataDxfId="2" totalsRowDxfId="1" totalsRowCellStyle="Total"/>
    <tableColumn id="4" xr3:uid="{89C03F7F-DDEE-4757-86E9-4E97D17294FC}" name="Voucher" dataDxfId="0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The apportionment schedule provides a list of all counties receiving funding for the FCMAT program."/>
    </ext>
  </extLst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5"/>
  <sheetViews>
    <sheetView tabSelected="1" zoomScaleNormal="100" workbookViewId="0">
      <pane ySplit="4" topLeftCell="A5" activePane="bottomLeft" state="frozen"/>
      <selection pane="bottomLeft"/>
    </sheetView>
  </sheetViews>
  <sheetFormatPr defaultColWidth="9.21875" defaultRowHeight="12.75" x14ac:dyDescent="0.2"/>
  <cols>
    <col min="1" max="1" width="14.77734375" style="1" customWidth="1"/>
    <col min="2" max="2" width="12.77734375" style="1" customWidth="1"/>
    <col min="3" max="3" width="14.77734375" style="1" customWidth="1"/>
    <col min="4" max="4" width="9.77734375" style="2" customWidth="1"/>
    <col min="5" max="5" width="10.77734375" style="3" customWidth="1"/>
    <col min="6" max="6" width="10.109375" style="3" customWidth="1"/>
    <col min="7" max="7" width="40.77734375" style="3" customWidth="1"/>
    <col min="8" max="8" width="17.21875" style="1" customWidth="1"/>
    <col min="9" max="9" width="16.77734375" style="1" customWidth="1"/>
    <col min="10" max="12" width="18.77734375" style="1" customWidth="1"/>
    <col min="13" max="13" width="16.109375" style="1" customWidth="1"/>
    <col min="14" max="14" width="15.21875" style="1" customWidth="1"/>
    <col min="15" max="16384" width="9.21875" style="1"/>
  </cols>
  <sheetData>
    <row r="1" spans="1:14" ht="20.25" x14ac:dyDescent="0.2">
      <c r="A1" s="25" t="s">
        <v>33</v>
      </c>
    </row>
    <row r="2" spans="1:14" ht="15.75" x14ac:dyDescent="0.25">
      <c r="A2" s="8" t="s">
        <v>26</v>
      </c>
    </row>
    <row r="3" spans="1:14" s="7" customFormat="1" ht="15.75" thickBot="1" x14ac:dyDescent="0.25">
      <c r="A3" s="7" t="s">
        <v>32</v>
      </c>
      <c r="D3" s="17"/>
      <c r="E3" s="15"/>
      <c r="F3" s="15"/>
      <c r="G3" s="15"/>
    </row>
    <row r="4" spans="1:14" s="15" customFormat="1" ht="64.5" thickTop="1" thickBot="1" x14ac:dyDescent="0.3">
      <c r="A4" s="19" t="s">
        <v>6</v>
      </c>
      <c r="B4" s="19" t="s">
        <v>8</v>
      </c>
      <c r="C4" s="19" t="s">
        <v>9</v>
      </c>
      <c r="D4" s="19" t="s">
        <v>22</v>
      </c>
      <c r="E4" s="19" t="s">
        <v>21</v>
      </c>
      <c r="F4" s="19" t="s">
        <v>11</v>
      </c>
      <c r="G4" s="19" t="s">
        <v>25</v>
      </c>
      <c r="H4" s="19" t="s">
        <v>13</v>
      </c>
      <c r="I4" s="19" t="s">
        <v>14</v>
      </c>
      <c r="J4" s="19" t="s">
        <v>15</v>
      </c>
      <c r="K4" s="19" t="s">
        <v>19</v>
      </c>
      <c r="L4" s="19" t="s">
        <v>20</v>
      </c>
      <c r="M4" s="19" t="s">
        <v>16</v>
      </c>
      <c r="N4" s="19" t="s">
        <v>4</v>
      </c>
    </row>
    <row r="5" spans="1:14" s="12" customFormat="1" ht="15.75" thickTop="1" x14ac:dyDescent="0.2">
      <c r="A5" s="13" t="s">
        <v>7</v>
      </c>
      <c r="B5" s="27" t="s">
        <v>31</v>
      </c>
      <c r="C5" s="16" t="s">
        <v>10</v>
      </c>
      <c r="D5" s="16" t="s">
        <v>1</v>
      </c>
      <c r="E5" s="18">
        <v>10157</v>
      </c>
      <c r="F5" s="18">
        <v>10157</v>
      </c>
      <c r="G5" s="14" t="s">
        <v>5</v>
      </c>
      <c r="H5" s="22">
        <v>4857000</v>
      </c>
      <c r="I5" s="22">
        <v>374000</v>
      </c>
      <c r="J5" s="22">
        <v>42000</v>
      </c>
      <c r="K5" s="22">
        <v>115000</v>
      </c>
      <c r="L5" s="22">
        <v>871000</v>
      </c>
      <c r="M5" s="22">
        <v>1462000</v>
      </c>
      <c r="N5" s="22">
        <f>SUM('LEA Amounts'!$H5:$M5)</f>
        <v>7721000</v>
      </c>
    </row>
    <row r="6" spans="1:14" ht="16.5" customHeight="1" x14ac:dyDescent="0.25">
      <c r="A6" s="30" t="s">
        <v>18</v>
      </c>
      <c r="B6" s="30"/>
      <c r="C6" s="30"/>
      <c r="D6" s="30"/>
      <c r="E6" s="30"/>
      <c r="F6" s="30"/>
      <c r="G6" s="30"/>
      <c r="H6" s="31">
        <f>SUBTOTAL(109,Table1[Team Responsibilities 
Sch 1, Prov 2(a) 
(PCA 23634)])</f>
        <v>4857000</v>
      </c>
      <c r="I6" s="31">
        <f>SUBTOTAL(109,Table1[Ed-Data 
Sch 1, Prov 2(c) 
(PCA 24230)])</f>
        <v>374000</v>
      </c>
      <c r="J6" s="31">
        <f>SUBTOTAL(109,Table1[Audit Appeals Panel 
Sch 2, Prov 3 
(PCA 24003)])</f>
        <v>42000</v>
      </c>
      <c r="K6" s="31">
        <f>SUBTOTAL(109,Table1[AB 1200 Reimbursement 
Sch 3, Prov 4(a) 
(PCA 24570)])</f>
        <v>115000</v>
      </c>
      <c r="L6" s="31">
        <f>SUBTOTAL(109,Table1[AB 139 Reimbursement
Sch 3, Prov 4(b) 
(PCA 23759)])</f>
        <v>871000</v>
      </c>
      <c r="M6" s="31">
        <f>SUBTOTAL(109,Table1[Staff Development 
Sch 4, Prov 7 
(PCA 23760)])</f>
        <v>1462000</v>
      </c>
      <c r="N6" s="31">
        <f>SUBTOTAL(109,Table1[Total 
Apportionment])</f>
        <v>7721000</v>
      </c>
    </row>
    <row r="7" spans="1:14" ht="16.5" customHeight="1" x14ac:dyDescent="0.2">
      <c r="A7" s="10" t="s">
        <v>2</v>
      </c>
      <c r="D7" s="7"/>
      <c r="E7" s="7"/>
      <c r="F7" s="7"/>
      <c r="G7" s="7"/>
      <c r="H7" s="9"/>
      <c r="I7" s="7"/>
      <c r="J7" s="7"/>
      <c r="K7" s="7"/>
      <c r="L7" s="7"/>
      <c r="M7" s="7"/>
    </row>
    <row r="8" spans="1:14" ht="16.5" customHeight="1" x14ac:dyDescent="0.2">
      <c r="A8" s="9" t="s">
        <v>3</v>
      </c>
      <c r="E8" s="1"/>
      <c r="F8" s="1"/>
      <c r="G8" s="1"/>
    </row>
    <row r="9" spans="1:14" ht="16.5" customHeight="1" x14ac:dyDescent="0.2">
      <c r="A9" s="11" t="s">
        <v>27</v>
      </c>
      <c r="H9" s="5"/>
    </row>
    <row r="10" spans="1:14" ht="16.5" customHeight="1" x14ac:dyDescent="0.2"/>
    <row r="11" spans="1:14" ht="16.5" customHeight="1" x14ac:dyDescent="0.2">
      <c r="D11" s="4"/>
      <c r="E11" s="1"/>
      <c r="F11" s="1"/>
      <c r="G11" s="1"/>
    </row>
    <row r="12" spans="1:14" ht="16.5" customHeight="1" x14ac:dyDescent="0.2"/>
    <row r="13" spans="1:14" ht="16.5" customHeight="1" x14ac:dyDescent="0.2"/>
    <row r="14" spans="1:14" ht="16.5" customHeight="1" x14ac:dyDescent="0.2"/>
    <row r="15" spans="1:14" ht="16.5" customHeight="1" x14ac:dyDescent="0.2"/>
    <row r="16" spans="1:14" ht="16.5" customHeight="1" x14ac:dyDescent="0.2"/>
    <row r="17" ht="16.5" customHeight="1" x14ac:dyDescent="0.2"/>
    <row r="18" ht="16.5" customHeight="1" x14ac:dyDescent="0.2"/>
    <row r="19" ht="16.5" customHeight="1" x14ac:dyDescent="0.2"/>
    <row r="20" ht="16.5" customHeight="1" x14ac:dyDescent="0.2"/>
    <row r="21" ht="16.5" customHeight="1" x14ac:dyDescent="0.2"/>
    <row r="22" ht="16.5" customHeight="1" x14ac:dyDescent="0.2"/>
    <row r="23" ht="16.5" customHeight="1" x14ac:dyDescent="0.2"/>
    <row r="24" ht="13.5" customHeight="1" x14ac:dyDescent="0.2"/>
    <row r="25" ht="13.5" customHeight="1" x14ac:dyDescent="0.2"/>
  </sheetData>
  <sortState xmlns:xlrd2="http://schemas.microsoft.com/office/spreadsheetml/2017/richdata2" ref="E229:J229">
    <sortCondition ref="E229"/>
  </sortState>
  <pageMargins left="0.75" right="0.75" top="0.5" bottom="0.5" header="0.3" footer="0.25"/>
  <pageSetup paperSize="5" scale="68" fitToHeight="0" orientation="landscape" r:id="rId1"/>
  <headerFooter alignWithMargins="0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23"/>
  <sheetViews>
    <sheetView zoomScaleNormal="100" workbookViewId="0">
      <pane ySplit="3" topLeftCell="A4" activePane="bottomLeft" state="frozen"/>
      <selection pane="bottomLeft"/>
    </sheetView>
  </sheetViews>
  <sheetFormatPr defaultColWidth="9.21875" defaultRowHeight="12.75" x14ac:dyDescent="0.2"/>
  <cols>
    <col min="1" max="1" width="15.77734375" style="2" customWidth="1"/>
    <col min="2" max="2" width="32.21875" style="1" customWidth="1"/>
    <col min="3" max="3" width="31" style="1" customWidth="1"/>
    <col min="4" max="4" width="16.77734375" style="1" customWidth="1"/>
    <col min="5" max="16384" width="9.21875" style="1"/>
  </cols>
  <sheetData>
    <row r="1" spans="1:5" s="24" customFormat="1" ht="20.25" x14ac:dyDescent="0.3">
      <c r="A1" s="23" t="s">
        <v>34</v>
      </c>
    </row>
    <row r="2" spans="1:5" ht="15.75" x14ac:dyDescent="0.25">
      <c r="A2" s="21" t="s">
        <v>26</v>
      </c>
    </row>
    <row r="3" spans="1:5" s="12" customFormat="1" ht="32.25" thickBot="1" x14ac:dyDescent="0.3">
      <c r="A3" s="20" t="s">
        <v>0</v>
      </c>
      <c r="B3" s="20" t="s">
        <v>23</v>
      </c>
      <c r="C3" s="20" t="s">
        <v>17</v>
      </c>
      <c r="D3" s="20" t="s">
        <v>4</v>
      </c>
      <c r="E3" s="20" t="s">
        <v>29</v>
      </c>
    </row>
    <row r="4" spans="1:5" s="12" customFormat="1" ht="15.75" thickTop="1" x14ac:dyDescent="0.2">
      <c r="A4" s="16" t="s">
        <v>1</v>
      </c>
      <c r="B4" s="14" t="s">
        <v>24</v>
      </c>
      <c r="C4" s="18" t="s">
        <v>28</v>
      </c>
      <c r="D4" s="22">
        <v>7721000</v>
      </c>
      <c r="E4" s="26" t="s">
        <v>30</v>
      </c>
    </row>
    <row r="5" spans="1:5" ht="16.5" customHeight="1" x14ac:dyDescent="0.25">
      <c r="A5" s="28" t="s">
        <v>12</v>
      </c>
      <c r="B5" s="28"/>
      <c r="C5" s="28"/>
      <c r="D5" s="29">
        <f>SUBTOTAL(109,Table13[Total 
Apportionment])</f>
        <v>7721000</v>
      </c>
      <c r="E5" s="30"/>
    </row>
    <row r="6" spans="1:5" ht="16.5" customHeight="1" x14ac:dyDescent="0.2">
      <c r="A6" s="10" t="s">
        <v>2</v>
      </c>
    </row>
    <row r="7" spans="1:5" ht="16.5" customHeight="1" x14ac:dyDescent="0.2">
      <c r="A7" s="9" t="s">
        <v>3</v>
      </c>
    </row>
    <row r="8" spans="1:5" ht="16.5" customHeight="1" x14ac:dyDescent="0.2">
      <c r="A8" s="11" t="s">
        <v>27</v>
      </c>
      <c r="B8" s="6"/>
      <c r="C8" s="6"/>
    </row>
    <row r="9" spans="1:5" ht="16.5" customHeight="1" x14ac:dyDescent="0.2">
      <c r="A9" s="4"/>
    </row>
    <row r="10" spans="1:5" ht="16.5" customHeight="1" x14ac:dyDescent="0.2"/>
    <row r="11" spans="1:5" ht="16.5" customHeight="1" x14ac:dyDescent="0.2"/>
    <row r="12" spans="1:5" ht="16.5" customHeight="1" x14ac:dyDescent="0.2"/>
    <row r="13" spans="1:5" ht="16.5" customHeight="1" x14ac:dyDescent="0.2">
      <c r="B13" s="6"/>
      <c r="C13" s="6"/>
    </row>
    <row r="14" spans="1:5" ht="16.5" customHeight="1" x14ac:dyDescent="0.2"/>
    <row r="15" spans="1:5" ht="16.5" customHeight="1" x14ac:dyDescent="0.2"/>
    <row r="16" spans="1:5" ht="16.5" customHeight="1" x14ac:dyDescent="0.2"/>
    <row r="17" ht="16.5" customHeight="1" x14ac:dyDescent="0.2"/>
    <row r="18" ht="16.5" customHeight="1" x14ac:dyDescent="0.2"/>
    <row r="19" ht="16.5" customHeight="1" x14ac:dyDescent="0.2"/>
    <row r="20" ht="16.5" customHeight="1" x14ac:dyDescent="0.2"/>
    <row r="21" ht="16.5" customHeight="1" x14ac:dyDescent="0.2"/>
    <row r="22" ht="13.5" customHeight="1" x14ac:dyDescent="0.2"/>
    <row r="23" ht="13.5" customHeight="1" x14ac:dyDescent="0.2"/>
  </sheetData>
  <pageMargins left="0.75" right="0.75" top="0.5" bottom="0.5" header="0.3" footer="0.25"/>
  <pageSetup scale="71" fitToHeight="0" orientation="portrait" r:id="rId1"/>
  <headerFooter alignWithMargins="0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LEA Amounts</vt:lpstr>
      <vt:lpstr>County Totals</vt:lpstr>
      <vt:lpstr>'County Totals'!Print_Titles</vt:lpstr>
      <vt:lpstr>'LEA Amounts'!Print_Titles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Recip1-25: FCMAT (CA Dept of Education)</dc:title>
  <dc:subject>Fiscal Crisis and Management Assistance Team (FCMAT) first apportionment schedule detailing funding for fiscal year 2025-26.</dc:subject>
  <dc:creator/>
  <cp:lastModifiedBy/>
  <dcterms:created xsi:type="dcterms:W3CDTF">2025-08-25T16:03:45Z</dcterms:created>
  <dcterms:modified xsi:type="dcterms:W3CDTF">2025-08-25T18:13:07Z</dcterms:modified>
</cp:coreProperties>
</file>