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filterPrivacy="1" updateLinks="never"/>
  <xr:revisionPtr revIDLastSave="0" documentId="13_ncr:1_{A2596E5F-F9EB-4B28-8B38-EB6BD23CDF79}" xr6:coauthVersionLast="47" xr6:coauthVersionMax="47" xr10:uidLastSave="{00000000-0000-0000-0000-000000000000}"/>
  <bookViews>
    <workbookView xWindow="-120" yWindow="-120" windowWidth="29040" windowHeight="15840" xr2:uid="{00000000-000D-0000-FFFF-FFFF00000000}"/>
  </bookViews>
  <sheets>
    <sheet name="FY 23-24 Schedule (COE)" sheetId="3" r:id="rId1"/>
    <sheet name="FY 23-24 (County Summary)" sheetId="1" r:id="rId2"/>
  </sheets>
  <definedNames>
    <definedName name="_1_2005_06_RE_CERTIFICATIO">#REF!</definedName>
    <definedName name="_17_18_Public_Imm_Counts_by_District_w_removals">#REF!</definedName>
    <definedName name="_1718_EL_Counts___district_level">#REF!</definedName>
    <definedName name="_1718_EL_counts_from_Brady_eligibles_only">#REF!</definedName>
    <definedName name="_1819_EL_Data___LEA_Level">#REF!</definedName>
    <definedName name="_xlnm._FilterDatabase" localSheetId="1" hidden="1">'FY 23-24 (County Summary)'!$A$3:$D$50</definedName>
    <definedName name="_xlnm._FilterDatabase" localSheetId="0" hidden="1">'FY 23-24 Schedule (COE)'!$A$9:$K$71</definedName>
    <definedName name="aaaaaaaaaaaaa">#REF!</definedName>
    <definedName name="aasddsdccfsdfsd">#REF!</definedName>
    <definedName name="afewtewgregtrtgerfeafewafwe">#REF!</definedName>
    <definedName name="agg_to_district_level_110118">#REF!</definedName>
    <definedName name="Alabama">#REF!</definedName>
    <definedName name="Alaska">#REF!</definedName>
    <definedName name="allocation">#REF!</definedName>
    <definedName name="American_Samoa">#REF!</definedName>
    <definedName name="ANAdj">#REF!</definedName>
    <definedName name="ANAdjustment">#REF!</definedName>
    <definedName name="Arizona">#REF!</definedName>
    <definedName name="Arkansas">#REF!</definedName>
    <definedName name="CalcSnapshot">#REF!</definedName>
    <definedName name="California">#REF!</definedName>
    <definedName name="CALSTARS_to_FI_Cal_Crosswalk">#REF!</definedName>
    <definedName name="camaclosoedcharterss">#REF!</definedName>
    <definedName name="CharterInfoReport">#REF!</definedName>
    <definedName name="CharterStatus">#REF!</definedName>
    <definedName name="closed">#REF!</definedName>
    <definedName name="closed_cs">#REF!</definedName>
    <definedName name="CNIPS">#REF!</definedName>
    <definedName name="CNVAP">#REF!</definedName>
    <definedName name="COA_List">#REF!</definedName>
    <definedName name="Colorado">#REF!</definedName>
    <definedName name="Connecticut">#REF!</definedName>
    <definedName name="cons_list">#REF!</definedName>
    <definedName name="cons_list_for_SFSD">#REF!</definedName>
    <definedName name="Crosswalk">#REF!</definedName>
    <definedName name="cvzdvzcvzcv">#REF!</definedName>
    <definedName name="Debbie">#REF!</definedName>
    <definedName name="Delaware">#REF!</definedName>
    <definedName name="details">#REF!</definedName>
    <definedName name="Details2">#REF!</definedName>
    <definedName name="dfadsfsddsafadsfasdf">#REF!</definedName>
    <definedName name="dfafrerewfgdsvg">#REF!</definedName>
    <definedName name="dfasd1f32131df">#REF!</definedName>
    <definedName name="dfdasdfsdf">#REF!</definedName>
    <definedName name="dfgdfgdfhsdghdsfgsdghsdfgrhsdhgdfsghsdfhg">#REF!</definedName>
    <definedName name="dfs">#REF!</definedName>
    <definedName name="dfsdfadgfasdfgasdfasdfdsfdsgasdfgadsfdsf">#REF!</definedName>
    <definedName name="dfsdfasdf">#REF!</definedName>
    <definedName name="dfsdfds">#REF!</definedName>
    <definedName name="dfsdfewfedcfsdfeffdsdd">#REF!</definedName>
    <definedName name="dfsgdfgfsd">#REF!</definedName>
    <definedName name="District_of_Columbia">#REF!</definedName>
    <definedName name="DistrictDetailExpanded">#REF!</definedName>
    <definedName name="DistrictNewChTgtCalc">#REF!</definedName>
    <definedName name="DistrictSDLR1718">#REF!</definedName>
    <definedName name="DistrictSDTransP2_1718">#REF!</definedName>
    <definedName name="DistrictSDUPP1718">#REF!</definedName>
    <definedName name="DP_CountyLCFF">#REF!</definedName>
    <definedName name="DPEPACompare">#REF!</definedName>
    <definedName name="DPLCFFEnt">#REF!</definedName>
    <definedName name="dsfasdfsf">#REF!</definedName>
    <definedName name="dsfsdf564684eqewer">#REF!</definedName>
    <definedName name="dsfsdfsdfsdf">#REF!</definedName>
    <definedName name="dsfsfsdfsdfsdfsdfsdfsdfsfsdfsdf">#REF!</definedName>
    <definedName name="efrewfrsfsdffsdfsdf546546445546sdfsadfad">#REF!</definedName>
    <definedName name="efrwaer3rwer23">#REF!</definedName>
    <definedName name="EL_Count_and_Criteria">#REF!</definedName>
    <definedName name="ELIG6">#REF!</definedName>
    <definedName name="ELIG6a">#REF!</definedName>
    <definedName name="EMP">#REF!</definedName>
    <definedName name="ENC">#REF!</definedName>
    <definedName name="epa">#REF!</definedName>
    <definedName name="ERLRDDR">#REF!</definedName>
    <definedName name="fafasffdsfasd">#REF!</definedName>
    <definedName name="fasdweDWedsaD">#REF!</definedName>
    <definedName name="fdfdfdsf">#REF!</definedName>
    <definedName name="fdgbfdg">#REF!</definedName>
    <definedName name="fdgsdfgdfsgdfgsdfg">#REF!</definedName>
    <definedName name="fdgsdgd">#REF!</definedName>
    <definedName name="fdrgdfh">#REF!</definedName>
    <definedName name="fdsgsergfdsg">#REF!</definedName>
    <definedName name="fefdvgg">#REF!</definedName>
    <definedName name="fesdfdsfsdfdsfsdffsdfsdfsdfsdfsdfsdfsdfdsdfsdf">#REF!</definedName>
    <definedName name="fgde">#REF!</definedName>
    <definedName name="fgdgsdgfsdgdfgdsg">#REF!</definedName>
    <definedName name="fghjgccgfchcgfchgvhgvjkhvgkuygkgvhvgkhvh">#REF!</definedName>
    <definedName name="fgsdfgdsgdsgsdgdsgdsgsdgdfgdfsgfd">#REF!</definedName>
    <definedName name="fgsdfgfdsgfdgfdgfdg">#REF!</definedName>
    <definedName name="Final_List_w_o_EJE">#REF!</definedName>
    <definedName name="Florida">#REF!</definedName>
    <definedName name="Freely_Associated_States">#REF!</definedName>
    <definedName name="fsdfsfrrewrfewfsdfsfsef">#REF!</definedName>
    <definedName name="funded_els">#REF!</definedName>
    <definedName name="gdfgfdgdfgfdsgfdsgdsgds">#REF!</definedName>
    <definedName name="gdfgs">#REF!</definedName>
    <definedName name="gdfzgfg">#REF!</definedName>
    <definedName name="Georgia">#REF!</definedName>
    <definedName name="gffdgh">#REF!</definedName>
    <definedName name="ghkjhjmthg">#REF!</definedName>
    <definedName name="gjhghjgjkkljmlkkl">#REF!</definedName>
    <definedName name="GOV">#REF!</definedName>
    <definedName name="Grand_Total">#REF!</definedName>
    <definedName name="Guam">#REF!</definedName>
    <definedName name="Hawaii">#REF!</definedName>
    <definedName name="hkjhkhfkjksdhfdg">#REF!</definedName>
    <definedName name="Idaho">#REF!</definedName>
    <definedName name="Illinois">#REF!</definedName>
    <definedName name="Imm_1819_funded_students">#REF!</definedName>
    <definedName name="Imm_2019_20_Private_School_Reimbursement_Detail">#REF!</definedName>
    <definedName name="Imm_scenarios">#REF!</definedName>
    <definedName name="imm_served_SNOR_comparison_070218">#REF!</definedName>
    <definedName name="Indian_Set_Aside">#REF!</definedName>
    <definedName name="Indiana">#REF!</definedName>
    <definedName name="Iowa">#REF!</definedName>
    <definedName name="jadksjk">#REF!</definedName>
    <definedName name="jkjhuihkjbkjbk">#REF!</definedName>
    <definedName name="Kansas">#REF!</definedName>
    <definedName name="Kentucky">#REF!</definedName>
    <definedName name="kjhkjkljkkjkjkkjjkkjkkjkjkjkj">#REF!</definedName>
    <definedName name="l">#REF!</definedName>
    <definedName name="LEP_complete_567">#REF!</definedName>
    <definedName name="list_for_SFSD">#REF!</definedName>
    <definedName name="Louisiana">#REF!</definedName>
    <definedName name="LRDDRResDCode">#REF!</definedName>
    <definedName name="m">#REF!</definedName>
    <definedName name="Maine">#REF!</definedName>
    <definedName name="Maryland">#REF!</definedName>
    <definedName name="Massachusetts">#REF!</definedName>
    <definedName name="Master_Elig_2016___4">#REF!</definedName>
    <definedName name="Merge_ELPD_Base_Data3">#REF!</definedName>
    <definedName name="Merged_CBEDS_Charter_Data">#REF!</definedName>
    <definedName name="Michigan">#REF!</definedName>
    <definedName name="Minnesota">#REF!</definedName>
    <definedName name="Misc_EPA">#REF!</definedName>
    <definedName name="Mississippi">#REF!</definedName>
    <definedName name="Missouri">#REF!</definedName>
    <definedName name="Montana">#REF!</definedName>
    <definedName name="Nebraska">#REF!</definedName>
    <definedName name="Nevada">#REF!</definedName>
    <definedName name="New_Hampshire">#REF!</definedName>
    <definedName name="New_Jersey">#REF!</definedName>
    <definedName name="New_Mexico">#REF!</definedName>
    <definedName name="New_York">#REF!</definedName>
    <definedName name="nonzero_agg">#REF!</definedName>
    <definedName name="North_Carolina">#REF!</definedName>
    <definedName name="North_Dakota">#REF!</definedName>
    <definedName name="Northern_Mariana_Islands">#REF!</definedName>
    <definedName name="Ohio">#REF!</definedName>
    <definedName name="Oklahoma">#REF!</definedName>
    <definedName name="Open_ClosedSchools">#REF!</definedName>
    <definedName name="OpenDoc">#REF!</definedName>
    <definedName name="Oregon">#REF!</definedName>
    <definedName name="Other_Non_State_Allocations">#REF!</definedName>
    <definedName name="PARIS">#REF!</definedName>
    <definedName name="Pennsylvania">#REF!</definedName>
    <definedName name="PhysLocPLFloor">#REF!</definedName>
    <definedName name="PriorDPLCFF">#REF!</definedName>
    <definedName name="private_els_served_1718">#REF!</definedName>
    <definedName name="Puerto_Rico">#REF!</definedName>
    <definedName name="qry_08_09_AdjSchLvl___Dist___LFs">#REF!</definedName>
    <definedName name="qry_aggr2007_Teacher_ct_to_LEA_level">#REF!</definedName>
    <definedName name="qry_aggre_2007_CBED_PAR_Sch_Level_to_dist_level">#REF!</definedName>
    <definedName name="qry_may_7_master_IV_16_programs">#REF!</definedName>
    <definedName name="qry_Teacher_ct_PAR_File_Sch_Level_to_Dist_Level">#REF!</definedName>
    <definedName name="qry03_District_Level_Data_LEAs">#REF!</definedName>
    <definedName name="qry05_District_Level_Data_NFCS">#REF!</definedName>
    <definedName name="qryAggreLFCS_NonCharter_SchLev">#REF!</definedName>
    <definedName name="qryChartersActive">#REF!</definedName>
    <definedName name="qryFed_File_District_Level_no_DFCS">#REF!</definedName>
    <definedName name="qryFED_LFCS_NonCharters_aggreDistLev">#REF!</definedName>
    <definedName name="qryFED_LFCS_NonCharters_AggreLEALev">#REF!</definedName>
    <definedName name="qryPubschls">#REF!</definedName>
    <definedName name="QryReorgedDistricts">#REF!</definedName>
    <definedName name="qryUSED_TO_MAKE_tbl0910QEIA_EnrwFunding">#REF!</definedName>
    <definedName name="Query">#REF!</definedName>
    <definedName name="QueryInsReceivedPrint">#REF!</definedName>
    <definedName name="revisedallocation">#REF!</definedName>
    <definedName name="Revisedfomula">#REF!</definedName>
    <definedName name="Rhode_Island">#REF!</definedName>
    <definedName name="Rvised">#REF!</definedName>
    <definedName name="SchoolDetailExpanded">#REF!</definedName>
    <definedName name="sdf">#REF!</definedName>
    <definedName name="sdfsadfsssa">#REF!</definedName>
    <definedName name="sdfsdfdsvfdfsdfdsfdsfdsfdsfsfs">#REF!</definedName>
    <definedName name="sfdgdgdfgfdgfdgdfsgfdsgfdsg">#REF!</definedName>
    <definedName name="SNOR_14_15_district_level">#REF!</definedName>
    <definedName name="SNOR_15_16_by_district">#REF!</definedName>
    <definedName name="SNOR_17_18_by_LEA">#REF!</definedName>
    <definedName name="South_Carolina">#REF!</definedName>
    <definedName name="South_Dakota">#REF!</definedName>
    <definedName name="STD">#REF!</definedName>
    <definedName name="tblPubschlsDownload">#REF!</definedName>
    <definedName name="Tennessee">#REF!</definedName>
    <definedName name="TEST">#REF!</definedName>
    <definedName name="Texas">#REF!</definedName>
    <definedName name="UpdateCSLEAInfo">#REF!</definedName>
    <definedName name="Utah">#REF!</definedName>
    <definedName name="Vendor_Match_Results">#REF!</definedName>
    <definedName name="Vermont">#REF!</definedName>
    <definedName name="Virgin_Islands">#REF!</definedName>
    <definedName name="Virginia">#REF!</definedName>
    <definedName name="Washington">#REF!</definedName>
    <definedName name="Web_list_el_1920">#REF!</definedName>
    <definedName name="web_list_imm_1920">#REF!</definedName>
    <definedName name="West_Virginia">#REF!</definedName>
    <definedName name="Wisconsin">#REF!</definedName>
    <definedName name="Wyomi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8" i="3" l="1"/>
  <c r="K68" i="3"/>
  <c r="L68" i="3"/>
  <c r="D62" i="1"/>
</calcChain>
</file>

<file path=xl/sharedStrings.xml><?xml version="1.0" encoding="utf-8"?>
<sst xmlns="http://schemas.openxmlformats.org/spreadsheetml/2006/main" count="673" uniqueCount="438">
  <si>
    <t>Fiscal Year 2023–24</t>
  </si>
  <si>
    <t>Funds are distributed to each COE based on their number of qualifying school sites (sites with grade level offered 6th grade or above) and their enrollment to those qualifying sites in relation to state totals.</t>
  </si>
  <si>
    <t>County
Name</t>
  </si>
  <si>
    <t>FI$CAL
Supplier
ID</t>
  </si>
  <si>
    <t>FI$CAL
Address
Sequence</t>
  </si>
  <si>
    <t>CDS Code</t>
  </si>
  <si>
    <t>County
Code</t>
  </si>
  <si>
    <t>District
Code</t>
  </si>
  <si>
    <t>School
Code</t>
  </si>
  <si>
    <t>Local Educational Agency Name</t>
  </si>
  <si>
    <t>Service
Location</t>
  </si>
  <si>
    <t>Alameda</t>
  </si>
  <si>
    <t>0000011784</t>
  </si>
  <si>
    <t>01100170000000</t>
  </si>
  <si>
    <t>01</t>
  </si>
  <si>
    <t>10017</t>
  </si>
  <si>
    <t>0000000</t>
  </si>
  <si>
    <t>Alameda County Office of Education</t>
  </si>
  <si>
    <t>Alpine</t>
  </si>
  <si>
    <t>0000011785</t>
  </si>
  <si>
    <t>02100250000000</t>
  </si>
  <si>
    <t>02</t>
  </si>
  <si>
    <t>10025</t>
  </si>
  <si>
    <t>Alpine County Office of Education</t>
  </si>
  <si>
    <t>Amador</t>
  </si>
  <si>
    <t>0000011786</t>
  </si>
  <si>
    <t>03100330000000</t>
  </si>
  <si>
    <t>03</t>
  </si>
  <si>
    <t>10033</t>
  </si>
  <si>
    <t>Amador County Office of Education</t>
  </si>
  <si>
    <t>Butte</t>
  </si>
  <si>
    <t>0000004172</t>
  </si>
  <si>
    <t>04100410000000</t>
  </si>
  <si>
    <t>04</t>
  </si>
  <si>
    <t>10041</t>
  </si>
  <si>
    <t>Butte County Office of Education</t>
  </si>
  <si>
    <t>Calaveras</t>
  </si>
  <si>
    <t>0000011788</t>
  </si>
  <si>
    <t>05100580000000</t>
  </si>
  <si>
    <t>05</t>
  </si>
  <si>
    <t>10058</t>
  </si>
  <si>
    <t>Calaveras County Office of Education</t>
  </si>
  <si>
    <t>Colusa</t>
  </si>
  <si>
    <t>0000011787</t>
  </si>
  <si>
    <t>06100660000000</t>
  </si>
  <si>
    <t>06</t>
  </si>
  <si>
    <t>10066</t>
  </si>
  <si>
    <t>Colusa County Office of Education</t>
  </si>
  <si>
    <t>Contra Costa</t>
  </si>
  <si>
    <t>0000009047</t>
  </si>
  <si>
    <t>07100740000000</t>
  </si>
  <si>
    <t>07</t>
  </si>
  <si>
    <t>10074</t>
  </si>
  <si>
    <t>Contra Costa County Office of Education</t>
  </si>
  <si>
    <t>Del Norte</t>
  </si>
  <si>
    <t>0000011789</t>
  </si>
  <si>
    <t>08100820000000</t>
  </si>
  <si>
    <t>08</t>
  </si>
  <si>
    <t>10082</t>
  </si>
  <si>
    <t>Del Norte County Office of Education</t>
  </si>
  <si>
    <t>El Dorado</t>
  </si>
  <si>
    <t>0000011790</t>
  </si>
  <si>
    <t>09100900000000</t>
  </si>
  <si>
    <t>09</t>
  </si>
  <si>
    <t>10090</t>
  </si>
  <si>
    <t>El Dorado County Office of Education</t>
  </si>
  <si>
    <t>Fresno</t>
  </si>
  <si>
    <t>0000006842</t>
  </si>
  <si>
    <t>10101080000000</t>
  </si>
  <si>
    <t>10</t>
  </si>
  <si>
    <t>10108</t>
  </si>
  <si>
    <t>Fresno County Office of Education</t>
  </si>
  <si>
    <t>Glenn</t>
  </si>
  <si>
    <t>0000011791</t>
  </si>
  <si>
    <t>11101160000000</t>
  </si>
  <si>
    <t>11</t>
  </si>
  <si>
    <t>10116</t>
  </si>
  <si>
    <t>Glenn County Office of Education</t>
  </si>
  <si>
    <t>Humboldt</t>
  </si>
  <si>
    <t>0000011813</t>
  </si>
  <si>
    <t>12101240000000</t>
  </si>
  <si>
    <t>12</t>
  </si>
  <si>
    <t>10124</t>
  </si>
  <si>
    <t>Humboldt County Office of Education</t>
  </si>
  <si>
    <t>Imperial</t>
  </si>
  <si>
    <t>0000011814</t>
  </si>
  <si>
    <t>13101320000000</t>
  </si>
  <si>
    <t>13</t>
  </si>
  <si>
    <t>10132</t>
  </si>
  <si>
    <t>Imperial County Office of Education</t>
  </si>
  <si>
    <t>Inyo</t>
  </si>
  <si>
    <t>0000008422</t>
  </si>
  <si>
    <t>14101400000000</t>
  </si>
  <si>
    <t>14</t>
  </si>
  <si>
    <t>10140</t>
  </si>
  <si>
    <t>Inyo County Office of Education</t>
  </si>
  <si>
    <t>Kern</t>
  </si>
  <si>
    <t>0000040496</t>
  </si>
  <si>
    <t>15101570000000</t>
  </si>
  <si>
    <t>15</t>
  </si>
  <si>
    <t>10157</t>
  </si>
  <si>
    <t>Kern County Office of Education</t>
  </si>
  <si>
    <t>Kings</t>
  </si>
  <si>
    <t>0000012471</t>
  </si>
  <si>
    <t>16101650000000</t>
  </si>
  <si>
    <t>16</t>
  </si>
  <si>
    <t>10165</t>
  </si>
  <si>
    <t>Kings County Office of Education</t>
  </si>
  <si>
    <t>Lake</t>
  </si>
  <si>
    <t>0000011819</t>
  </si>
  <si>
    <t>17101730000000</t>
  </si>
  <si>
    <t>17</t>
  </si>
  <si>
    <t>10173</t>
  </si>
  <si>
    <t>Lake County Office of Education</t>
  </si>
  <si>
    <t>Lassen</t>
  </si>
  <si>
    <t>0000011821</t>
  </si>
  <si>
    <t>18101810000000</t>
  </si>
  <si>
    <t>18</t>
  </si>
  <si>
    <t>10181</t>
  </si>
  <si>
    <t>Lassen County Office of Education</t>
  </si>
  <si>
    <t>Los Angeles</t>
  </si>
  <si>
    <t>0000044132</t>
  </si>
  <si>
    <t>19101990000000</t>
  </si>
  <si>
    <t>19</t>
  </si>
  <si>
    <t>10199</t>
  </si>
  <si>
    <t>Los Angeles County Office of Education</t>
  </si>
  <si>
    <t>Madera</t>
  </si>
  <si>
    <t>0000011826</t>
  </si>
  <si>
    <t>20102070000000</t>
  </si>
  <si>
    <t>20</t>
  </si>
  <si>
    <t>10207</t>
  </si>
  <si>
    <t>Madera County Superintendent of Schools</t>
  </si>
  <si>
    <t>Marin</t>
  </si>
  <si>
    <t>0000004508</t>
  </si>
  <si>
    <t>21102150000000</t>
  </si>
  <si>
    <t>21</t>
  </si>
  <si>
    <t>10215</t>
  </si>
  <si>
    <t>Marin County Office of Education</t>
  </si>
  <si>
    <t>Mariposa</t>
  </si>
  <si>
    <t>0000011869</t>
  </si>
  <si>
    <t>22102230000000</t>
  </si>
  <si>
    <t>22</t>
  </si>
  <si>
    <t>10223</t>
  </si>
  <si>
    <t>Mariposa County Office of Education</t>
  </si>
  <si>
    <t>Mendocino</t>
  </si>
  <si>
    <t>0000004364</t>
  </si>
  <si>
    <t>23102310000000</t>
  </si>
  <si>
    <t>23</t>
  </si>
  <si>
    <t>10231</t>
  </si>
  <si>
    <t>Mendocino County Office of Education</t>
  </si>
  <si>
    <t>Merced</t>
  </si>
  <si>
    <t>0000011831</t>
  </si>
  <si>
    <t>24102490000000</t>
  </si>
  <si>
    <t>24</t>
  </si>
  <si>
    <t>10249</t>
  </si>
  <si>
    <t>Merced County Office of Education</t>
  </si>
  <si>
    <t>Modoc</t>
  </si>
  <si>
    <t>0000004323</t>
  </si>
  <si>
    <t>25102560000000</t>
  </si>
  <si>
    <t>25</t>
  </si>
  <si>
    <t>10256</t>
  </si>
  <si>
    <t>Modoc County Office of Education</t>
  </si>
  <si>
    <t>Mono</t>
  </si>
  <si>
    <t>0000011833</t>
  </si>
  <si>
    <t>26102640000000</t>
  </si>
  <si>
    <t>26</t>
  </si>
  <si>
    <t>10264</t>
  </si>
  <si>
    <t>Mono County Office of Education</t>
  </si>
  <si>
    <t>Monterey</t>
  </si>
  <si>
    <t>0000008322</t>
  </si>
  <si>
    <t>27102720000000</t>
  </si>
  <si>
    <t>27</t>
  </si>
  <si>
    <t>10272</t>
  </si>
  <si>
    <t>Monterey County Office of Education</t>
  </si>
  <si>
    <t>Napa</t>
  </si>
  <si>
    <t>0000011834</t>
  </si>
  <si>
    <t>28102800000000</t>
  </si>
  <si>
    <t>28</t>
  </si>
  <si>
    <t>10280</t>
  </si>
  <si>
    <t>Napa County Office of Education</t>
  </si>
  <si>
    <t>Nevada</t>
  </si>
  <si>
    <t>0000011835</t>
  </si>
  <si>
    <t>29102980000000</t>
  </si>
  <si>
    <t>29</t>
  </si>
  <si>
    <t>10298</t>
  </si>
  <si>
    <t>Nevada County Office of Education</t>
  </si>
  <si>
    <t>Orange</t>
  </si>
  <si>
    <t>0000012840</t>
  </si>
  <si>
    <t>30103060000000</t>
  </si>
  <si>
    <t>30</t>
  </si>
  <si>
    <t>10306</t>
  </si>
  <si>
    <t>Orange County Department of Education</t>
  </si>
  <si>
    <t>Placer</t>
  </si>
  <si>
    <t>0000012839</t>
  </si>
  <si>
    <t>31103140000000</t>
  </si>
  <si>
    <t>31</t>
  </si>
  <si>
    <t>10314</t>
  </si>
  <si>
    <t>Placer County Office of Education</t>
  </si>
  <si>
    <t>Plumas</t>
  </si>
  <si>
    <t>0000011836</t>
  </si>
  <si>
    <t>32103220000000</t>
  </si>
  <si>
    <t>32</t>
  </si>
  <si>
    <t>10322</t>
  </si>
  <si>
    <t>Plumas County Office of Education</t>
  </si>
  <si>
    <t>Riverside</t>
  </si>
  <si>
    <t>0000011837</t>
  </si>
  <si>
    <t>33103300000000</t>
  </si>
  <si>
    <t>33</t>
  </si>
  <si>
    <t>10330</t>
  </si>
  <si>
    <t>Riverside County Office of Education</t>
  </si>
  <si>
    <t>Sacramento</t>
  </si>
  <si>
    <t>0000004357</t>
  </si>
  <si>
    <t>34103480000000</t>
  </si>
  <si>
    <t>34</t>
  </si>
  <si>
    <t>10348</t>
  </si>
  <si>
    <t>Sacramento County Office of Education</t>
  </si>
  <si>
    <t>San Benito</t>
  </si>
  <si>
    <t>0000011838</t>
  </si>
  <si>
    <t>35103550000000</t>
  </si>
  <si>
    <t>35</t>
  </si>
  <si>
    <t>10355</t>
  </si>
  <si>
    <t>San Benito County Office of Education</t>
  </si>
  <si>
    <t>San Bernardino</t>
  </si>
  <si>
    <t>0000011839</t>
  </si>
  <si>
    <t>36103630000000</t>
  </si>
  <si>
    <t>36</t>
  </si>
  <si>
    <t>10363</t>
  </si>
  <si>
    <t>San Bernardino County Office of Education</t>
  </si>
  <si>
    <t>San Diego</t>
  </si>
  <si>
    <t>0000007988</t>
  </si>
  <si>
    <t>37103710000000</t>
  </si>
  <si>
    <t>37</t>
  </si>
  <si>
    <t>10371</t>
  </si>
  <si>
    <t>San Diego County Office of Education</t>
  </si>
  <si>
    <t>San Francisco</t>
  </si>
  <si>
    <t>0000011840</t>
  </si>
  <si>
    <t>38103890000000</t>
  </si>
  <si>
    <t>38</t>
  </si>
  <si>
    <t>10389</t>
  </si>
  <si>
    <t>San Francisco County Office of Education</t>
  </si>
  <si>
    <t>San Joaquin</t>
  </si>
  <si>
    <t>0000011841</t>
  </si>
  <si>
    <t>39103970000000</t>
  </si>
  <si>
    <t>39</t>
  </si>
  <si>
    <t>10397</t>
  </si>
  <si>
    <t>San Joaquin County Office of Education</t>
  </si>
  <si>
    <t>San Luis Obispo</t>
  </si>
  <si>
    <t>0000011842</t>
  </si>
  <si>
    <t>40104050000000</t>
  </si>
  <si>
    <t>40</t>
  </si>
  <si>
    <t>10405</t>
  </si>
  <si>
    <t>San Luis Obispo County Office of Education</t>
  </si>
  <si>
    <t>San Mateo</t>
  </si>
  <si>
    <t>0000011843</t>
  </si>
  <si>
    <t>41104130000000</t>
  </si>
  <si>
    <t>41</t>
  </si>
  <si>
    <t>10413</t>
  </si>
  <si>
    <t>San Mateo County Office of Education</t>
  </si>
  <si>
    <t>Santa Barbara</t>
  </si>
  <si>
    <t>0000002583</t>
  </si>
  <si>
    <t>42104210000000</t>
  </si>
  <si>
    <t>42</t>
  </si>
  <si>
    <t>10421</t>
  </si>
  <si>
    <t>Santa Barbara County Office of Education</t>
  </si>
  <si>
    <t>Santa Clara</t>
  </si>
  <si>
    <t>0000011846</t>
  </si>
  <si>
    <t>43104390000000</t>
  </si>
  <si>
    <t>43</t>
  </si>
  <si>
    <t>10439</t>
  </si>
  <si>
    <t>Santa Clara County Office of Education</t>
  </si>
  <si>
    <t>Santa Cruz</t>
  </si>
  <si>
    <t>0000011781</t>
  </si>
  <si>
    <t>44104470000000</t>
  </si>
  <si>
    <t>44</t>
  </si>
  <si>
    <t>10447</t>
  </si>
  <si>
    <t>Santa Cruz County Office of Education</t>
  </si>
  <si>
    <t>Shasta</t>
  </si>
  <si>
    <t>0000011849</t>
  </si>
  <si>
    <t>45104540000000</t>
  </si>
  <si>
    <t>45</t>
  </si>
  <si>
    <t>10454</t>
  </si>
  <si>
    <t>Shasta County Office of Education</t>
  </si>
  <si>
    <t>Sierra</t>
  </si>
  <si>
    <t>0000011852</t>
  </si>
  <si>
    <t>46104620000000</t>
  </si>
  <si>
    <t>46</t>
  </si>
  <si>
    <t>10462</t>
  </si>
  <si>
    <t>Sierra County Office of Education</t>
  </si>
  <si>
    <t>Siskiyou</t>
  </si>
  <si>
    <t>0000011782</t>
  </si>
  <si>
    <t>47104700000000</t>
  </si>
  <si>
    <t>47</t>
  </si>
  <si>
    <t>10470</t>
  </si>
  <si>
    <t>Siskiyou County Office of Education</t>
  </si>
  <si>
    <t>Solano</t>
  </si>
  <si>
    <t>0000011854</t>
  </si>
  <si>
    <t>48104880000000</t>
  </si>
  <si>
    <t>48</t>
  </si>
  <si>
    <t>10488</t>
  </si>
  <si>
    <t>Solano County Office of Education</t>
  </si>
  <si>
    <t>Sonoma</t>
  </si>
  <si>
    <t>0000011855</t>
  </si>
  <si>
    <t>49104960000000</t>
  </si>
  <si>
    <t>49</t>
  </si>
  <si>
    <t>10496</t>
  </si>
  <si>
    <t>Sonoma County Office of Education</t>
  </si>
  <si>
    <t>Stanislaus</t>
  </si>
  <si>
    <t>0000013338</t>
  </si>
  <si>
    <t>50105040000000</t>
  </si>
  <si>
    <t>50</t>
  </si>
  <si>
    <t>10504</t>
  </si>
  <si>
    <t>Stanislaus County Office of Education</t>
  </si>
  <si>
    <t>Sutter</t>
  </si>
  <si>
    <t>0000004848</t>
  </si>
  <si>
    <t>51105120000000</t>
  </si>
  <si>
    <t>51</t>
  </si>
  <si>
    <t>10512</t>
  </si>
  <si>
    <t>Sutter County Office of Education</t>
  </si>
  <si>
    <t>Tehama</t>
  </si>
  <si>
    <t>0000011857</t>
  </si>
  <si>
    <t>52105200000000</t>
  </si>
  <si>
    <t>52</t>
  </si>
  <si>
    <t>10520</t>
  </si>
  <si>
    <t>Tehama County Department of Education</t>
  </si>
  <si>
    <t>Trinity</t>
  </si>
  <si>
    <t>0000004402</t>
  </si>
  <si>
    <t>53105380000000</t>
  </si>
  <si>
    <t>53</t>
  </si>
  <si>
    <t>10538</t>
  </si>
  <si>
    <t>Trinity County Office of Education</t>
  </si>
  <si>
    <t>Tulare</t>
  </si>
  <si>
    <t>0000011859</t>
  </si>
  <si>
    <t>54105460000000</t>
  </si>
  <si>
    <t>54</t>
  </si>
  <si>
    <t>10546</t>
  </si>
  <si>
    <t>Tulare County Office of Education</t>
  </si>
  <si>
    <t>Tuolumne</t>
  </si>
  <si>
    <t>0000004851</t>
  </si>
  <si>
    <t>55105530000000</t>
  </si>
  <si>
    <t>55</t>
  </si>
  <si>
    <t>10553</t>
  </si>
  <si>
    <t>Tuolumne County Superintendent of Schools</t>
  </si>
  <si>
    <t>Ventura</t>
  </si>
  <si>
    <t>0000001357</t>
  </si>
  <si>
    <t>56105610000000</t>
  </si>
  <si>
    <t>56</t>
  </si>
  <si>
    <t>10561</t>
  </si>
  <si>
    <t>Ventura County Office of Education</t>
  </si>
  <si>
    <t>Yolo</t>
  </si>
  <si>
    <t>0000011865</t>
  </si>
  <si>
    <t>57105790000000</t>
  </si>
  <si>
    <t>57</t>
  </si>
  <si>
    <t>10579</t>
  </si>
  <si>
    <t>Yolo County Office of Education</t>
  </si>
  <si>
    <t>Yuba</t>
  </si>
  <si>
    <t>0000011783</t>
  </si>
  <si>
    <t>58105870000000</t>
  </si>
  <si>
    <t>58</t>
  </si>
  <si>
    <t>10587</t>
  </si>
  <si>
    <t>Yuba County Office of Education</t>
  </si>
  <si>
    <t>Statewide Total</t>
  </si>
  <si>
    <t>School Fiscal Services Division</t>
  </si>
  <si>
    <t>California Department of Education</t>
  </si>
  <si>
    <t>County Code</t>
  </si>
  <si>
    <t>County Treasurer</t>
  </si>
  <si>
    <t xml:space="preserve">Invoice # </t>
  </si>
  <si>
    <t>Amount</t>
  </si>
  <si>
    <t>County Summary of the Apportionment for Reversing Opioid Overdose</t>
  </si>
  <si>
    <t>http://www.cde.ca.gov/fg/fo/r14/revopioid23result.asp</t>
  </si>
  <si>
    <t>For more details regarding this apportionment, please refer to the Funding Results web page at:</t>
  </si>
  <si>
    <t>Schedule of Apportionment for Reversing Opioid Overdose</t>
  </si>
  <si>
    <t>Current Apportionment
(100 Percent) Rounded</t>
  </si>
  <si>
    <t xml:space="preserve">$3,150,000 is allocated to COEs to purchase emergency opioid antagonists for local educational agencies within their jurisdiction. </t>
  </si>
  <si>
    <t>23-25718 02-26-2024</t>
  </si>
  <si>
    <t>March 2024</t>
  </si>
  <si>
    <t>Amount for Administrative Costs</t>
  </si>
  <si>
    <t>Amount to Purchase Naloxone</t>
  </si>
  <si>
    <t>00413468</t>
  </si>
  <si>
    <t>00413469</t>
  </si>
  <si>
    <t>00413470</t>
  </si>
  <si>
    <t>00413471</t>
  </si>
  <si>
    <t>00413472</t>
  </si>
  <si>
    <t>00413473</t>
  </si>
  <si>
    <t>00413474</t>
  </si>
  <si>
    <t>00413475</t>
  </si>
  <si>
    <t>00413476</t>
  </si>
  <si>
    <t>00413477</t>
  </si>
  <si>
    <t>00413478</t>
  </si>
  <si>
    <t>00413479</t>
  </si>
  <si>
    <t>00413480</t>
  </si>
  <si>
    <t>00413481</t>
  </si>
  <si>
    <t>00413482</t>
  </si>
  <si>
    <t>00413483</t>
  </si>
  <si>
    <t>00413484</t>
  </si>
  <si>
    <t>00413485</t>
  </si>
  <si>
    <t>00413486</t>
  </si>
  <si>
    <t>00413487</t>
  </si>
  <si>
    <t>00413488</t>
  </si>
  <si>
    <t>00413489</t>
  </si>
  <si>
    <t>00413490</t>
  </si>
  <si>
    <t>00413491</t>
  </si>
  <si>
    <t>00413492</t>
  </si>
  <si>
    <t>00413493</t>
  </si>
  <si>
    <t>00413494</t>
  </si>
  <si>
    <t>00413495</t>
  </si>
  <si>
    <t>00413496</t>
  </si>
  <si>
    <t>00413497</t>
  </si>
  <si>
    <t>00413498</t>
  </si>
  <si>
    <t>00413499</t>
  </si>
  <si>
    <t>00413500</t>
  </si>
  <si>
    <t>00413501</t>
  </si>
  <si>
    <t>00413502</t>
  </si>
  <si>
    <t>00413503</t>
  </si>
  <si>
    <t>00413504</t>
  </si>
  <si>
    <t>00413505</t>
  </si>
  <si>
    <t>00413506</t>
  </si>
  <si>
    <t>00413507</t>
  </si>
  <si>
    <t>00413508</t>
  </si>
  <si>
    <t>00413509</t>
  </si>
  <si>
    <t>00413510</t>
  </si>
  <si>
    <t>00413511</t>
  </si>
  <si>
    <t>00413512</t>
  </si>
  <si>
    <t>00413513</t>
  </si>
  <si>
    <t>00413514</t>
  </si>
  <si>
    <t>00413515</t>
  </si>
  <si>
    <t>00413516</t>
  </si>
  <si>
    <t>00413517</t>
  </si>
  <si>
    <t>00413518</t>
  </si>
  <si>
    <t>00413519</t>
  </si>
  <si>
    <t>00413520</t>
  </si>
  <si>
    <t>00413521</t>
  </si>
  <si>
    <t>00413522</t>
  </si>
  <si>
    <t>00413523</t>
  </si>
  <si>
    <t>00413524</t>
  </si>
  <si>
    <t>00413525</t>
  </si>
  <si>
    <t>Vouchers</t>
  </si>
  <si>
    <t>$350,000 is allocated for administrative costs to each County Office of Education (COE) based on their number of Local Educational Agencies (LEAs) and their enrollment in relation to state totals.</t>
  </si>
  <si>
    <t>CDS: County District School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</si>
</sst>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_(&quot;$&quot;* \(#,##0.00\);_(&quot;$&quot;* &quot;-&quot;??_);_(@_)"/>
    <numFmt numFmtId="164" formatCode="&quot;$&quot;#,##0"/>
    <numFmt numFmtId="165" formatCode="_(&quot;$&quot;* #,##0_);_(&quot;$&quot;* \(#,##0\);_(&quot;$&quot;* &quot;-&quot;??_);_(@_)"/>
    <numFmt numFmtId="166" formatCode="&quot;$&quot;#,##0.00"/>
  </numFmts>
  <fonts count="21" x14ac:knownFonts="1">
    <font>
      <sz val="12"/>
      <color theme="1"/>
      <name val="Arial"/>
      <family val="2"/>
    </font>
    <font>
      <sz val="12"/>
      <color theme="1"/>
      <name val="Arial"/>
      <family val="2"/>
    </font>
    <font>
      <sz val="12"/>
      <color theme="1"/>
      <name val="Arial"/>
      <family val="2"/>
    </font>
    <font>
      <b/>
      <sz val="12"/>
      <name val="Arial"/>
      <family val="2"/>
    </font>
    <font>
      <b/>
      <sz val="16"/>
      <name val="Arial"/>
      <family val="2"/>
    </font>
    <font>
      <sz val="12"/>
      <color theme="1"/>
      <name val="Arial"/>
      <family val="2"/>
    </font>
    <font>
      <b/>
      <sz val="14"/>
      <name val="Arial"/>
      <family val="2"/>
    </font>
    <font>
      <b/>
      <sz val="12"/>
      <color theme="0"/>
      <name val="Arial"/>
      <family val="2"/>
    </font>
    <font>
      <sz val="10"/>
      <name val="Arial"/>
      <family val="2"/>
    </font>
    <font>
      <sz val="12"/>
      <color rgb="FF000000"/>
      <name val="Arial"/>
      <family val="2"/>
    </font>
    <font>
      <b/>
      <sz val="12"/>
      <color rgb="FFFFFFFF"/>
      <name val="Arial"/>
      <family val="2"/>
    </font>
    <font>
      <sz val="11"/>
      <color theme="1"/>
      <name val="Calibri"/>
      <family val="2"/>
    </font>
    <font>
      <b/>
      <sz val="12"/>
      <color rgb="FF00000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theme="1"/>
      <name val="Arial"/>
      <family val="2"/>
    </font>
    <font>
      <b/>
      <sz val="12"/>
      <color theme="1"/>
      <name val="Arial"/>
      <family val="2"/>
    </font>
    <font>
      <sz val="8"/>
      <name val="Calibri"/>
      <family val="2"/>
      <scheme val="minor"/>
    </font>
    <font>
      <u/>
      <sz val="12"/>
      <color theme="10"/>
      <name val="Arial"/>
      <family val="2"/>
    </font>
    <font>
      <b/>
      <sz val="11"/>
      <color theme="1"/>
      <name val="Calibri"/>
      <family val="2"/>
    </font>
  </fonts>
  <fills count="4">
    <fill>
      <patternFill patternType="none"/>
    </fill>
    <fill>
      <patternFill patternType="gray125"/>
    </fill>
    <fill>
      <patternFill patternType="solid">
        <fgColor rgb="FF008000"/>
        <bgColor indexed="64"/>
      </patternFill>
    </fill>
    <fill>
      <patternFill patternType="solid">
        <fgColor rgb="FF008000"/>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style="thin">
        <color auto="1"/>
      </left>
      <right style="thin">
        <color auto="1"/>
      </right>
      <top/>
      <bottom style="thin">
        <color auto="1"/>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indexed="64"/>
      </left>
      <right/>
      <top/>
      <bottom/>
      <diagonal/>
    </border>
    <border>
      <left/>
      <right/>
      <top style="thin">
        <color indexed="64"/>
      </top>
      <bottom/>
      <diagonal/>
    </border>
  </borders>
  <cellStyleXfs count="19">
    <xf numFmtId="0" fontId="0" fillId="0" borderId="0"/>
    <xf numFmtId="0" fontId="3" fillId="0" borderId="0" applyNumberFormat="0" applyFill="0" applyAlignment="0" applyProtection="0"/>
    <xf numFmtId="0" fontId="5" fillId="0" borderId="0"/>
    <xf numFmtId="0" fontId="3" fillId="0" borderId="0" applyNumberFormat="0" applyFill="0" applyAlignment="0" applyProtection="0"/>
    <xf numFmtId="0" fontId="7" fillId="2" borderId="1" applyNumberFormat="0" applyProtection="0">
      <alignment horizontal="center" wrapText="1"/>
    </xf>
    <xf numFmtId="0" fontId="8" fillId="0" borderId="0"/>
    <xf numFmtId="0" fontId="8" fillId="0" borderId="0"/>
    <xf numFmtId="0" fontId="14" fillId="0" borderId="2" applyNumberFormat="0" applyFill="0" applyAlignment="0" applyProtection="0"/>
    <xf numFmtId="0" fontId="13" fillId="0" borderId="0"/>
    <xf numFmtId="44" fontId="13" fillId="0" borderId="0" applyFont="0" applyFill="0" applyBorder="0" applyAlignment="0" applyProtection="0"/>
    <xf numFmtId="0" fontId="15" fillId="0" borderId="3" applyNumberFormat="0" applyFill="0" applyAlignment="0" applyProtection="0"/>
    <xf numFmtId="0" fontId="8" fillId="0" borderId="0"/>
    <xf numFmtId="0" fontId="2" fillId="0" borderId="0" applyNumberFormat="0" applyFill="0" applyBorder="0" applyAlignment="0" applyProtection="0"/>
    <xf numFmtId="0" fontId="19" fillId="0" borderId="0" applyNumberFormat="0" applyFill="0" applyBorder="0" applyAlignment="0" applyProtection="0"/>
    <xf numFmtId="0" fontId="3" fillId="0" borderId="0" applyNumberFormat="0" applyFill="0" applyAlignment="0" applyProtection="0"/>
    <xf numFmtId="0" fontId="3" fillId="0" borderId="0" applyNumberFormat="0" applyFill="0" applyAlignment="0" applyProtection="0"/>
    <xf numFmtId="0" fontId="3" fillId="0" borderId="0" applyNumberFormat="0" applyFill="0" applyAlignment="0" applyProtection="0"/>
    <xf numFmtId="0" fontId="3" fillId="0" borderId="0" applyNumberFormat="0" applyFill="0" applyAlignment="0" applyProtection="0"/>
    <xf numFmtId="0" fontId="17" fillId="0" borderId="8" applyNumberFormat="0" applyFill="0" applyAlignment="0" applyProtection="0"/>
  </cellStyleXfs>
  <cellXfs count="69">
    <xf numFmtId="0" fontId="0" fillId="0" borderId="0" xfId="0"/>
    <xf numFmtId="0" fontId="9" fillId="0" borderId="0" xfId="2" applyFont="1"/>
    <xf numFmtId="164" fontId="9" fillId="0" borderId="0" xfId="2" applyNumberFormat="1" applyFont="1"/>
    <xf numFmtId="0" fontId="11" fillId="0" borderId="0" xfId="0" applyFont="1"/>
    <xf numFmtId="49" fontId="9" fillId="0" borderId="0" xfId="2" applyNumberFormat="1" applyFont="1"/>
    <xf numFmtId="0" fontId="9" fillId="0" borderId="0" xfId="2" applyFont="1" applyAlignment="1">
      <alignment horizontal="center"/>
    </xf>
    <xf numFmtId="49" fontId="4" fillId="0" borderId="0" xfId="7" applyNumberFormat="1" applyFont="1" applyFill="1" applyBorder="1" applyAlignment="1">
      <alignment horizontal="left"/>
    </xf>
    <xf numFmtId="49" fontId="4" fillId="0" borderId="0" xfId="7" applyNumberFormat="1" applyFont="1" applyFill="1" applyBorder="1" applyAlignment="1"/>
    <xf numFmtId="0" fontId="2" fillId="0" borderId="0" xfId="8" applyFont="1" applyAlignment="1">
      <alignment horizontal="center"/>
    </xf>
    <xf numFmtId="0" fontId="2" fillId="0" borderId="0" xfId="8" applyFont="1"/>
    <xf numFmtId="165" fontId="2" fillId="0" borderId="0" xfId="9" applyNumberFormat="1" applyFont="1"/>
    <xf numFmtId="0" fontId="13" fillId="0" borderId="0" xfId="8"/>
    <xf numFmtId="49" fontId="6" fillId="0" borderId="0" xfId="10" applyNumberFormat="1" applyFont="1" applyFill="1" applyBorder="1" applyAlignment="1">
      <alignment horizontal="left"/>
    </xf>
    <xf numFmtId="49" fontId="6" fillId="0" borderId="0" xfId="10" applyNumberFormat="1" applyFont="1" applyFill="1" applyBorder="1" applyAlignment="1"/>
    <xf numFmtId="49" fontId="2" fillId="0" borderId="0" xfId="8" applyNumberFormat="1" applyFont="1"/>
    <xf numFmtId="49" fontId="10" fillId="3" borderId="4" xfId="11" applyNumberFormat="1" applyFont="1" applyFill="1" applyBorder="1" applyAlignment="1">
      <alignment horizontal="center" wrapText="1"/>
    </xf>
    <xf numFmtId="0" fontId="7" fillId="2" borderId="4" xfId="11" applyFont="1" applyFill="1" applyBorder="1" applyAlignment="1">
      <alignment horizontal="center" vertical="center" wrapText="1"/>
    </xf>
    <xf numFmtId="165" fontId="7" fillId="2" borderId="4" xfId="9" applyNumberFormat="1" applyFont="1" applyFill="1" applyBorder="1" applyAlignment="1">
      <alignment horizontal="center" wrapText="1"/>
    </xf>
    <xf numFmtId="0" fontId="2" fillId="0" borderId="0" xfId="12"/>
    <xf numFmtId="0" fontId="2" fillId="0" borderId="0" xfId="12" applyAlignment="1">
      <alignment horizontal="center"/>
    </xf>
    <xf numFmtId="0" fontId="2" fillId="0" borderId="0" xfId="8" applyFont="1" applyAlignment="1">
      <alignment horizontal="center" vertical="center"/>
    </xf>
    <xf numFmtId="164" fontId="2" fillId="0" borderId="0" xfId="8" applyNumberFormat="1" applyFont="1"/>
    <xf numFmtId="0" fontId="2" fillId="0" borderId="0" xfId="12" applyBorder="1"/>
    <xf numFmtId="0" fontId="2" fillId="0" borderId="0" xfId="12" applyBorder="1" applyAlignment="1">
      <alignment horizontal="center"/>
    </xf>
    <xf numFmtId="49" fontId="2" fillId="0" borderId="0" xfId="12" applyNumberFormat="1" applyBorder="1" applyAlignment="1">
      <alignment horizontal="center"/>
    </xf>
    <xf numFmtId="49" fontId="2" fillId="0" borderId="0" xfId="12" applyNumberFormat="1" applyAlignment="1">
      <alignment horizontal="center"/>
    </xf>
    <xf numFmtId="49" fontId="16" fillId="0" borderId="0" xfId="8" applyNumberFormat="1" applyFont="1"/>
    <xf numFmtId="0" fontId="16" fillId="0" borderId="0" xfId="8" applyFont="1"/>
    <xf numFmtId="49" fontId="2" fillId="0" borderId="0" xfId="8" applyNumberFormat="1" applyFont="1" applyAlignment="1">
      <alignment horizontal="left"/>
    </xf>
    <xf numFmtId="49" fontId="2" fillId="0" borderId="0" xfId="8" quotePrefix="1" applyNumberFormat="1" applyFont="1" applyAlignment="1">
      <alignment horizontal="left"/>
    </xf>
    <xf numFmtId="49" fontId="13" fillId="0" borderId="0" xfId="8" applyNumberFormat="1"/>
    <xf numFmtId="0" fontId="2" fillId="0" borderId="5" xfId="12" applyBorder="1" applyAlignment="1">
      <alignment horizontal="center"/>
    </xf>
    <xf numFmtId="49" fontId="2" fillId="0" borderId="5" xfId="12" applyNumberFormat="1" applyBorder="1" applyAlignment="1">
      <alignment horizontal="center"/>
    </xf>
    <xf numFmtId="0" fontId="2" fillId="0" borderId="5" xfId="8" applyFont="1" applyBorder="1"/>
    <xf numFmtId="164" fontId="9" fillId="0" borderId="0" xfId="0" applyNumberFormat="1" applyFont="1"/>
    <xf numFmtId="166" fontId="10" fillId="3" borderId="4" xfId="11" applyNumberFormat="1" applyFont="1" applyFill="1" applyBorder="1" applyAlignment="1">
      <alignment horizontal="center" wrapText="1"/>
    </xf>
    <xf numFmtId="166" fontId="2" fillId="0" borderId="0" xfId="8" applyNumberFormat="1" applyFont="1" applyAlignment="1">
      <alignment horizontal="right"/>
    </xf>
    <xf numFmtId="166" fontId="2" fillId="0" borderId="0" xfId="8" applyNumberFormat="1" applyFont="1" applyAlignment="1">
      <alignment horizontal="right" vertical="center"/>
    </xf>
    <xf numFmtId="166" fontId="16" fillId="0" borderId="0" xfId="8" applyNumberFormat="1" applyFont="1" applyAlignment="1">
      <alignment horizontal="right"/>
    </xf>
    <xf numFmtId="166" fontId="13" fillId="0" borderId="0" xfId="8" applyNumberFormat="1" applyAlignment="1">
      <alignment horizontal="right"/>
    </xf>
    <xf numFmtId="49" fontId="1" fillId="0" borderId="0" xfId="8" quotePrefix="1" applyNumberFormat="1" applyFont="1" applyAlignment="1">
      <alignment horizontal="left"/>
    </xf>
    <xf numFmtId="0" fontId="12" fillId="0" borderId="0" xfId="2" applyFont="1" applyAlignment="1">
      <alignment horizontal="center"/>
    </xf>
    <xf numFmtId="0" fontId="20" fillId="0" borderId="0" xfId="0" applyFont="1" applyAlignment="1">
      <alignment horizontal="center"/>
    </xf>
    <xf numFmtId="49" fontId="2" fillId="0" borderId="6" xfId="12" applyNumberFormat="1" applyBorder="1" applyAlignment="1">
      <alignment horizontal="center"/>
    </xf>
    <xf numFmtId="0" fontId="2" fillId="0" borderId="6" xfId="8" applyFont="1" applyBorder="1"/>
    <xf numFmtId="0" fontId="9" fillId="0" borderId="0" xfId="2" applyFont="1" applyBorder="1" applyAlignment="1">
      <alignment horizontal="center"/>
    </xf>
    <xf numFmtId="164" fontId="9" fillId="0" borderId="0" xfId="2" applyNumberFormat="1" applyFont="1" applyBorder="1"/>
    <xf numFmtId="164" fontId="10" fillId="3" borderId="7" xfId="4" applyNumberFormat="1" applyFont="1" applyFill="1" applyBorder="1">
      <alignment horizontal="center" wrapText="1"/>
    </xf>
    <xf numFmtId="0" fontId="7" fillId="2" borderId="4" xfId="4" applyBorder="1">
      <alignment horizontal="center" wrapText="1"/>
    </xf>
    <xf numFmtId="0" fontId="2" fillId="0" borderId="0" xfId="8" applyFont="1" applyBorder="1"/>
    <xf numFmtId="0" fontId="17" fillId="0" borderId="8" xfId="18" applyAlignment="1">
      <alignment horizontal="center"/>
    </xf>
    <xf numFmtId="0" fontId="17" fillId="0" borderId="8" xfId="18" applyNumberFormat="1" applyFill="1" applyAlignment="1" applyProtection="1"/>
    <xf numFmtId="0" fontId="17" fillId="0" borderId="8" xfId="18" applyNumberFormat="1" applyFill="1" applyAlignment="1" applyProtection="1">
      <alignment horizontal="center"/>
    </xf>
    <xf numFmtId="164" fontId="17" fillId="0" borderId="8" xfId="18" applyNumberFormat="1" applyFill="1" applyAlignment="1" applyProtection="1"/>
    <xf numFmtId="0" fontId="17" fillId="0" borderId="0" xfId="0" applyFont="1"/>
    <xf numFmtId="49" fontId="6" fillId="0" borderId="0" xfId="14" applyNumberFormat="1" applyFont="1" applyFill="1"/>
    <xf numFmtId="0" fontId="2" fillId="0" borderId="0" xfId="8" applyFont="1" applyBorder="1" applyAlignment="1">
      <alignment horizontal="center" vertical="center"/>
    </xf>
    <xf numFmtId="166" fontId="2" fillId="0" borderId="0" xfId="8" applyNumberFormat="1" applyFont="1" applyBorder="1" applyAlignment="1">
      <alignment horizontal="right" vertical="center"/>
    </xf>
    <xf numFmtId="164" fontId="2" fillId="0" borderId="0" xfId="8" applyNumberFormat="1" applyFont="1" applyBorder="1"/>
    <xf numFmtId="49" fontId="2" fillId="0" borderId="0" xfId="8" applyNumberFormat="1" applyFont="1" applyAlignment="1">
      <alignment horizontal="center" vertical="center"/>
    </xf>
    <xf numFmtId="49" fontId="2" fillId="0" borderId="0" xfId="8" applyNumberFormat="1" applyFont="1" applyBorder="1" applyAlignment="1">
      <alignment horizontal="center" vertical="center"/>
    </xf>
    <xf numFmtId="0" fontId="2" fillId="0" borderId="0" xfId="12" applyAlignment="1">
      <alignment horizontal="left" wrapText="1"/>
    </xf>
    <xf numFmtId="0" fontId="2" fillId="0" borderId="0" xfId="12" applyBorder="1" applyAlignment="1">
      <alignment horizontal="left" wrapText="1"/>
    </xf>
    <xf numFmtId="49" fontId="6" fillId="0" borderId="0" xfId="14" applyNumberFormat="1" applyFont="1" applyFill="1" applyAlignment="1">
      <alignment horizontal="left"/>
    </xf>
    <xf numFmtId="0" fontId="17" fillId="0" borderId="8" xfId="18" applyNumberFormat="1" applyFill="1" applyAlignment="1" applyProtection="1">
      <alignment horizontal="center" vertical="center"/>
    </xf>
    <xf numFmtId="0" fontId="17" fillId="0" borderId="8" xfId="18" applyNumberFormat="1" applyFill="1" applyAlignment="1" applyProtection="1">
      <alignment horizontal="left" wrapText="1"/>
    </xf>
    <xf numFmtId="166" fontId="17" fillId="0" borderId="8" xfId="18" applyNumberFormat="1" applyFill="1" applyAlignment="1" applyProtection="1">
      <alignment horizontal="right" vertical="center"/>
    </xf>
    <xf numFmtId="0" fontId="19" fillId="0" borderId="0" xfId="13" applyFill="1"/>
    <xf numFmtId="0" fontId="0" fillId="0" borderId="0" xfId="0" applyFont="1" applyAlignment="1">
      <alignment horizontal="center"/>
    </xf>
  </cellXfs>
  <cellStyles count="19">
    <cellStyle name="Currency 2" xfId="9" xr:uid="{452D77C3-6EFD-4B12-B2C8-94002ECC0D8F}"/>
    <cellStyle name="Heading 1" xfId="14" builtinId="16" customBuiltin="1"/>
    <cellStyle name="Heading 1 2" xfId="1" xr:uid="{424B5481-AFA6-4C7F-87F5-B8DFB566DBE7}"/>
    <cellStyle name="Heading 1 4" xfId="7" xr:uid="{7C4C7D4E-828D-48AD-8EA6-634517A5FDCD}"/>
    <cellStyle name="Heading 2" xfId="15" builtinId="17" customBuiltin="1"/>
    <cellStyle name="Heading 2 2" xfId="3" xr:uid="{4998E814-0AE6-41B3-8CFB-6336BF66AC29}"/>
    <cellStyle name="Heading 2 3" xfId="10" xr:uid="{9409CB3A-BAB9-4FB0-86F0-AF2AD692A958}"/>
    <cellStyle name="Heading 3" xfId="16" builtinId="18" customBuiltin="1"/>
    <cellStyle name="Heading 4" xfId="17" builtinId="19" customBuiltin="1"/>
    <cellStyle name="Hyperlink" xfId="13" builtinId="8" customBuiltin="1"/>
    <cellStyle name="Normal" xfId="0" builtinId="0" customBuiltin="1"/>
    <cellStyle name="Normal 2" xfId="6" xr:uid="{7A50E537-86F7-481A-A388-89F35E69E5BF}"/>
    <cellStyle name="Normal 2 2" xfId="11" xr:uid="{F551253C-8912-450B-BB08-63C49016DC08}"/>
    <cellStyle name="Normal 3" xfId="12" xr:uid="{1A8ABFEC-E7AE-433E-9D47-81259BB5373C}"/>
    <cellStyle name="Normal 3 3" xfId="5" xr:uid="{49ED5AAC-82FE-465D-B512-03A656BE2769}"/>
    <cellStyle name="Normal 4" xfId="2" xr:uid="{0CE9BE66-B2B8-48E5-9743-297E63461B2C}"/>
    <cellStyle name="Normal 5" xfId="8" xr:uid="{642B82D4-B1ED-479D-8876-9EB74C473444}"/>
    <cellStyle name="PAS Table Header 2" xfId="4" xr:uid="{9258D1C0-5735-4E95-A970-92C287F6CE4A}"/>
    <cellStyle name="Total" xfId="18" builtinId="25" customBuiltin="1"/>
  </cellStyles>
  <dxfs count="43">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164" formatCode="&quot;$&quot;#,##0"/>
    </dxf>
    <dxf>
      <numFmt numFmtId="0" formatCode="General"/>
      <fill>
        <patternFill patternType="none">
          <fgColor indexed="64"/>
          <bgColor indexed="65"/>
        </patternFill>
      </fill>
      <alignment horizontal="right" vertical="center" textRotation="0" wrapText="0" indent="0" justifyLastLine="0" shrinkToFit="0" readingOrder="0"/>
      <protection locked="1" hidden="0"/>
    </dxf>
    <dxf>
      <numFmt numFmtId="0" formatCode="General"/>
      <fill>
        <patternFill patternType="none">
          <fgColor indexed="64"/>
          <bgColor indexed="65"/>
        </patternFill>
      </fill>
      <alignment horizontal="right" vertical="center" textRotation="0" wrapText="0" indent="0" justifyLastLine="0" shrinkToFit="0" readingOrder="0"/>
      <protection locked="1" hidden="0"/>
    </dxf>
    <dxf>
      <numFmt numFmtId="164" formatCode="&quot;$&quot;#,##0"/>
      <fill>
        <patternFill patternType="none">
          <fgColor indexed="64"/>
          <bgColor indexed="65"/>
        </patternFill>
      </fill>
      <alignment horizontal="general" vertical="bottom" textRotation="0" wrapText="0" indent="0" justifyLastLine="0" shrinkToFit="0" readingOrder="0"/>
      <protection locked="1" hidden="0"/>
    </dxf>
    <dxf>
      <numFmt numFmtId="0" formatCode="General"/>
      <fill>
        <patternFill patternType="none">
          <fgColor indexed="64"/>
          <bgColor indexed="65"/>
        </patternFill>
      </fill>
      <alignment horizontal="center" vertical="center" textRotation="0" wrapText="0" indent="0" justifyLastLine="0" shrinkToFit="0" readingOrder="0"/>
      <protection locked="1" hidden="0"/>
    </dxf>
    <dxf>
      <numFmt numFmtId="0" formatCode="General"/>
      <fill>
        <patternFill patternType="none">
          <fgColor indexed="64"/>
          <bgColor indexed="65"/>
        </patternFill>
      </fill>
      <alignment horizontal="left" vertical="bottom" textRotation="0" wrapText="1" indent="0" justifyLastLine="0" shrinkToFit="0" readingOrder="0"/>
      <protection locked="1" hidden="0"/>
    </dxf>
    <dxf>
      <numFmt numFmtId="0" formatCode="General"/>
      <fill>
        <patternFill patternType="none">
          <fgColor indexed="64"/>
          <bgColor indexed="65"/>
        </patternFill>
      </fill>
      <alignment horizontal="center" vertical="bottom" textRotation="0" wrapText="0" indent="0" justifyLastLine="0" shrinkToFit="0" readingOrder="0"/>
      <protection locked="1" hidden="0"/>
    </dxf>
    <dxf>
      <numFmt numFmtId="0" formatCode="General"/>
      <fill>
        <patternFill patternType="none">
          <fgColor indexed="64"/>
          <bgColor indexed="65"/>
        </patternFill>
      </fill>
      <alignment horizontal="center" vertical="bottom" textRotation="0" wrapText="0" indent="0" justifyLastLine="0" shrinkToFit="0" readingOrder="0"/>
      <protection locked="1" hidden="0"/>
    </dxf>
    <dxf>
      <numFmt numFmtId="0" formatCode="General"/>
      <fill>
        <patternFill patternType="none">
          <fgColor indexed="64"/>
          <bgColor indexed="65"/>
        </patternFill>
      </fill>
      <alignment horizontal="center" vertical="bottom" textRotation="0" wrapText="0" indent="0" justifyLastLine="0" shrinkToFit="0" readingOrder="0"/>
      <protection locked="1" hidden="0"/>
    </dxf>
    <dxf>
      <numFmt numFmtId="0" formatCode="General"/>
      <fill>
        <patternFill patternType="none">
          <fgColor indexed="64"/>
          <bgColor indexed="65"/>
        </patternFill>
      </fill>
      <alignment horizontal="center" vertical="center" textRotation="0" wrapText="0" indent="0" justifyLastLine="0" shrinkToFit="0" readingOrder="0"/>
      <protection locked="1" hidden="0"/>
    </dxf>
    <dxf>
      <numFmt numFmtId="0" formatCode="General"/>
      <fill>
        <patternFill patternType="none">
          <fgColor indexed="64"/>
          <bgColor indexed="65"/>
        </patternFill>
      </fill>
      <alignment horizontal="center" vertical="bottom" textRotation="0" wrapText="0" indent="0" justifyLastLine="0" shrinkToFit="0" readingOrder="0"/>
      <protection locked="1" hidden="0"/>
    </dxf>
    <dxf>
      <numFmt numFmtId="0" formatCode="General"/>
      <fill>
        <patternFill patternType="none">
          <fgColor indexed="64"/>
          <bgColor indexed="65"/>
        </patternFill>
      </fill>
      <alignment horizontal="center" vertical="center" textRotation="0" wrapText="0" indent="0" justifyLastLine="0" shrinkToFit="0" readingOrder="0"/>
      <protection locked="1" hidden="0"/>
    </dxf>
    <dxf>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2"/>
        <color theme="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0" formatCode="@"/>
      <alignment horizontal="center"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0" formatCode="@"/>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fill>
        <patternFill patternType="none">
          <fgColor indexed="64"/>
          <bgColor indexed="65"/>
        </patternFill>
      </fill>
      <alignment horizontal="general" vertical="bottom" textRotation="0" wrapText="0" indent="0" justifyLastLine="0" shrinkToFit="0" readingOrder="0"/>
      <protection locked="1" hidden="0"/>
    </dxf>
    <dxf>
      <numFmt numFmtId="0" formatCode="General"/>
      <fill>
        <patternFill patternType="none">
          <fgColor indexed="64"/>
          <bgColor indexed="65"/>
        </patternFill>
      </fill>
      <alignment horizontal="center" vertical="bottom" textRotation="0" wrapText="0" indent="0" justifyLastLine="0" shrinkToFit="0" readingOrder="0"/>
      <protection locked="1" hidden="0"/>
    </dxf>
    <dxf>
      <numFmt numFmtId="0" formatCode="General"/>
      <fill>
        <patternFill patternType="none">
          <fgColor indexed="64"/>
          <bgColor indexed="65"/>
        </patternFill>
      </fill>
      <alignment horizontal="general" vertical="bottom" textRotation="0" wrapText="0" indent="0" justifyLastLine="0" shrinkToFit="0" readingOrder="0"/>
      <protection locked="1" hidden="0"/>
    </dxf>
    <dxf>
      <alignment horizontal="center" vertical="bottom" textRotation="0" wrapText="0" indent="0" justifyLastLine="0" shrinkToFit="0" readingOrder="0"/>
    </dxf>
    <dxf>
      <font>
        <b/>
        <i val="0"/>
        <strike val="0"/>
        <condense val="0"/>
        <extend val="0"/>
        <outline val="0"/>
        <shadow val="0"/>
        <u val="none"/>
        <vertAlign val="baseline"/>
        <sz val="12"/>
        <color rgb="FFFFFFFF"/>
        <name val="Arial"/>
        <family val="2"/>
        <scheme val="none"/>
      </font>
      <numFmt numFmtId="164" formatCode="&quot;$&quot;#,##0"/>
      <fill>
        <patternFill patternType="solid">
          <fgColor rgb="FF000000"/>
          <bgColor rgb="FF008000"/>
        </patternFill>
      </fill>
    </dxf>
    <dxf>
      <font>
        <b val="0"/>
        <i val="0"/>
        <strike val="0"/>
        <condense val="0"/>
        <extend val="0"/>
        <outline val="0"/>
        <shadow val="0"/>
        <u val="none"/>
        <vertAlign val="baseline"/>
        <sz val="12"/>
        <color rgb="FF000000"/>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border diagonalUp="0" diagonalDown="0">
        <left style="thin">
          <color rgb="FFC0C0C0"/>
        </left>
        <right style="thin">
          <color rgb="FFC0C0C0"/>
        </right>
        <top style="thin">
          <color rgb="FFC0C0C0"/>
        </top>
        <bottom style="thin">
          <color rgb="FFC0C0C0"/>
        </bottom>
        <vertical/>
        <horizontal/>
      </border>
    </dxf>
    <dxf>
      <numFmt numFmtId="30" formatCode="@"/>
      <alignment horizontal="center" vertical="bottom" textRotation="0" wrapText="0" indent="0" justifyLastLine="0" shrinkToFit="0" readingOrder="0"/>
      <border diagonalUp="0" diagonalDown="0">
        <left style="thin">
          <color rgb="FFC0C0C0"/>
        </left>
        <right style="thin">
          <color rgb="FFC0C0C0"/>
        </right>
        <top style="thin">
          <color rgb="FFC0C0C0"/>
        </top>
        <bottom style="thin">
          <color rgb="FFC0C0C0"/>
        </bottom>
        <vertical/>
        <horizontal/>
      </border>
    </dxf>
    <dxf>
      <border outline="0">
        <top style="thin">
          <color indexed="64"/>
        </top>
      </border>
    </dxf>
    <dxf>
      <font>
        <b val="0"/>
        <i val="0"/>
        <strike val="0"/>
        <condense val="0"/>
        <extend val="0"/>
        <outline val="0"/>
        <shadow val="0"/>
        <u val="none"/>
        <vertAlign val="baseline"/>
        <sz val="12"/>
        <color theme="1"/>
        <name val="Arial"/>
        <family val="2"/>
        <scheme val="none"/>
      </font>
      <numFmt numFmtId="164" formatCode="&quot;$&quot;#,##0"/>
    </dxf>
    <dxf>
      <font>
        <b val="0"/>
        <i val="0"/>
        <strike val="0"/>
        <condense val="0"/>
        <extend val="0"/>
        <outline val="0"/>
        <shadow val="0"/>
        <u val="none"/>
        <vertAlign val="baseline"/>
        <sz val="12"/>
        <color theme="1"/>
        <name val="Arial"/>
        <family val="2"/>
        <scheme val="none"/>
      </font>
      <numFmt numFmtId="166" formatCode="&quot;$&quot;#,##0.0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6" formatCode="&quot;$&quot;#,##0.0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0" formatCode="@"/>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dxf>
    <dxf>
      <border outline="0">
        <top style="thin">
          <color indexed="64"/>
        </top>
      </border>
    </dxf>
    <dxf>
      <font>
        <b val="0"/>
        <i val="0"/>
        <strike val="0"/>
        <condense val="0"/>
        <extend val="0"/>
        <outline val="0"/>
        <shadow val="0"/>
        <u val="none"/>
        <vertAlign val="baseline"/>
        <sz val="12"/>
        <color theme="1"/>
        <name val="Arial"/>
        <family val="2"/>
        <scheme val="none"/>
      </font>
      <numFmt numFmtId="30" formatCode="@"/>
      <alignment horizontal="center" vertical="center" textRotation="0" wrapText="0" indent="0" justifyLastLine="0" shrinkToFit="0" readingOrder="0"/>
    </dxf>
    <dxf>
      <border outline="0">
        <bottom style="thin">
          <color auto="1"/>
        </bottom>
      </border>
    </dxf>
    <dxf>
      <font>
        <b/>
        <i val="0"/>
        <strike val="0"/>
        <condense val="0"/>
        <extend val="0"/>
        <outline val="0"/>
        <shadow val="0"/>
        <u val="none"/>
        <vertAlign val="baseline"/>
        <sz val="12"/>
        <color rgb="FFFFFFFF"/>
        <name val="Arial"/>
        <family val="2"/>
        <scheme val="none"/>
      </font>
      <numFmt numFmtId="30" formatCode="@"/>
      <fill>
        <patternFill patternType="solid">
          <fgColor rgb="FF000000"/>
          <bgColor rgb="FF008000"/>
        </patternFill>
      </fill>
      <alignment horizontal="center" vertical="bottom" textRotation="0" wrapText="1" indent="0" justifyLastLine="0" shrinkToFit="0" readingOrder="0"/>
      <border diagonalUp="0" diagonalDown="0" outline="0">
        <left style="thin">
          <color auto="1"/>
        </left>
        <right style="thin">
          <color auto="1"/>
        </right>
        <top/>
        <bottom/>
      </border>
    </dxf>
    <dxf>
      <font>
        <b/>
        <i val="0"/>
      </font>
      <border>
        <left style="thin">
          <color rgb="FFC0C0C0"/>
        </left>
        <right style="thin">
          <color rgb="FFC0C0C0"/>
        </right>
        <top style="thin">
          <color rgb="FFC0C0C0"/>
        </top>
        <bottom style="thin">
          <color rgb="FFC0C0C0"/>
        </bottom>
        <vertical style="thin">
          <color rgb="FFC0C0C0"/>
        </vertical>
        <horizontal style="thin">
          <color rgb="FFC0C0C0"/>
        </horizontal>
      </border>
    </dxf>
    <dxf>
      <font>
        <b/>
        <i val="0"/>
        <color theme="0"/>
      </font>
      <fill>
        <patternFill>
          <bgColor rgb="FF008000"/>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border>
        <left style="thin">
          <color rgb="FFC0C0C0"/>
        </left>
        <right style="thin">
          <color rgb="FFC0C0C0"/>
        </right>
        <top style="thin">
          <color rgb="FFC0C0C0"/>
        </top>
        <bottom style="thin">
          <color rgb="FFC0C0C0"/>
        </bottom>
        <vertical style="thin">
          <color rgb="FFC0C0C0"/>
        </vertical>
        <horizontal style="thin">
          <color rgb="FFC0C0C0"/>
        </horizontal>
      </border>
    </dxf>
  </dxfs>
  <tableStyles count="1" defaultTableStyle="TableStyleMedium2" defaultPivotStyle="PivotStyleLight16">
    <tableStyle name="PAS Table" pivot="0" count="3" xr9:uid="{B2C01488-D813-4C85-A15F-F98A9CEDC33E}">
      <tableStyleElement type="wholeTable" dxfId="42"/>
      <tableStyleElement type="headerRow" dxfId="41"/>
      <tableStyleElement type="totalRow" dxfId="4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ADECCEA-D705-43A6-8419-AA8004CF53B3}" name="Table3" displayName="Table3" ref="A9:L68" totalsRowCount="1" headerRowDxfId="39" dataDxfId="37" headerRowBorderDxfId="38" tableBorderDxfId="36" headerRowCellStyle="Normal 2 2" dataCellStyle="Normal 5" totalsRowCellStyle="Total">
  <autoFilter ref="A9:L67" xr:uid="{3776F7FB-C26D-43CD-BD31-6C52D728D07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2" xr3:uid="{3AB458B5-CC36-46F7-9E44-0CF9BB323161}" name="County_x000a_Name" totalsRowLabel="Statewide Total" dataDxfId="35" totalsRowDxfId="13" dataCellStyle="Normal 5" totalsRowCellStyle="Total"/>
    <tableColumn id="3" xr3:uid="{E0B4EEB7-0A9A-4ED9-B502-B880338E8007}" name="FI$CAL_x000a_Supplier_x000a_ID" dataDxfId="34" totalsRowDxfId="12" dataCellStyle="Normal 5" totalsRowCellStyle="Total"/>
    <tableColumn id="4" xr3:uid="{FD9D38B5-B10A-4C07-BB40-2A98F76C932E}" name="FI$CAL_x000a_Address_x000a_Sequence" dataDxfId="19" totalsRowDxfId="11" dataCellStyle="Normal 5" totalsRowCellStyle="Total"/>
    <tableColumn id="5" xr3:uid="{AB4B8E05-B4DA-42C8-BD14-B632ABDA2E8D}" name="CDS Code" dataDxfId="17" totalsRowDxfId="10" dataCellStyle="Normal 5" totalsRowCellStyle="Total"/>
    <tableColumn id="6" xr3:uid="{6AC32641-DEEB-4966-A055-738C45BE0D2C}" name="County_x000a_Code" dataDxfId="18" totalsRowDxfId="9" dataCellStyle="Normal 5" totalsRowCellStyle="Total"/>
    <tableColumn id="7" xr3:uid="{AC51B8CF-F650-450F-9993-1AF220BD8A0B}" name="District_x000a_Code" dataDxfId="33" totalsRowDxfId="8" dataCellStyle="Normal 5" totalsRowCellStyle="Total"/>
    <tableColumn id="8" xr3:uid="{0C786AE7-8701-4355-8E40-04BD7DF671AE}" name="School_x000a_Code" dataDxfId="16" totalsRowDxfId="7" dataCellStyle="Normal 5" totalsRowCellStyle="Total"/>
    <tableColumn id="11" xr3:uid="{76F8E0EE-2691-4222-8B23-63DF4E5D26F5}" name="Local Educational Agency Name" dataDxfId="14" totalsRowDxfId="6" dataCellStyle="Normal 5" totalsRowCellStyle="Total"/>
    <tableColumn id="12" xr3:uid="{24B64DE7-B58C-4424-A6F1-294CE9AF89B7}" name="Service_x000a_Location" dataDxfId="15" totalsRowDxfId="5" dataCellStyle="Normal 5" totalsRowCellStyle="Total"/>
    <tableColumn id="1" xr3:uid="{C6E5FE9F-0668-4F07-8A49-87C215AFBD6E}" name="Amount for Administrative Costs" totalsRowFunction="sum" dataDxfId="32" totalsRowDxfId="2" dataCellStyle="Normal 5" totalsRowCellStyle="Total"/>
    <tableColumn id="9" xr3:uid="{B5372AB8-D6D2-4B29-A37C-0D8D82D2DD86}" name="Amount to Purchase Naloxone" totalsRowFunction="sum" dataDxfId="31" totalsRowDxfId="3" dataCellStyle="Normal 5" totalsRowCellStyle="Total"/>
    <tableColumn id="14" xr3:uid="{84C78E9C-7355-48E0-A34B-1D93E2B63E69}" name="Current Apportionment_x000a_(100 Percent) Rounded" totalsRowFunction="sum" dataDxfId="30" totalsRowDxfId="4" dataCellStyle="Normal 5" totalsRowCellStyle="Total"/>
  </tableColumns>
  <tableStyleInfo name="PAS Table" showFirstColumn="0" showLastColumn="0" showRowStripes="1" showColumnStripes="0"/>
  <extLst>
    <ext xmlns:x14="http://schemas.microsoft.com/office/spreadsheetml/2009/9/main" uri="{504A1905-F514-4f6f-8877-14C23A59335A}">
      <x14:table altTextSummary="Schedule of Apportionment for Reversing Opioid Overdos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DB5FC34-F485-4F36-8F56-76656133E8CC}" name="Table2" displayName="Table2" ref="A3:E62" totalsRowCount="1" headerRowDxfId="25" tableBorderDxfId="29" headerRowCellStyle="PAS Table Header 2" totalsRowCellStyle="Total">
  <autoFilter ref="A3:E61" xr:uid="{4DB5FC34-F485-4F36-8F56-76656133E8CC}">
    <filterColumn colId="0" hiddenButton="1"/>
    <filterColumn colId="1" hiddenButton="1"/>
    <filterColumn colId="2" hiddenButton="1"/>
    <filterColumn colId="3" hiddenButton="1"/>
    <filterColumn colId="4" hiddenButton="1"/>
  </autoFilter>
  <tableColumns count="5">
    <tableColumn id="1" xr3:uid="{2C8CC107-2012-43FB-83CB-AA9251439AB9}" name="County Code" totalsRowLabel="Statewide Total" dataDxfId="28" totalsRowDxfId="24" dataCellStyle="Normal 3" totalsRowCellStyle="Total"/>
    <tableColumn id="2" xr3:uid="{0DE1D56D-3AAD-421E-B92A-DE23A7B91AE1}" name="County Treasurer" dataDxfId="27" totalsRowDxfId="23" dataCellStyle="Normal 5" totalsRowCellStyle="Total"/>
    <tableColumn id="3" xr3:uid="{211E7A90-E2AF-4108-AA12-53A144011BAC}" name="Invoice # " dataDxfId="26" totalsRowDxfId="22" dataCellStyle="Normal 4" totalsRowCellStyle="Total"/>
    <tableColumn id="4" xr3:uid="{7316AB71-6EA0-4306-B474-2A026498D316}" name="Amount" totalsRowFunction="sum" dataDxfId="1" totalsRowDxfId="21" dataCellStyle="Normal 4" totalsRowCellStyle="Total"/>
    <tableColumn id="5" xr3:uid="{F4E5C0DD-625B-492F-8841-C1F9F23F5627}" name="Vouchers" dataDxfId="0" totalsRowDxfId="20" totalsRowCellStyle="Total"/>
  </tableColumns>
  <tableStyleInfo name="PAS Table" showFirstColumn="0" showLastColumn="0" showRowStripes="1" showColumnStripes="0"/>
  <extLst>
    <ext xmlns:x14="http://schemas.microsoft.com/office/spreadsheetml/2009/9/main" uri="{504A1905-F514-4f6f-8877-14C23A59335A}">
      <x14:table altTextSummary="County Summary of the Apportionment for Reversing Opioid Overdos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www.cde.ca.gov/fg/fo/r14/revopioid23result.asp"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6F3E8-FC05-432A-A615-7B2F84F8168A}">
  <dimension ref="A1:L71"/>
  <sheetViews>
    <sheetView tabSelected="1" zoomScaleNormal="100" workbookViewId="0">
      <pane ySplit="9" topLeftCell="A10" activePane="bottomLeft" state="frozen"/>
      <selection pane="bottomLeft"/>
    </sheetView>
  </sheetViews>
  <sheetFormatPr defaultColWidth="15.33203125" defaultRowHeight="15" x14ac:dyDescent="0.25"/>
  <cols>
    <col min="1" max="2" width="15.33203125" style="11"/>
    <col min="3" max="3" width="12.21875" style="11" customWidth="1"/>
    <col min="4" max="4" width="17.109375" style="30" customWidth="1"/>
    <col min="5" max="7" width="12.21875" style="11" customWidth="1"/>
    <col min="8" max="8" width="34.5546875" style="11" customWidth="1"/>
    <col min="9" max="9" width="13.77734375" style="11" customWidth="1"/>
    <col min="10" max="11" width="13.77734375" style="39" customWidth="1"/>
    <col min="12" max="12" width="17.109375" style="11" customWidth="1"/>
    <col min="13" max="16384" width="15.33203125" style="11"/>
  </cols>
  <sheetData>
    <row r="1" spans="1:12" ht="20.25" x14ac:dyDescent="0.3">
      <c r="A1" s="63" t="s">
        <v>370</v>
      </c>
      <c r="B1" s="6"/>
      <c r="C1" s="6"/>
      <c r="D1" s="7"/>
      <c r="E1" s="8"/>
      <c r="F1" s="8"/>
      <c r="G1" s="8"/>
      <c r="H1" s="9"/>
      <c r="I1" s="9"/>
      <c r="J1" s="36"/>
      <c r="K1" s="36"/>
      <c r="L1" s="10"/>
    </row>
    <row r="2" spans="1:12" ht="18" x14ac:dyDescent="0.25">
      <c r="A2" s="54" t="s">
        <v>0</v>
      </c>
      <c r="B2" s="12"/>
      <c r="C2" s="12"/>
      <c r="D2" s="13"/>
      <c r="E2" s="8"/>
      <c r="F2" s="8"/>
      <c r="G2" s="8"/>
      <c r="H2" s="9"/>
      <c r="I2" s="9"/>
      <c r="J2" s="36"/>
      <c r="K2" s="36"/>
      <c r="L2" s="10"/>
    </row>
    <row r="3" spans="1:12" ht="15.75" x14ac:dyDescent="0.25">
      <c r="A3" t="s">
        <v>436</v>
      </c>
      <c r="B3" s="9"/>
      <c r="C3" s="9"/>
      <c r="D3" s="14"/>
      <c r="E3" s="8"/>
      <c r="F3" s="8"/>
      <c r="G3" s="8"/>
      <c r="H3" s="9"/>
      <c r="I3" s="9"/>
      <c r="J3" s="36"/>
      <c r="K3" s="36"/>
      <c r="L3" s="10"/>
    </row>
    <row r="4" spans="1:12" ht="15.75" x14ac:dyDescent="0.25">
      <c r="A4" t="s">
        <v>372</v>
      </c>
      <c r="B4" s="9"/>
      <c r="C4" s="9"/>
      <c r="D4" s="14"/>
      <c r="E4" s="8"/>
      <c r="F4" s="8"/>
      <c r="G4" s="8"/>
      <c r="H4" s="9"/>
      <c r="I4" s="9"/>
      <c r="J4" s="36"/>
      <c r="K4" s="36"/>
      <c r="L4" s="10"/>
    </row>
    <row r="5" spans="1:12" ht="15.75" x14ac:dyDescent="0.25">
      <c r="A5" t="s">
        <v>1</v>
      </c>
      <c r="B5" s="9"/>
      <c r="C5" s="9"/>
      <c r="D5" s="14"/>
      <c r="E5" s="8"/>
      <c r="F5" s="8"/>
      <c r="G5" s="8"/>
      <c r="H5" s="9"/>
      <c r="I5" s="9"/>
      <c r="J5" s="36"/>
      <c r="K5" s="36"/>
      <c r="L5" s="10"/>
    </row>
    <row r="6" spans="1:12" s="9" customFormat="1" x14ac:dyDescent="0.2">
      <c r="A6" t="s">
        <v>369</v>
      </c>
      <c r="D6" s="14"/>
      <c r="E6" s="8"/>
      <c r="F6" s="8"/>
      <c r="G6" s="8"/>
      <c r="J6" s="36"/>
      <c r="K6" s="36"/>
      <c r="L6" s="10"/>
    </row>
    <row r="7" spans="1:12" s="9" customFormat="1" x14ac:dyDescent="0.2">
      <c r="A7" s="67" t="s">
        <v>368</v>
      </c>
      <c r="D7" s="14"/>
      <c r="E7" s="8"/>
      <c r="F7" s="8"/>
      <c r="G7" s="8"/>
      <c r="J7" s="36"/>
      <c r="K7" s="36"/>
      <c r="L7" s="10"/>
    </row>
    <row r="8" spans="1:12" s="9" customFormat="1" x14ac:dyDescent="0.2">
      <c r="A8" t="s">
        <v>437</v>
      </c>
      <c r="D8" s="14"/>
      <c r="E8" s="8"/>
      <c r="F8" s="8"/>
      <c r="G8" s="8"/>
      <c r="J8" s="36"/>
      <c r="K8" s="36"/>
      <c r="L8" s="10"/>
    </row>
    <row r="9" spans="1:12" ht="47.25" x14ac:dyDescent="0.25">
      <c r="A9" s="15" t="s">
        <v>2</v>
      </c>
      <c r="B9" s="16" t="s">
        <v>3</v>
      </c>
      <c r="C9" s="16" t="s">
        <v>4</v>
      </c>
      <c r="D9" s="15" t="s">
        <v>5</v>
      </c>
      <c r="E9" s="15" t="s">
        <v>6</v>
      </c>
      <c r="F9" s="15" t="s">
        <v>7</v>
      </c>
      <c r="G9" s="15" t="s">
        <v>8</v>
      </c>
      <c r="H9" s="15" t="s">
        <v>9</v>
      </c>
      <c r="I9" s="15" t="s">
        <v>10</v>
      </c>
      <c r="J9" s="35" t="s">
        <v>375</v>
      </c>
      <c r="K9" s="35" t="s">
        <v>376</v>
      </c>
      <c r="L9" s="17" t="s">
        <v>371</v>
      </c>
    </row>
    <row r="10" spans="1:12" ht="15.75" x14ac:dyDescent="0.25">
      <c r="A10" s="9" t="s">
        <v>11</v>
      </c>
      <c r="B10" s="18" t="s">
        <v>12</v>
      </c>
      <c r="C10" s="19">
        <v>1</v>
      </c>
      <c r="D10" s="59" t="s">
        <v>13</v>
      </c>
      <c r="E10" s="19" t="s">
        <v>14</v>
      </c>
      <c r="F10" s="19" t="s">
        <v>15</v>
      </c>
      <c r="G10" s="19" t="s">
        <v>16</v>
      </c>
      <c r="H10" s="61" t="s">
        <v>17</v>
      </c>
      <c r="I10" s="20">
        <v>10017</v>
      </c>
      <c r="J10" s="37">
        <v>7564.5262609029023</v>
      </c>
      <c r="K10" s="37">
        <v>89101.325025974656</v>
      </c>
      <c r="L10" s="21">
        <v>96666</v>
      </c>
    </row>
    <row r="11" spans="1:12" ht="15.75" x14ac:dyDescent="0.25">
      <c r="A11" s="9" t="s">
        <v>18</v>
      </c>
      <c r="B11" s="22" t="s">
        <v>19</v>
      </c>
      <c r="C11" s="23">
        <v>1</v>
      </c>
      <c r="D11" s="59" t="s">
        <v>20</v>
      </c>
      <c r="E11" s="24" t="s">
        <v>21</v>
      </c>
      <c r="F11" s="23" t="s">
        <v>22</v>
      </c>
      <c r="G11" s="23" t="s">
        <v>16</v>
      </c>
      <c r="H11" s="62" t="s">
        <v>23</v>
      </c>
      <c r="I11" s="20">
        <v>10025</v>
      </c>
      <c r="J11" s="37">
        <v>317.44716555834657</v>
      </c>
      <c r="K11" s="37">
        <v>1253.6233638397516</v>
      </c>
      <c r="L11" s="21">
        <v>1571</v>
      </c>
    </row>
    <row r="12" spans="1:12" ht="15.75" x14ac:dyDescent="0.25">
      <c r="A12" s="9" t="s">
        <v>24</v>
      </c>
      <c r="B12" s="18" t="s">
        <v>25</v>
      </c>
      <c r="C12" s="19">
        <v>1</v>
      </c>
      <c r="D12" s="59" t="s">
        <v>26</v>
      </c>
      <c r="E12" s="25" t="s">
        <v>27</v>
      </c>
      <c r="F12" s="19" t="s">
        <v>28</v>
      </c>
      <c r="G12" s="19" t="s">
        <v>16</v>
      </c>
      <c r="H12" s="61" t="s">
        <v>29</v>
      </c>
      <c r="I12" s="20">
        <v>10033</v>
      </c>
      <c r="J12" s="37">
        <v>353.82664537542468</v>
      </c>
      <c r="K12" s="37">
        <v>5680.1442999282017</v>
      </c>
      <c r="L12" s="21">
        <v>6034</v>
      </c>
    </row>
    <row r="13" spans="1:12" ht="15.75" x14ac:dyDescent="0.25">
      <c r="A13" s="9" t="s">
        <v>30</v>
      </c>
      <c r="B13" s="18" t="s">
        <v>31</v>
      </c>
      <c r="C13" s="19">
        <v>5</v>
      </c>
      <c r="D13" s="59" t="s">
        <v>32</v>
      </c>
      <c r="E13" s="25" t="s">
        <v>33</v>
      </c>
      <c r="F13" s="19" t="s">
        <v>34</v>
      </c>
      <c r="G13" s="19" t="s">
        <v>16</v>
      </c>
      <c r="H13" s="61" t="s">
        <v>35</v>
      </c>
      <c r="I13" s="20">
        <v>10041</v>
      </c>
      <c r="J13" s="37">
        <v>4385.7167784914964</v>
      </c>
      <c r="K13" s="37">
        <v>23606.164886194278</v>
      </c>
      <c r="L13" s="21">
        <v>27992</v>
      </c>
    </row>
    <row r="14" spans="1:12" ht="15.75" x14ac:dyDescent="0.25">
      <c r="A14" s="9" t="s">
        <v>36</v>
      </c>
      <c r="B14" s="18" t="s">
        <v>37</v>
      </c>
      <c r="C14" s="19">
        <v>1</v>
      </c>
      <c r="D14" s="59" t="s">
        <v>38</v>
      </c>
      <c r="E14" s="25" t="s">
        <v>39</v>
      </c>
      <c r="F14" s="19" t="s">
        <v>40</v>
      </c>
      <c r="G14" s="19" t="s">
        <v>16</v>
      </c>
      <c r="H14" s="61" t="s">
        <v>41</v>
      </c>
      <c r="I14" s="20">
        <v>10058</v>
      </c>
      <c r="J14" s="37">
        <v>1316.3207449720242</v>
      </c>
      <c r="K14" s="37">
        <v>6632.6769949798372</v>
      </c>
      <c r="L14" s="21">
        <v>7949</v>
      </c>
    </row>
    <row r="15" spans="1:12" ht="15.75" x14ac:dyDescent="0.25">
      <c r="A15" s="9" t="s">
        <v>42</v>
      </c>
      <c r="B15" s="18" t="s">
        <v>43</v>
      </c>
      <c r="C15" s="19">
        <v>1</v>
      </c>
      <c r="D15" s="59" t="s">
        <v>44</v>
      </c>
      <c r="E15" s="25" t="s">
        <v>45</v>
      </c>
      <c r="F15" s="19" t="s">
        <v>46</v>
      </c>
      <c r="G15" s="19" t="s">
        <v>16</v>
      </c>
      <c r="H15" s="61" t="s">
        <v>47</v>
      </c>
      <c r="I15" s="20">
        <v>10066</v>
      </c>
      <c r="J15" s="37">
        <v>1308.2999436293276</v>
      </c>
      <c r="K15" s="37">
        <v>5492.4168677192893</v>
      </c>
      <c r="L15" s="21">
        <v>6801</v>
      </c>
    </row>
    <row r="16" spans="1:12" ht="15.75" x14ac:dyDescent="0.25">
      <c r="A16" s="9" t="s">
        <v>48</v>
      </c>
      <c r="B16" s="18" t="s">
        <v>49</v>
      </c>
      <c r="C16" s="19">
        <v>50</v>
      </c>
      <c r="D16" s="59" t="s">
        <v>50</v>
      </c>
      <c r="E16" s="25" t="s">
        <v>51</v>
      </c>
      <c r="F16" s="19" t="s">
        <v>52</v>
      </c>
      <c r="G16" s="19" t="s">
        <v>16</v>
      </c>
      <c r="H16" s="61" t="s">
        <v>53</v>
      </c>
      <c r="I16" s="20">
        <v>10074</v>
      </c>
      <c r="J16" s="37">
        <v>7191.6978514439106</v>
      </c>
      <c r="K16" s="37">
        <v>71878.061176962787</v>
      </c>
      <c r="L16" s="21">
        <v>79070</v>
      </c>
    </row>
    <row r="17" spans="1:12" ht="15.75" x14ac:dyDescent="0.25">
      <c r="A17" s="9" t="s">
        <v>54</v>
      </c>
      <c r="B17" s="18" t="s">
        <v>55</v>
      </c>
      <c r="C17" s="19">
        <v>1</v>
      </c>
      <c r="D17" s="59" t="s">
        <v>56</v>
      </c>
      <c r="E17" s="25" t="s">
        <v>57</v>
      </c>
      <c r="F17" s="19" t="s">
        <v>58</v>
      </c>
      <c r="G17" s="19" t="s">
        <v>16</v>
      </c>
      <c r="H17" s="61" t="s">
        <v>59</v>
      </c>
      <c r="I17" s="20">
        <v>10082</v>
      </c>
      <c r="J17" s="37">
        <v>355.41120287082504</v>
      </c>
      <c r="K17" s="37">
        <v>4289.3172871485476</v>
      </c>
      <c r="L17" s="21">
        <v>4645</v>
      </c>
    </row>
    <row r="18" spans="1:12" ht="15.75" x14ac:dyDescent="0.25">
      <c r="A18" s="9" t="s">
        <v>60</v>
      </c>
      <c r="B18" s="18" t="s">
        <v>61</v>
      </c>
      <c r="C18" s="19">
        <v>1</v>
      </c>
      <c r="D18" s="59" t="s">
        <v>62</v>
      </c>
      <c r="E18" s="25" t="s">
        <v>63</v>
      </c>
      <c r="F18" s="19" t="s">
        <v>64</v>
      </c>
      <c r="G18" s="19" t="s">
        <v>16</v>
      </c>
      <c r="H18" s="61" t="s">
        <v>65</v>
      </c>
      <c r="I18" s="20">
        <v>10090</v>
      </c>
      <c r="J18" s="37">
        <v>5024.891048410198</v>
      </c>
      <c r="K18" s="37">
        <v>17787.393964444265</v>
      </c>
      <c r="L18" s="21">
        <v>22812</v>
      </c>
    </row>
    <row r="19" spans="1:12" ht="15.75" x14ac:dyDescent="0.25">
      <c r="A19" s="9" t="s">
        <v>66</v>
      </c>
      <c r="B19" s="18" t="s">
        <v>67</v>
      </c>
      <c r="C19" s="19">
        <v>10</v>
      </c>
      <c r="D19" s="59" t="s">
        <v>68</v>
      </c>
      <c r="E19" s="25" t="s">
        <v>69</v>
      </c>
      <c r="F19" s="19" t="s">
        <v>70</v>
      </c>
      <c r="G19" s="19" t="s">
        <v>16</v>
      </c>
      <c r="H19" s="61" t="s">
        <v>71</v>
      </c>
      <c r="I19" s="20">
        <v>10108</v>
      </c>
      <c r="J19" s="37">
        <v>12016.562345398213</v>
      </c>
      <c r="K19" s="37">
        <v>139094.0382613003</v>
      </c>
      <c r="L19" s="21">
        <v>151111</v>
      </c>
    </row>
    <row r="20" spans="1:12" ht="15.75" x14ac:dyDescent="0.25">
      <c r="A20" s="9" t="s">
        <v>72</v>
      </c>
      <c r="B20" s="18" t="s">
        <v>73</v>
      </c>
      <c r="C20" s="19">
        <v>5</v>
      </c>
      <c r="D20" s="59" t="s">
        <v>74</v>
      </c>
      <c r="E20" s="25" t="s">
        <v>75</v>
      </c>
      <c r="F20" s="19" t="s">
        <v>76</v>
      </c>
      <c r="G20" s="19" t="s">
        <v>16</v>
      </c>
      <c r="H20" s="61" t="s">
        <v>77</v>
      </c>
      <c r="I20" s="20">
        <v>10116</v>
      </c>
      <c r="J20" s="37">
        <v>4311.2351216564812</v>
      </c>
      <c r="K20" s="37">
        <v>9521.063010564294</v>
      </c>
      <c r="L20" s="21">
        <v>13832</v>
      </c>
    </row>
    <row r="21" spans="1:12" ht="15.75" x14ac:dyDescent="0.25">
      <c r="A21" s="9" t="s">
        <v>78</v>
      </c>
      <c r="B21" s="18" t="s">
        <v>79</v>
      </c>
      <c r="C21" s="19">
        <v>1</v>
      </c>
      <c r="D21" s="59" t="s">
        <v>80</v>
      </c>
      <c r="E21" s="25" t="s">
        <v>81</v>
      </c>
      <c r="F21" s="19" t="s">
        <v>82</v>
      </c>
      <c r="G21" s="19" t="s">
        <v>16</v>
      </c>
      <c r="H21" s="61" t="s">
        <v>83</v>
      </c>
      <c r="I21" s="20">
        <v>10124</v>
      </c>
      <c r="J21" s="37">
        <v>10089.629491264455</v>
      </c>
      <c r="K21" s="37">
        <v>25962.315418142996</v>
      </c>
      <c r="L21" s="21">
        <v>36052</v>
      </c>
    </row>
    <row r="22" spans="1:12" ht="15.75" x14ac:dyDescent="0.25">
      <c r="A22" s="9" t="s">
        <v>84</v>
      </c>
      <c r="B22" s="18" t="s">
        <v>85</v>
      </c>
      <c r="C22" s="19">
        <v>1</v>
      </c>
      <c r="D22" s="59" t="s">
        <v>86</v>
      </c>
      <c r="E22" s="25" t="s">
        <v>87</v>
      </c>
      <c r="F22" s="19" t="s">
        <v>88</v>
      </c>
      <c r="G22" s="19" t="s">
        <v>16</v>
      </c>
      <c r="H22" s="61" t="s">
        <v>89</v>
      </c>
      <c r="I22" s="20">
        <v>10132</v>
      </c>
      <c r="J22" s="37">
        <v>16886.697189284918</v>
      </c>
      <c r="K22" s="37">
        <v>25992.940483056173</v>
      </c>
      <c r="L22" s="21">
        <v>42880</v>
      </c>
    </row>
    <row r="23" spans="1:12" ht="15.75" x14ac:dyDescent="0.25">
      <c r="A23" s="9" t="s">
        <v>90</v>
      </c>
      <c r="B23" s="18" t="s">
        <v>91</v>
      </c>
      <c r="C23" s="19">
        <v>14</v>
      </c>
      <c r="D23" s="59" t="s">
        <v>92</v>
      </c>
      <c r="E23" s="25" t="s">
        <v>93</v>
      </c>
      <c r="F23" s="19" t="s">
        <v>94</v>
      </c>
      <c r="G23" s="19" t="s">
        <v>16</v>
      </c>
      <c r="H23" s="61" t="s">
        <v>95</v>
      </c>
      <c r="I23" s="20">
        <v>10140</v>
      </c>
      <c r="J23" s="37">
        <v>2190.8018029576779</v>
      </c>
      <c r="K23" s="37">
        <v>8092.5010471555979</v>
      </c>
      <c r="L23" s="21">
        <v>10283</v>
      </c>
    </row>
    <row r="24" spans="1:12" ht="15.75" x14ac:dyDescent="0.25">
      <c r="A24" s="9" t="s">
        <v>96</v>
      </c>
      <c r="B24" s="18" t="s">
        <v>97</v>
      </c>
      <c r="C24" s="19">
        <v>2</v>
      </c>
      <c r="D24" s="59" t="s">
        <v>98</v>
      </c>
      <c r="E24" s="25" t="s">
        <v>99</v>
      </c>
      <c r="F24" s="19" t="s">
        <v>100</v>
      </c>
      <c r="G24" s="19" t="s">
        <v>16</v>
      </c>
      <c r="H24" s="61" t="s">
        <v>101</v>
      </c>
      <c r="I24" s="20">
        <v>10157</v>
      </c>
      <c r="J24" s="37">
        <v>14834.739960048655</v>
      </c>
      <c r="K24" s="37">
        <v>95476.47965145667</v>
      </c>
      <c r="L24" s="21">
        <v>110311</v>
      </c>
    </row>
    <row r="25" spans="1:12" ht="15.75" x14ac:dyDescent="0.25">
      <c r="A25" s="9" t="s">
        <v>102</v>
      </c>
      <c r="B25" s="18" t="s">
        <v>103</v>
      </c>
      <c r="C25" s="19">
        <v>22</v>
      </c>
      <c r="D25" s="59" t="s">
        <v>104</v>
      </c>
      <c r="E25" s="25" t="s">
        <v>105</v>
      </c>
      <c r="F25" s="19" t="s">
        <v>106</v>
      </c>
      <c r="G25" s="19" t="s">
        <v>16</v>
      </c>
      <c r="H25" s="61" t="s">
        <v>107</v>
      </c>
      <c r="I25" s="20">
        <v>10165</v>
      </c>
      <c r="J25" s="37">
        <v>4233.1336930710122</v>
      </c>
      <c r="K25" s="37">
        <v>22892.671844995406</v>
      </c>
      <c r="L25" s="21">
        <v>27126</v>
      </c>
    </row>
    <row r="26" spans="1:12" ht="15.75" x14ac:dyDescent="0.25">
      <c r="A26" s="9" t="s">
        <v>108</v>
      </c>
      <c r="B26" s="18" t="s">
        <v>109</v>
      </c>
      <c r="C26" s="19">
        <v>5</v>
      </c>
      <c r="D26" s="59" t="s">
        <v>110</v>
      </c>
      <c r="E26" s="25" t="s">
        <v>111</v>
      </c>
      <c r="F26" s="19" t="s">
        <v>112</v>
      </c>
      <c r="G26" s="19" t="s">
        <v>16</v>
      </c>
      <c r="H26" s="61" t="s">
        <v>113</v>
      </c>
      <c r="I26" s="20">
        <v>10173</v>
      </c>
      <c r="J26" s="37">
        <v>2439.4711480476967</v>
      </c>
      <c r="K26" s="37">
        <v>13831.537131956738</v>
      </c>
      <c r="L26" s="21">
        <v>16271</v>
      </c>
    </row>
    <row r="27" spans="1:12" ht="15.75" x14ac:dyDescent="0.25">
      <c r="A27" s="9" t="s">
        <v>114</v>
      </c>
      <c r="B27" s="18" t="s">
        <v>115</v>
      </c>
      <c r="C27" s="19">
        <v>1</v>
      </c>
      <c r="D27" s="59" t="s">
        <v>116</v>
      </c>
      <c r="E27" s="25" t="s">
        <v>117</v>
      </c>
      <c r="F27" s="19" t="s">
        <v>118</v>
      </c>
      <c r="G27" s="19" t="s">
        <v>16</v>
      </c>
      <c r="H27" s="61" t="s">
        <v>119</v>
      </c>
      <c r="I27" s="20">
        <v>10181</v>
      </c>
      <c r="J27" s="37">
        <v>3815.4006590064828</v>
      </c>
      <c r="K27" s="37">
        <v>8300.1227168960486</v>
      </c>
      <c r="L27" s="21">
        <v>12116</v>
      </c>
    </row>
    <row r="28" spans="1:12" ht="15.75" x14ac:dyDescent="0.25">
      <c r="A28" s="9" t="s">
        <v>120</v>
      </c>
      <c r="B28" s="22" t="s">
        <v>121</v>
      </c>
      <c r="C28" s="23">
        <v>1</v>
      </c>
      <c r="D28" s="59" t="s">
        <v>122</v>
      </c>
      <c r="E28" s="24" t="s">
        <v>123</v>
      </c>
      <c r="F28" s="23" t="s">
        <v>124</v>
      </c>
      <c r="G28" s="23" t="s">
        <v>16</v>
      </c>
      <c r="H28" s="62" t="s">
        <v>125</v>
      </c>
      <c r="I28" s="20">
        <v>10199</v>
      </c>
      <c r="J28" s="37">
        <v>25190.772486527814</v>
      </c>
      <c r="K28" s="37">
        <v>597880.99571877788</v>
      </c>
      <c r="L28" s="21">
        <v>623071</v>
      </c>
    </row>
    <row r="29" spans="1:12" ht="15.75" x14ac:dyDescent="0.25">
      <c r="A29" s="9" t="s">
        <v>126</v>
      </c>
      <c r="B29" s="18" t="s">
        <v>127</v>
      </c>
      <c r="C29" s="19">
        <v>1</v>
      </c>
      <c r="D29" s="59" t="s">
        <v>128</v>
      </c>
      <c r="E29" s="25" t="s">
        <v>129</v>
      </c>
      <c r="F29" s="19" t="s">
        <v>130</v>
      </c>
      <c r="G29" s="19" t="s">
        <v>16</v>
      </c>
      <c r="H29" s="61" t="s">
        <v>131</v>
      </c>
      <c r="I29" s="20">
        <v>10207</v>
      </c>
      <c r="J29" s="37">
        <v>2958.3953306200347</v>
      </c>
      <c r="K29" s="37">
        <v>30440.146086528472</v>
      </c>
      <c r="L29" s="21">
        <v>33399</v>
      </c>
    </row>
    <row r="30" spans="1:12" ht="15.75" x14ac:dyDescent="0.25">
      <c r="A30" s="9" t="s">
        <v>132</v>
      </c>
      <c r="B30" s="18" t="s">
        <v>133</v>
      </c>
      <c r="C30" s="19">
        <v>53</v>
      </c>
      <c r="D30" s="59" t="s">
        <v>134</v>
      </c>
      <c r="E30" s="25" t="s">
        <v>135</v>
      </c>
      <c r="F30" s="19" t="s">
        <v>136</v>
      </c>
      <c r="G30" s="19" t="s">
        <v>16</v>
      </c>
      <c r="H30" s="61" t="s">
        <v>137</v>
      </c>
      <c r="I30" s="20">
        <v>10215</v>
      </c>
      <c r="J30" s="37">
        <v>9228.3967190777257</v>
      </c>
      <c r="K30" s="37">
        <v>16520.193329589696</v>
      </c>
      <c r="L30" s="21">
        <v>25749</v>
      </c>
    </row>
    <row r="31" spans="1:12" ht="15.75" x14ac:dyDescent="0.25">
      <c r="A31" s="9" t="s">
        <v>138</v>
      </c>
      <c r="B31" s="18" t="s">
        <v>139</v>
      </c>
      <c r="C31" s="19">
        <v>1</v>
      </c>
      <c r="D31" s="59" t="s">
        <v>140</v>
      </c>
      <c r="E31" s="25" t="s">
        <v>141</v>
      </c>
      <c r="F31" s="19" t="s">
        <v>142</v>
      </c>
      <c r="G31" s="19" t="s">
        <v>16</v>
      </c>
      <c r="H31" s="61" t="s">
        <v>143</v>
      </c>
      <c r="I31" s="20">
        <v>10223</v>
      </c>
      <c r="J31" s="37">
        <v>967.10757085034857</v>
      </c>
      <c r="K31" s="37">
        <v>5305.9525300921032</v>
      </c>
      <c r="L31" s="21">
        <v>6273</v>
      </c>
    </row>
    <row r="32" spans="1:12" ht="15.75" x14ac:dyDescent="0.25">
      <c r="A32" s="9" t="s">
        <v>144</v>
      </c>
      <c r="B32" s="18" t="s">
        <v>145</v>
      </c>
      <c r="C32" s="19">
        <v>31</v>
      </c>
      <c r="D32" s="59" t="s">
        <v>146</v>
      </c>
      <c r="E32" s="25" t="s">
        <v>147</v>
      </c>
      <c r="F32" s="19" t="s">
        <v>148</v>
      </c>
      <c r="G32" s="19" t="s">
        <v>16</v>
      </c>
      <c r="H32" s="61" t="s">
        <v>149</v>
      </c>
      <c r="I32" s="20">
        <v>10231</v>
      </c>
      <c r="J32" s="37">
        <v>3820.5722386779375</v>
      </c>
      <c r="K32" s="37">
        <v>20662.047311538019</v>
      </c>
      <c r="L32" s="21">
        <v>24483</v>
      </c>
    </row>
    <row r="33" spans="1:12" ht="15.75" x14ac:dyDescent="0.25">
      <c r="A33" s="9" t="s">
        <v>150</v>
      </c>
      <c r="B33" s="18" t="s">
        <v>151</v>
      </c>
      <c r="C33" s="19">
        <v>1</v>
      </c>
      <c r="D33" s="59" t="s">
        <v>152</v>
      </c>
      <c r="E33" s="25" t="s">
        <v>153</v>
      </c>
      <c r="F33" s="19" t="s">
        <v>154</v>
      </c>
      <c r="G33" s="19" t="s">
        <v>16</v>
      </c>
      <c r="H33" s="61" t="s">
        <v>155</v>
      </c>
      <c r="I33" s="20">
        <v>10249</v>
      </c>
      <c r="J33" s="37">
        <v>10145.453224102614</v>
      </c>
      <c r="K33" s="37">
        <v>37700.89337718561</v>
      </c>
      <c r="L33" s="21">
        <v>47846</v>
      </c>
    </row>
    <row r="34" spans="1:12" ht="15.75" x14ac:dyDescent="0.25">
      <c r="A34" s="9" t="s">
        <v>156</v>
      </c>
      <c r="B34" s="18" t="s">
        <v>157</v>
      </c>
      <c r="C34" s="19">
        <v>6</v>
      </c>
      <c r="D34" s="59" t="s">
        <v>158</v>
      </c>
      <c r="E34" s="25" t="s">
        <v>159</v>
      </c>
      <c r="F34" s="19" t="s">
        <v>160</v>
      </c>
      <c r="G34" s="19" t="s">
        <v>16</v>
      </c>
      <c r="H34" s="61" t="s">
        <v>161</v>
      </c>
      <c r="I34" s="20">
        <v>10256</v>
      </c>
      <c r="J34" s="37">
        <v>3244.4447528823512</v>
      </c>
      <c r="K34" s="37">
        <v>4199.00652242456</v>
      </c>
      <c r="L34" s="21">
        <v>7443</v>
      </c>
    </row>
    <row r="35" spans="1:12" ht="15.75" x14ac:dyDescent="0.25">
      <c r="A35" s="9" t="s">
        <v>162</v>
      </c>
      <c r="B35" s="18" t="s">
        <v>163</v>
      </c>
      <c r="C35" s="19">
        <v>1</v>
      </c>
      <c r="D35" s="59" t="s">
        <v>164</v>
      </c>
      <c r="E35" s="25" t="s">
        <v>165</v>
      </c>
      <c r="F35" s="19" t="s">
        <v>166</v>
      </c>
      <c r="G35" s="19" t="s">
        <v>16</v>
      </c>
      <c r="H35" s="61" t="s">
        <v>167</v>
      </c>
      <c r="I35" s="20">
        <v>10264</v>
      </c>
      <c r="J35" s="37">
        <v>736.15082220163185</v>
      </c>
      <c r="K35" s="37">
        <v>3954.1235625232152</v>
      </c>
      <c r="L35" s="21">
        <v>4690</v>
      </c>
    </row>
    <row r="36" spans="1:12" ht="15.75" x14ac:dyDescent="0.25">
      <c r="A36" s="9" t="s">
        <v>168</v>
      </c>
      <c r="B36" s="18" t="s">
        <v>169</v>
      </c>
      <c r="C36" s="19">
        <v>2</v>
      </c>
      <c r="D36" s="59" t="s">
        <v>170</v>
      </c>
      <c r="E36" s="25" t="s">
        <v>171</v>
      </c>
      <c r="F36" s="19" t="s">
        <v>172</v>
      </c>
      <c r="G36" s="19" t="s">
        <v>16</v>
      </c>
      <c r="H36" s="61" t="s">
        <v>173</v>
      </c>
      <c r="I36" s="20">
        <v>10272</v>
      </c>
      <c r="J36" s="37">
        <v>11303.742946285947</v>
      </c>
      <c r="K36" s="37">
        <v>50305.172751088023</v>
      </c>
      <c r="L36" s="21">
        <v>61609</v>
      </c>
    </row>
    <row r="37" spans="1:12" ht="15.75" x14ac:dyDescent="0.25">
      <c r="A37" s="9" t="s">
        <v>174</v>
      </c>
      <c r="B37" s="18" t="s">
        <v>175</v>
      </c>
      <c r="C37" s="19">
        <v>1</v>
      </c>
      <c r="D37" s="59" t="s">
        <v>176</v>
      </c>
      <c r="E37" s="25" t="s">
        <v>177</v>
      </c>
      <c r="F37" s="19" t="s">
        <v>178</v>
      </c>
      <c r="G37" s="19" t="s">
        <v>16</v>
      </c>
      <c r="H37" s="61" t="s">
        <v>179</v>
      </c>
      <c r="I37" s="20">
        <v>10280</v>
      </c>
      <c r="J37" s="37">
        <v>5855.7315109810479</v>
      </c>
      <c r="K37" s="37">
        <v>10144.083417261529</v>
      </c>
      <c r="L37" s="21">
        <v>16000</v>
      </c>
    </row>
    <row r="38" spans="1:12" ht="15.75" x14ac:dyDescent="0.25">
      <c r="A38" s="9" t="s">
        <v>180</v>
      </c>
      <c r="B38" s="18" t="s">
        <v>181</v>
      </c>
      <c r="C38" s="19">
        <v>1</v>
      </c>
      <c r="D38" s="59" t="s">
        <v>182</v>
      </c>
      <c r="E38" s="25" t="s">
        <v>183</v>
      </c>
      <c r="F38" s="19" t="s">
        <v>184</v>
      </c>
      <c r="G38" s="19" t="s">
        <v>16</v>
      </c>
      <c r="H38" s="61" t="s">
        <v>185</v>
      </c>
      <c r="I38" s="20">
        <v>10298</v>
      </c>
      <c r="J38" s="37">
        <v>3398.0936999493492</v>
      </c>
      <c r="K38" s="37">
        <v>10749.422989161443</v>
      </c>
      <c r="L38" s="21">
        <v>14148</v>
      </c>
    </row>
    <row r="39" spans="1:12" ht="15.75" x14ac:dyDescent="0.25">
      <c r="A39" s="9" t="s">
        <v>186</v>
      </c>
      <c r="B39" s="18" t="s">
        <v>187</v>
      </c>
      <c r="C39" s="19">
        <v>4</v>
      </c>
      <c r="D39" s="59" t="s">
        <v>188</v>
      </c>
      <c r="E39" s="25" t="s">
        <v>189</v>
      </c>
      <c r="F39" s="19" t="s">
        <v>190</v>
      </c>
      <c r="G39" s="19" t="s">
        <v>16</v>
      </c>
      <c r="H39" s="61" t="s">
        <v>191</v>
      </c>
      <c r="I39" s="20">
        <v>10306</v>
      </c>
      <c r="J39" s="37">
        <v>10267.96778142326</v>
      </c>
      <c r="K39" s="37">
        <v>218041.32055344817</v>
      </c>
      <c r="L39" s="21">
        <v>228308</v>
      </c>
    </row>
    <row r="40" spans="1:12" ht="15.75" x14ac:dyDescent="0.25">
      <c r="A40" s="9" t="s">
        <v>192</v>
      </c>
      <c r="B40" s="18" t="s">
        <v>193</v>
      </c>
      <c r="C40" s="19">
        <v>4</v>
      </c>
      <c r="D40" s="59" t="s">
        <v>194</v>
      </c>
      <c r="E40" s="25" t="s">
        <v>195</v>
      </c>
      <c r="F40" s="19" t="s">
        <v>196</v>
      </c>
      <c r="G40" s="19" t="s">
        <v>16</v>
      </c>
      <c r="H40" s="61" t="s">
        <v>197</v>
      </c>
      <c r="I40" s="20">
        <v>10314</v>
      </c>
      <c r="J40" s="37">
        <v>5798.7234439324102</v>
      </c>
      <c r="K40" s="37">
        <v>37150.182645945322</v>
      </c>
      <c r="L40" s="21">
        <v>42949</v>
      </c>
    </row>
    <row r="41" spans="1:12" ht="15.75" x14ac:dyDescent="0.25">
      <c r="A41" s="9" t="s">
        <v>198</v>
      </c>
      <c r="B41" s="18" t="s">
        <v>199</v>
      </c>
      <c r="C41" s="19">
        <v>1</v>
      </c>
      <c r="D41" s="59" t="s">
        <v>200</v>
      </c>
      <c r="E41" s="25" t="s">
        <v>201</v>
      </c>
      <c r="F41" s="19" t="s">
        <v>202</v>
      </c>
      <c r="G41" s="19" t="s">
        <v>16</v>
      </c>
      <c r="H41" s="61" t="s">
        <v>203</v>
      </c>
      <c r="I41" s="20">
        <v>10322</v>
      </c>
      <c r="J41" s="37">
        <v>901.20958181483297</v>
      </c>
      <c r="K41" s="37">
        <v>5326.4778170451382</v>
      </c>
      <c r="L41" s="21">
        <v>6228</v>
      </c>
    </row>
    <row r="42" spans="1:12" ht="15.75" x14ac:dyDescent="0.25">
      <c r="A42" s="9" t="s">
        <v>204</v>
      </c>
      <c r="B42" s="18" t="s">
        <v>205</v>
      </c>
      <c r="C42" s="19">
        <v>14</v>
      </c>
      <c r="D42" s="59" t="s">
        <v>206</v>
      </c>
      <c r="E42" s="25" t="s">
        <v>207</v>
      </c>
      <c r="F42" s="19" t="s">
        <v>208</v>
      </c>
      <c r="G42" s="19" t="s">
        <v>16</v>
      </c>
      <c r="H42" s="61" t="s">
        <v>209</v>
      </c>
      <c r="I42" s="20">
        <v>10330</v>
      </c>
      <c r="J42" s="37">
        <v>9368.315557125301</v>
      </c>
      <c r="K42" s="37">
        <v>168500.1566609182</v>
      </c>
      <c r="L42" s="21">
        <v>177868</v>
      </c>
    </row>
    <row r="43" spans="1:12" ht="15.75" x14ac:dyDescent="0.25">
      <c r="A43" s="9" t="s">
        <v>210</v>
      </c>
      <c r="B43" s="18" t="s">
        <v>211</v>
      </c>
      <c r="C43" s="19">
        <v>52</v>
      </c>
      <c r="D43" s="59" t="s">
        <v>212</v>
      </c>
      <c r="E43" s="25" t="s">
        <v>213</v>
      </c>
      <c r="F43" s="19" t="s">
        <v>214</v>
      </c>
      <c r="G43" s="19" t="s">
        <v>16</v>
      </c>
      <c r="H43" s="61" t="s">
        <v>215</v>
      </c>
      <c r="I43" s="20">
        <v>10348</v>
      </c>
      <c r="J43" s="37">
        <v>4451.5902640605882</v>
      </c>
      <c r="K43" s="37">
        <v>145354.25127984531</v>
      </c>
      <c r="L43" s="21">
        <v>149806</v>
      </c>
    </row>
    <row r="44" spans="1:12" ht="15.75" x14ac:dyDescent="0.25">
      <c r="A44" s="9" t="s">
        <v>216</v>
      </c>
      <c r="B44" s="18" t="s">
        <v>217</v>
      </c>
      <c r="C44" s="19">
        <v>1</v>
      </c>
      <c r="D44" s="59" t="s">
        <v>218</v>
      </c>
      <c r="E44" s="25" t="s">
        <v>219</v>
      </c>
      <c r="F44" s="19" t="s">
        <v>220</v>
      </c>
      <c r="G44" s="19" t="s">
        <v>16</v>
      </c>
      <c r="H44" s="61" t="s">
        <v>221</v>
      </c>
      <c r="I44" s="20">
        <v>10355</v>
      </c>
      <c r="J44" s="37">
        <v>3728.6713137277629</v>
      </c>
      <c r="K44" s="37">
        <v>10283.971640056965</v>
      </c>
      <c r="L44" s="21">
        <v>14013</v>
      </c>
    </row>
    <row r="45" spans="1:12" ht="30.75" x14ac:dyDescent="0.25">
      <c r="A45" s="9" t="s">
        <v>222</v>
      </c>
      <c r="B45" s="18" t="s">
        <v>223</v>
      </c>
      <c r="C45" s="19">
        <v>4</v>
      </c>
      <c r="D45" s="59" t="s">
        <v>224</v>
      </c>
      <c r="E45" s="25" t="s">
        <v>225</v>
      </c>
      <c r="F45" s="19" t="s">
        <v>226</v>
      </c>
      <c r="G45" s="19" t="s">
        <v>16</v>
      </c>
      <c r="H45" s="61" t="s">
        <v>227</v>
      </c>
      <c r="I45" s="20">
        <v>10363</v>
      </c>
      <c r="J45" s="37">
        <v>10989.937202860707</v>
      </c>
      <c r="K45" s="37">
        <v>204465.719952591</v>
      </c>
      <c r="L45" s="21">
        <v>215456</v>
      </c>
    </row>
    <row r="46" spans="1:12" ht="15.75" x14ac:dyDescent="0.25">
      <c r="A46" s="9" t="s">
        <v>228</v>
      </c>
      <c r="B46" s="18" t="s">
        <v>229</v>
      </c>
      <c r="C46" s="19">
        <v>2</v>
      </c>
      <c r="D46" s="59" t="s">
        <v>230</v>
      </c>
      <c r="E46" s="25" t="s">
        <v>231</v>
      </c>
      <c r="F46" s="19" t="s">
        <v>232</v>
      </c>
      <c r="G46" s="19" t="s">
        <v>16</v>
      </c>
      <c r="H46" s="61" t="s">
        <v>233</v>
      </c>
      <c r="I46" s="20">
        <v>10371</v>
      </c>
      <c r="J46" s="37">
        <v>13869.41503595209</v>
      </c>
      <c r="K46" s="37">
        <v>228886.74072229821</v>
      </c>
      <c r="L46" s="21">
        <v>242755</v>
      </c>
    </row>
    <row r="47" spans="1:12" ht="15.75" x14ac:dyDescent="0.25">
      <c r="A47" s="9" t="s">
        <v>234</v>
      </c>
      <c r="B47" s="18" t="s">
        <v>235</v>
      </c>
      <c r="C47" s="19">
        <v>1</v>
      </c>
      <c r="D47" s="59" t="s">
        <v>236</v>
      </c>
      <c r="E47" s="25" t="s">
        <v>237</v>
      </c>
      <c r="F47" s="19" t="s">
        <v>238</v>
      </c>
      <c r="G47" s="19" t="s">
        <v>16</v>
      </c>
      <c r="H47" s="61" t="s">
        <v>239</v>
      </c>
      <c r="I47" s="20">
        <v>10389</v>
      </c>
      <c r="J47" s="37">
        <v>1278.5629647400708</v>
      </c>
      <c r="K47" s="37">
        <v>24440.118602954059</v>
      </c>
      <c r="L47" s="21">
        <v>25719</v>
      </c>
    </row>
    <row r="48" spans="1:12" ht="15.75" x14ac:dyDescent="0.25">
      <c r="A48" s="9" t="s">
        <v>240</v>
      </c>
      <c r="B48" s="18" t="s">
        <v>241</v>
      </c>
      <c r="C48" s="19">
        <v>1</v>
      </c>
      <c r="D48" s="59" t="s">
        <v>242</v>
      </c>
      <c r="E48" s="25" t="s">
        <v>243</v>
      </c>
      <c r="F48" s="19" t="s">
        <v>244</v>
      </c>
      <c r="G48" s="19" t="s">
        <v>16</v>
      </c>
      <c r="H48" s="61" t="s">
        <v>245</v>
      </c>
      <c r="I48" s="20">
        <v>10397</v>
      </c>
      <c r="J48" s="37">
        <v>4534.2860534575866</v>
      </c>
      <c r="K48" s="37">
        <v>93821.356071883405</v>
      </c>
      <c r="L48" s="21">
        <v>98356</v>
      </c>
    </row>
    <row r="49" spans="1:12" ht="30.75" x14ac:dyDescent="0.25">
      <c r="A49" s="9" t="s">
        <v>246</v>
      </c>
      <c r="B49" s="18" t="s">
        <v>247</v>
      </c>
      <c r="C49" s="19">
        <v>1</v>
      </c>
      <c r="D49" s="59" t="s">
        <v>248</v>
      </c>
      <c r="E49" s="25" t="s">
        <v>249</v>
      </c>
      <c r="F49" s="19" t="s">
        <v>250</v>
      </c>
      <c r="G49" s="19" t="s">
        <v>16</v>
      </c>
      <c r="H49" s="61" t="s">
        <v>251</v>
      </c>
      <c r="I49" s="20">
        <v>10405</v>
      </c>
      <c r="J49" s="37">
        <v>4090.6644329883752</v>
      </c>
      <c r="K49" s="37">
        <v>25265.398501851807</v>
      </c>
      <c r="L49" s="21">
        <v>29356</v>
      </c>
    </row>
    <row r="50" spans="1:12" ht="15.75" x14ac:dyDescent="0.25">
      <c r="A50" s="9" t="s">
        <v>252</v>
      </c>
      <c r="B50" s="18" t="s">
        <v>253</v>
      </c>
      <c r="C50" s="19">
        <v>9</v>
      </c>
      <c r="D50" s="59" t="s">
        <v>254</v>
      </c>
      <c r="E50" s="25" t="s">
        <v>255</v>
      </c>
      <c r="F50" s="19" t="s">
        <v>256</v>
      </c>
      <c r="G50" s="19" t="s">
        <v>16</v>
      </c>
      <c r="H50" s="61" t="s">
        <v>257</v>
      </c>
      <c r="I50" s="20">
        <v>10413</v>
      </c>
      <c r="J50" s="37">
        <v>8401.9478483067614</v>
      </c>
      <c r="K50" s="37">
        <v>37116.395363753531</v>
      </c>
      <c r="L50" s="21">
        <v>45518</v>
      </c>
    </row>
    <row r="51" spans="1:12" ht="15.75" x14ac:dyDescent="0.25">
      <c r="A51" s="9" t="s">
        <v>258</v>
      </c>
      <c r="B51" s="18" t="s">
        <v>259</v>
      </c>
      <c r="C51" s="19">
        <v>39</v>
      </c>
      <c r="D51" s="59" t="s">
        <v>260</v>
      </c>
      <c r="E51" s="25" t="s">
        <v>261</v>
      </c>
      <c r="F51" s="19" t="s">
        <v>262</v>
      </c>
      <c r="G51" s="19" t="s">
        <v>16</v>
      </c>
      <c r="H51" s="61" t="s">
        <v>263</v>
      </c>
      <c r="I51" s="20">
        <v>10421</v>
      </c>
      <c r="J51" s="37">
        <v>6598.3885993603662</v>
      </c>
      <c r="K51" s="37">
        <v>47558.727486994292</v>
      </c>
      <c r="L51" s="21">
        <v>54157</v>
      </c>
    </row>
    <row r="52" spans="1:12" ht="15.75" x14ac:dyDescent="0.25">
      <c r="A52" s="9" t="s">
        <v>264</v>
      </c>
      <c r="B52" s="18" t="s">
        <v>265</v>
      </c>
      <c r="C52" s="19">
        <v>3</v>
      </c>
      <c r="D52" s="59" t="s">
        <v>266</v>
      </c>
      <c r="E52" s="25" t="s">
        <v>267</v>
      </c>
      <c r="F52" s="19" t="s">
        <v>268</v>
      </c>
      <c r="G52" s="19" t="s">
        <v>16</v>
      </c>
      <c r="H52" s="61" t="s">
        <v>269</v>
      </c>
      <c r="I52" s="20">
        <v>10439</v>
      </c>
      <c r="J52" s="37">
        <v>9964.9068471677365</v>
      </c>
      <c r="K52" s="37">
        <v>104851.18356884102</v>
      </c>
      <c r="L52" s="21">
        <v>114816</v>
      </c>
    </row>
    <row r="53" spans="1:12" ht="15.75" x14ac:dyDescent="0.25">
      <c r="A53" s="9" t="s">
        <v>270</v>
      </c>
      <c r="B53" s="18" t="s">
        <v>271</v>
      </c>
      <c r="C53" s="19">
        <v>1</v>
      </c>
      <c r="D53" s="59" t="s">
        <v>272</v>
      </c>
      <c r="E53" s="25" t="s">
        <v>273</v>
      </c>
      <c r="F53" s="19" t="s">
        <v>274</v>
      </c>
      <c r="G53" s="19" t="s">
        <v>16</v>
      </c>
      <c r="H53" s="61" t="s">
        <v>275</v>
      </c>
      <c r="I53" s="20">
        <v>10447</v>
      </c>
      <c r="J53" s="37">
        <v>3641.3899663264842</v>
      </c>
      <c r="K53" s="37">
        <v>22356.328814622233</v>
      </c>
      <c r="L53" s="21">
        <v>25998</v>
      </c>
    </row>
    <row r="54" spans="1:12" ht="15.75" x14ac:dyDescent="0.25">
      <c r="A54" s="9" t="s">
        <v>276</v>
      </c>
      <c r="B54" s="18" t="s">
        <v>277</v>
      </c>
      <c r="C54" s="19">
        <v>1</v>
      </c>
      <c r="D54" s="59" t="s">
        <v>278</v>
      </c>
      <c r="E54" s="25" t="s">
        <v>279</v>
      </c>
      <c r="F54" s="19" t="s">
        <v>280</v>
      </c>
      <c r="G54" s="19" t="s">
        <v>16</v>
      </c>
      <c r="H54" s="61" t="s">
        <v>281</v>
      </c>
      <c r="I54" s="20">
        <v>10454</v>
      </c>
      <c r="J54" s="37">
        <v>7927.4593146948637</v>
      </c>
      <c r="K54" s="37">
        <v>27655.178429169595</v>
      </c>
      <c r="L54" s="21">
        <v>35583</v>
      </c>
    </row>
    <row r="55" spans="1:12" ht="15.75" x14ac:dyDescent="0.25">
      <c r="A55" s="9" t="s">
        <v>282</v>
      </c>
      <c r="B55" s="18" t="s">
        <v>283</v>
      </c>
      <c r="C55" s="19">
        <v>1</v>
      </c>
      <c r="D55" s="59" t="s">
        <v>284</v>
      </c>
      <c r="E55" s="25" t="s">
        <v>285</v>
      </c>
      <c r="F55" s="19" t="s">
        <v>286</v>
      </c>
      <c r="G55" s="19" t="s">
        <v>16</v>
      </c>
      <c r="H55" s="61" t="s">
        <v>287</v>
      </c>
      <c r="I55" s="20">
        <v>10462</v>
      </c>
      <c r="J55" s="37">
        <v>358.01673813388021</v>
      </c>
      <c r="K55" s="37">
        <v>2547.0342070038482</v>
      </c>
      <c r="L55" s="21">
        <v>2905</v>
      </c>
    </row>
    <row r="56" spans="1:12" ht="15.75" x14ac:dyDescent="0.25">
      <c r="A56" s="9" t="s">
        <v>288</v>
      </c>
      <c r="B56" s="18" t="s">
        <v>289</v>
      </c>
      <c r="C56" s="19">
        <v>1</v>
      </c>
      <c r="D56" s="59" t="s">
        <v>290</v>
      </c>
      <c r="E56" s="25" t="s">
        <v>291</v>
      </c>
      <c r="F56" s="19" t="s">
        <v>292</v>
      </c>
      <c r="G56" s="19" t="s">
        <v>16</v>
      </c>
      <c r="H56" s="61" t="s">
        <v>293</v>
      </c>
      <c r="I56" s="20">
        <v>10470</v>
      </c>
      <c r="J56" s="37">
        <v>8012.9403314420269</v>
      </c>
      <c r="K56" s="37">
        <v>15437.723264528644</v>
      </c>
      <c r="L56" s="21">
        <v>23451</v>
      </c>
    </row>
    <row r="57" spans="1:12" ht="15.75" x14ac:dyDescent="0.25">
      <c r="A57" s="9" t="s">
        <v>294</v>
      </c>
      <c r="B57" s="18" t="s">
        <v>295</v>
      </c>
      <c r="C57" s="19">
        <v>3</v>
      </c>
      <c r="D57" s="59" t="s">
        <v>296</v>
      </c>
      <c r="E57" s="25" t="s">
        <v>297</v>
      </c>
      <c r="F57" s="19" t="s">
        <v>298</v>
      </c>
      <c r="G57" s="19" t="s">
        <v>16</v>
      </c>
      <c r="H57" s="61" t="s">
        <v>299</v>
      </c>
      <c r="I57" s="20">
        <v>10488</v>
      </c>
      <c r="J57" s="37">
        <v>1917.4656350011178</v>
      </c>
      <c r="K57" s="37">
        <v>33741.086386914001</v>
      </c>
      <c r="L57" s="21">
        <v>35659</v>
      </c>
    </row>
    <row r="58" spans="1:12" ht="15.75" x14ac:dyDescent="0.25">
      <c r="A58" s="9" t="s">
        <v>300</v>
      </c>
      <c r="B58" s="18" t="s">
        <v>301</v>
      </c>
      <c r="C58" s="19">
        <v>6</v>
      </c>
      <c r="D58" s="59" t="s">
        <v>302</v>
      </c>
      <c r="E58" s="25" t="s">
        <v>303</v>
      </c>
      <c r="F58" s="19" t="s">
        <v>304</v>
      </c>
      <c r="G58" s="19" t="s">
        <v>16</v>
      </c>
      <c r="H58" s="61" t="s">
        <v>305</v>
      </c>
      <c r="I58" s="20">
        <v>10496</v>
      </c>
      <c r="J58" s="37">
        <v>12960.139055644759</v>
      </c>
      <c r="K58" s="37">
        <v>55622.180843855778</v>
      </c>
      <c r="L58" s="21">
        <v>68582</v>
      </c>
    </row>
    <row r="59" spans="1:12" ht="15.75" x14ac:dyDescent="0.25">
      <c r="A59" s="9" t="s">
        <v>306</v>
      </c>
      <c r="B59" s="18" t="s">
        <v>307</v>
      </c>
      <c r="C59" s="19">
        <v>35</v>
      </c>
      <c r="D59" s="59" t="s">
        <v>308</v>
      </c>
      <c r="E59" s="25" t="s">
        <v>309</v>
      </c>
      <c r="F59" s="19" t="s">
        <v>310</v>
      </c>
      <c r="G59" s="19" t="s">
        <v>16</v>
      </c>
      <c r="H59" s="61" t="s">
        <v>311</v>
      </c>
      <c r="I59" s="20">
        <v>10504</v>
      </c>
      <c r="J59" s="37">
        <v>7972.6648004635772</v>
      </c>
      <c r="K59" s="37">
        <v>66452.591807160497</v>
      </c>
      <c r="L59" s="21">
        <v>74425</v>
      </c>
    </row>
    <row r="60" spans="1:12" ht="15.75" x14ac:dyDescent="0.25">
      <c r="A60" s="9" t="s">
        <v>312</v>
      </c>
      <c r="B60" s="18" t="s">
        <v>313</v>
      </c>
      <c r="C60" s="19">
        <v>21</v>
      </c>
      <c r="D60" s="59" t="s">
        <v>314</v>
      </c>
      <c r="E60" s="25" t="s">
        <v>315</v>
      </c>
      <c r="F60" s="19" t="s">
        <v>316</v>
      </c>
      <c r="G60" s="19" t="s">
        <v>16</v>
      </c>
      <c r="H60" s="61" t="s">
        <v>317</v>
      </c>
      <c r="I60" s="20">
        <v>10512</v>
      </c>
      <c r="J60" s="37">
        <v>4022.1214178351493</v>
      </c>
      <c r="K60" s="37">
        <v>15097.946341220262</v>
      </c>
      <c r="L60" s="21">
        <v>19120</v>
      </c>
    </row>
    <row r="61" spans="1:12" ht="15.75" x14ac:dyDescent="0.25">
      <c r="A61" s="9" t="s">
        <v>318</v>
      </c>
      <c r="B61" s="18" t="s">
        <v>319</v>
      </c>
      <c r="C61" s="19">
        <v>1</v>
      </c>
      <c r="D61" s="59" t="s">
        <v>320</v>
      </c>
      <c r="E61" s="25" t="s">
        <v>321</v>
      </c>
      <c r="F61" s="19" t="s">
        <v>322</v>
      </c>
      <c r="G61" s="19" t="s">
        <v>16</v>
      </c>
      <c r="H61" s="61" t="s">
        <v>323</v>
      </c>
      <c r="I61" s="20">
        <v>10520</v>
      </c>
      <c r="J61" s="37">
        <v>4171.8505235452967</v>
      </c>
      <c r="K61" s="37">
        <v>11732.428338866564</v>
      </c>
      <c r="L61" s="21">
        <v>15904</v>
      </c>
    </row>
    <row r="62" spans="1:12" ht="15.75" x14ac:dyDescent="0.25">
      <c r="A62" s="9" t="s">
        <v>324</v>
      </c>
      <c r="B62" s="18" t="s">
        <v>325</v>
      </c>
      <c r="C62" s="19">
        <v>22</v>
      </c>
      <c r="D62" s="59" t="s">
        <v>326</v>
      </c>
      <c r="E62" s="25" t="s">
        <v>327</v>
      </c>
      <c r="F62" s="19" t="s">
        <v>328</v>
      </c>
      <c r="G62" s="19" t="s">
        <v>16</v>
      </c>
      <c r="H62" s="61" t="s">
        <v>329</v>
      </c>
      <c r="I62" s="20">
        <v>10538</v>
      </c>
      <c r="J62" s="37">
        <v>2885.8405665394098</v>
      </c>
      <c r="K62" s="37">
        <v>7423.5340814400097</v>
      </c>
      <c r="L62" s="21">
        <v>10309</v>
      </c>
    </row>
    <row r="63" spans="1:12" ht="15.75" x14ac:dyDescent="0.25">
      <c r="A63" s="9" t="s">
        <v>330</v>
      </c>
      <c r="B63" s="18" t="s">
        <v>331</v>
      </c>
      <c r="C63" s="19">
        <v>1</v>
      </c>
      <c r="D63" s="59" t="s">
        <v>332</v>
      </c>
      <c r="E63" s="25" t="s">
        <v>333</v>
      </c>
      <c r="F63" s="19" t="s">
        <v>334</v>
      </c>
      <c r="G63" s="19" t="s">
        <v>16</v>
      </c>
      <c r="H63" s="61" t="s">
        <v>335</v>
      </c>
      <c r="I63" s="20">
        <v>10546</v>
      </c>
      <c r="J63" s="37">
        <v>13680.359214887931</v>
      </c>
      <c r="K63" s="37">
        <v>72384.409693974914</v>
      </c>
      <c r="L63" s="21">
        <v>86065</v>
      </c>
    </row>
    <row r="64" spans="1:12" ht="30.75" x14ac:dyDescent="0.25">
      <c r="A64" s="9" t="s">
        <v>336</v>
      </c>
      <c r="B64" s="18" t="s">
        <v>337</v>
      </c>
      <c r="C64" s="19">
        <v>29</v>
      </c>
      <c r="D64" s="59" t="s">
        <v>338</v>
      </c>
      <c r="E64" s="25" t="s">
        <v>339</v>
      </c>
      <c r="F64" s="19" t="s">
        <v>340</v>
      </c>
      <c r="G64" s="19" t="s">
        <v>16</v>
      </c>
      <c r="H64" s="61" t="s">
        <v>341</v>
      </c>
      <c r="I64" s="20">
        <v>10553</v>
      </c>
      <c r="J64" s="37">
        <v>3499.792601685966</v>
      </c>
      <c r="K64" s="37">
        <v>9094.7675934932977</v>
      </c>
      <c r="L64" s="21">
        <v>12595</v>
      </c>
    </row>
    <row r="65" spans="1:12" ht="15.75" x14ac:dyDescent="0.25">
      <c r="A65" s="9" t="s">
        <v>342</v>
      </c>
      <c r="B65" s="18" t="s">
        <v>343</v>
      </c>
      <c r="C65" s="19">
        <v>58</v>
      </c>
      <c r="D65" s="59" t="s">
        <v>344</v>
      </c>
      <c r="E65" s="25" t="s">
        <v>345</v>
      </c>
      <c r="F65" s="19" t="s">
        <v>346</v>
      </c>
      <c r="G65" s="19" t="s">
        <v>16</v>
      </c>
      <c r="H65" s="61" t="s">
        <v>347</v>
      </c>
      <c r="I65" s="20">
        <v>10561</v>
      </c>
      <c r="J65" s="37">
        <v>6037.2626280402992</v>
      </c>
      <c r="K65" s="37">
        <v>60253.945687825988</v>
      </c>
      <c r="L65" s="21">
        <v>66291</v>
      </c>
    </row>
    <row r="66" spans="1:12" ht="15.75" x14ac:dyDescent="0.25">
      <c r="A66" s="9" t="s">
        <v>348</v>
      </c>
      <c r="B66" s="18" t="s">
        <v>349</v>
      </c>
      <c r="C66" s="19">
        <v>1</v>
      </c>
      <c r="D66" s="59" t="s">
        <v>350</v>
      </c>
      <c r="E66" s="25" t="s">
        <v>351</v>
      </c>
      <c r="F66" s="19" t="s">
        <v>352</v>
      </c>
      <c r="G66" s="19" t="s">
        <v>16</v>
      </c>
      <c r="H66" s="61" t="s">
        <v>353</v>
      </c>
      <c r="I66" s="20">
        <v>10579</v>
      </c>
      <c r="J66" s="37">
        <v>1596.008068771423</v>
      </c>
      <c r="K66" s="37">
        <v>23972.145047641061</v>
      </c>
      <c r="L66" s="21">
        <v>25568</v>
      </c>
    </row>
    <row r="67" spans="1:12" ht="15.75" x14ac:dyDescent="0.25">
      <c r="A67" s="49" t="s">
        <v>354</v>
      </c>
      <c r="B67" s="22" t="s">
        <v>355</v>
      </c>
      <c r="C67" s="23">
        <v>2</v>
      </c>
      <c r="D67" s="60" t="s">
        <v>356</v>
      </c>
      <c r="E67" s="24" t="s">
        <v>357</v>
      </c>
      <c r="F67" s="23" t="s">
        <v>358</v>
      </c>
      <c r="G67" s="23" t="s">
        <v>16</v>
      </c>
      <c r="H67" s="62" t="s">
        <v>359</v>
      </c>
      <c r="I67" s="56">
        <v>10587</v>
      </c>
      <c r="J67" s="57">
        <v>1587.4318555231223</v>
      </c>
      <c r="K67" s="57">
        <v>12419.86756497052</v>
      </c>
      <c r="L67" s="58">
        <v>14007</v>
      </c>
    </row>
    <row r="68" spans="1:12" ht="15.75" x14ac:dyDescent="0.25">
      <c r="A68" s="51" t="s">
        <v>360</v>
      </c>
      <c r="B68" s="64"/>
      <c r="C68" s="52"/>
      <c r="D68" s="64"/>
      <c r="E68" s="52"/>
      <c r="F68" s="52"/>
      <c r="G68" s="52"/>
      <c r="H68" s="65"/>
      <c r="I68" s="64"/>
      <c r="J68" s="66">
        <f>SUBTOTAL(109,Table3[Amount for Administrative Costs])</f>
        <v>350000.00000000012</v>
      </c>
      <c r="K68" s="66">
        <f>SUBTOTAL(109,Table3[Amount to Purchase Naloxone])</f>
        <v>3149999.9999999981</v>
      </c>
      <c r="L68" s="53">
        <f>SUBTOTAL(109,Table3[Current Apportionment
(100 Percent) Rounded])</f>
        <v>3500000</v>
      </c>
    </row>
    <row r="69" spans="1:12" ht="15.75" x14ac:dyDescent="0.25">
      <c r="A69" s="28" t="s">
        <v>361</v>
      </c>
      <c r="B69" s="28"/>
      <c r="C69" s="28"/>
      <c r="D69" s="26"/>
      <c r="E69" s="27"/>
      <c r="F69" s="27"/>
      <c r="G69" s="27"/>
      <c r="H69" s="27"/>
      <c r="I69" s="27"/>
      <c r="J69" s="38"/>
      <c r="K69" s="38"/>
      <c r="L69" s="27"/>
    </row>
    <row r="70" spans="1:12" ht="15.75" x14ac:dyDescent="0.25">
      <c r="A70" s="28" t="s">
        <v>362</v>
      </c>
      <c r="B70" s="28"/>
      <c r="C70" s="28"/>
      <c r="D70" s="26"/>
      <c r="E70" s="27"/>
      <c r="F70" s="27"/>
      <c r="G70" s="27"/>
      <c r="H70" s="27"/>
      <c r="I70" s="27"/>
      <c r="J70" s="38"/>
      <c r="K70" s="38"/>
      <c r="L70" s="27"/>
    </row>
    <row r="71" spans="1:12" ht="15.75" x14ac:dyDescent="0.25">
      <c r="A71" s="40" t="s">
        <v>374</v>
      </c>
      <c r="B71" s="29"/>
      <c r="C71" s="29"/>
      <c r="D71" s="26"/>
      <c r="E71" s="27"/>
      <c r="F71" s="27"/>
      <c r="G71" s="27"/>
      <c r="H71" s="27"/>
      <c r="I71" s="27"/>
      <c r="J71" s="38"/>
      <c r="K71" s="38"/>
      <c r="L71" s="27"/>
    </row>
  </sheetData>
  <phoneticPr fontId="18" type="noConversion"/>
  <hyperlinks>
    <hyperlink ref="A7" r:id="rId1" tooltip="Funding results page for the Reversing Opioid Overdode funding for fiscal year 2023-24." xr:uid="{0736282E-7F99-4003-8355-07EFB64CE737}"/>
  </hyperlinks>
  <pageMargins left="0.7" right="0.7" top="0.75" bottom="0.75" header="0.3" footer="0.3"/>
  <pageSetup orientation="portrait"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5"/>
  <sheetViews>
    <sheetView zoomScale="105" zoomScaleNormal="105" workbookViewId="0">
      <pane ySplit="3" topLeftCell="A4" activePane="bottomLeft" state="frozen"/>
      <selection pane="bottomLeft"/>
    </sheetView>
  </sheetViews>
  <sheetFormatPr defaultColWidth="9.21875" defaultRowHeight="15.75" x14ac:dyDescent="0.25"/>
  <cols>
    <col min="1" max="1" width="14.109375" style="4" customWidth="1"/>
    <col min="2" max="2" width="27.6640625" style="1" customWidth="1"/>
    <col min="3" max="3" width="29" style="5" customWidth="1"/>
    <col min="4" max="4" width="15.44140625" style="2" customWidth="1"/>
    <col min="5" max="5" width="10.6640625" style="42" customWidth="1"/>
    <col min="6" max="16384" width="9.21875" style="3"/>
  </cols>
  <sheetData>
    <row r="1" spans="1:5" s="1" customFormat="1" ht="18" x14ac:dyDescent="0.25">
      <c r="A1" s="55" t="s">
        <v>367</v>
      </c>
      <c r="C1" s="5"/>
      <c r="D1" s="2"/>
      <c r="E1" s="41"/>
    </row>
    <row r="2" spans="1:5" s="1" customFormat="1" x14ac:dyDescent="0.25">
      <c r="A2" s="54" t="s">
        <v>0</v>
      </c>
      <c r="C2" s="5"/>
      <c r="D2" s="2"/>
      <c r="E2" s="41"/>
    </row>
    <row r="3" spans="1:5" s="1" customFormat="1" ht="31.5" customHeight="1" x14ac:dyDescent="0.25">
      <c r="A3" s="47" t="s">
        <v>363</v>
      </c>
      <c r="B3" s="47" t="s">
        <v>364</v>
      </c>
      <c r="C3" s="47" t="s">
        <v>365</v>
      </c>
      <c r="D3" s="47" t="s">
        <v>366</v>
      </c>
      <c r="E3" s="48" t="s">
        <v>435</v>
      </c>
    </row>
    <row r="4" spans="1:5" x14ac:dyDescent="0.25">
      <c r="A4" s="31" t="s">
        <v>14</v>
      </c>
      <c r="B4" s="33" t="s">
        <v>11</v>
      </c>
      <c r="C4" s="5" t="s">
        <v>373</v>
      </c>
      <c r="D4" s="34">
        <v>96666</v>
      </c>
      <c r="E4" s="68" t="s">
        <v>377</v>
      </c>
    </row>
    <row r="5" spans="1:5" x14ac:dyDescent="0.25">
      <c r="A5" s="32" t="s">
        <v>21</v>
      </c>
      <c r="B5" s="33" t="s">
        <v>18</v>
      </c>
      <c r="C5" s="5" t="s">
        <v>373</v>
      </c>
      <c r="D5" s="34">
        <v>1571</v>
      </c>
      <c r="E5" s="68" t="s">
        <v>378</v>
      </c>
    </row>
    <row r="6" spans="1:5" x14ac:dyDescent="0.25">
      <c r="A6" s="32" t="s">
        <v>27</v>
      </c>
      <c r="B6" s="33" t="s">
        <v>24</v>
      </c>
      <c r="C6" s="5" t="s">
        <v>373</v>
      </c>
      <c r="D6" s="34">
        <v>6034</v>
      </c>
      <c r="E6" s="68" t="s">
        <v>379</v>
      </c>
    </row>
    <row r="7" spans="1:5" x14ac:dyDescent="0.25">
      <c r="A7" s="32" t="s">
        <v>33</v>
      </c>
      <c r="B7" s="33" t="s">
        <v>30</v>
      </c>
      <c r="C7" s="5" t="s">
        <v>373</v>
      </c>
      <c r="D7" s="34">
        <v>27992</v>
      </c>
      <c r="E7" s="68" t="s">
        <v>380</v>
      </c>
    </row>
    <row r="8" spans="1:5" x14ac:dyDescent="0.25">
      <c r="A8" s="32" t="s">
        <v>39</v>
      </c>
      <c r="B8" s="33" t="s">
        <v>36</v>
      </c>
      <c r="C8" s="5" t="s">
        <v>373</v>
      </c>
      <c r="D8" s="34">
        <v>7949</v>
      </c>
      <c r="E8" s="68" t="s">
        <v>381</v>
      </c>
    </row>
    <row r="9" spans="1:5" x14ac:dyDescent="0.25">
      <c r="A9" s="32" t="s">
        <v>45</v>
      </c>
      <c r="B9" s="33" t="s">
        <v>42</v>
      </c>
      <c r="C9" s="5" t="s">
        <v>373</v>
      </c>
      <c r="D9" s="34">
        <v>6801</v>
      </c>
      <c r="E9" s="68" t="s">
        <v>382</v>
      </c>
    </row>
    <row r="10" spans="1:5" x14ac:dyDescent="0.25">
      <c r="A10" s="32" t="s">
        <v>51</v>
      </c>
      <c r="B10" s="33" t="s">
        <v>48</v>
      </c>
      <c r="C10" s="5" t="s">
        <v>373</v>
      </c>
      <c r="D10" s="34">
        <v>79070</v>
      </c>
      <c r="E10" s="68" t="s">
        <v>383</v>
      </c>
    </row>
    <row r="11" spans="1:5" x14ac:dyDescent="0.25">
      <c r="A11" s="32" t="s">
        <v>57</v>
      </c>
      <c r="B11" s="33" t="s">
        <v>54</v>
      </c>
      <c r="C11" s="5" t="s">
        <v>373</v>
      </c>
      <c r="D11" s="34">
        <v>4645</v>
      </c>
      <c r="E11" s="68" t="s">
        <v>384</v>
      </c>
    </row>
    <row r="12" spans="1:5" x14ac:dyDescent="0.25">
      <c r="A12" s="32" t="s">
        <v>63</v>
      </c>
      <c r="B12" s="33" t="s">
        <v>60</v>
      </c>
      <c r="C12" s="5" t="s">
        <v>373</v>
      </c>
      <c r="D12" s="34">
        <v>22812</v>
      </c>
      <c r="E12" s="68" t="s">
        <v>385</v>
      </c>
    </row>
    <row r="13" spans="1:5" x14ac:dyDescent="0.25">
      <c r="A13" s="32" t="s">
        <v>69</v>
      </c>
      <c r="B13" s="33" t="s">
        <v>66</v>
      </c>
      <c r="C13" s="5" t="s">
        <v>373</v>
      </c>
      <c r="D13" s="34">
        <v>151111</v>
      </c>
      <c r="E13" s="68" t="s">
        <v>386</v>
      </c>
    </row>
    <row r="14" spans="1:5" x14ac:dyDescent="0.25">
      <c r="A14" s="32" t="s">
        <v>75</v>
      </c>
      <c r="B14" s="33" t="s">
        <v>72</v>
      </c>
      <c r="C14" s="5" t="s">
        <v>373</v>
      </c>
      <c r="D14" s="34">
        <v>13832</v>
      </c>
      <c r="E14" s="68" t="s">
        <v>387</v>
      </c>
    </row>
    <row r="15" spans="1:5" x14ac:dyDescent="0.25">
      <c r="A15" s="32" t="s">
        <v>81</v>
      </c>
      <c r="B15" s="33" t="s">
        <v>78</v>
      </c>
      <c r="C15" s="5" t="s">
        <v>373</v>
      </c>
      <c r="D15" s="34">
        <v>36052</v>
      </c>
      <c r="E15" s="68" t="s">
        <v>388</v>
      </c>
    </row>
    <row r="16" spans="1:5" x14ac:dyDescent="0.25">
      <c r="A16" s="32" t="s">
        <v>87</v>
      </c>
      <c r="B16" s="33" t="s">
        <v>84</v>
      </c>
      <c r="C16" s="5" t="s">
        <v>373</v>
      </c>
      <c r="D16" s="34">
        <v>42880</v>
      </c>
      <c r="E16" s="68" t="s">
        <v>389</v>
      </c>
    </row>
    <row r="17" spans="1:5" x14ac:dyDescent="0.25">
      <c r="A17" s="32" t="s">
        <v>93</v>
      </c>
      <c r="B17" s="33" t="s">
        <v>90</v>
      </c>
      <c r="C17" s="5" t="s">
        <v>373</v>
      </c>
      <c r="D17" s="34">
        <v>10283</v>
      </c>
      <c r="E17" s="68" t="s">
        <v>390</v>
      </c>
    </row>
    <row r="18" spans="1:5" x14ac:dyDescent="0.25">
      <c r="A18" s="32" t="s">
        <v>99</v>
      </c>
      <c r="B18" s="33" t="s">
        <v>96</v>
      </c>
      <c r="C18" s="5" t="s">
        <v>373</v>
      </c>
      <c r="D18" s="34">
        <v>110311</v>
      </c>
      <c r="E18" s="68" t="s">
        <v>391</v>
      </c>
    </row>
    <row r="19" spans="1:5" x14ac:dyDescent="0.25">
      <c r="A19" s="32" t="s">
        <v>105</v>
      </c>
      <c r="B19" s="33" t="s">
        <v>102</v>
      </c>
      <c r="C19" s="5" t="s">
        <v>373</v>
      </c>
      <c r="D19" s="34">
        <v>27126</v>
      </c>
      <c r="E19" s="68" t="s">
        <v>392</v>
      </c>
    </row>
    <row r="20" spans="1:5" x14ac:dyDescent="0.25">
      <c r="A20" s="32" t="s">
        <v>111</v>
      </c>
      <c r="B20" s="33" t="s">
        <v>108</v>
      </c>
      <c r="C20" s="5" t="s">
        <v>373</v>
      </c>
      <c r="D20" s="34">
        <v>16271</v>
      </c>
      <c r="E20" s="68" t="s">
        <v>393</v>
      </c>
    </row>
    <row r="21" spans="1:5" x14ac:dyDescent="0.25">
      <c r="A21" s="32" t="s">
        <v>117</v>
      </c>
      <c r="B21" s="33" t="s">
        <v>114</v>
      </c>
      <c r="C21" s="5" t="s">
        <v>373</v>
      </c>
      <c r="D21" s="34">
        <v>12116</v>
      </c>
      <c r="E21" s="68" t="s">
        <v>394</v>
      </c>
    </row>
    <row r="22" spans="1:5" x14ac:dyDescent="0.25">
      <c r="A22" s="32" t="s">
        <v>123</v>
      </c>
      <c r="B22" s="33" t="s">
        <v>120</v>
      </c>
      <c r="C22" s="5" t="s">
        <v>373</v>
      </c>
      <c r="D22" s="34">
        <v>623071</v>
      </c>
      <c r="E22" s="68" t="s">
        <v>395</v>
      </c>
    </row>
    <row r="23" spans="1:5" x14ac:dyDescent="0.25">
      <c r="A23" s="32" t="s">
        <v>129</v>
      </c>
      <c r="B23" s="33" t="s">
        <v>126</v>
      </c>
      <c r="C23" s="5" t="s">
        <v>373</v>
      </c>
      <c r="D23" s="34">
        <v>33399</v>
      </c>
      <c r="E23" s="68" t="s">
        <v>396</v>
      </c>
    </row>
    <row r="24" spans="1:5" x14ac:dyDescent="0.25">
      <c r="A24" s="32" t="s">
        <v>135</v>
      </c>
      <c r="B24" s="33" t="s">
        <v>132</v>
      </c>
      <c r="C24" s="5" t="s">
        <v>373</v>
      </c>
      <c r="D24" s="34">
        <v>25749</v>
      </c>
      <c r="E24" s="68" t="s">
        <v>397</v>
      </c>
    </row>
    <row r="25" spans="1:5" x14ac:dyDescent="0.25">
      <c r="A25" s="32" t="s">
        <v>141</v>
      </c>
      <c r="B25" s="33" t="s">
        <v>138</v>
      </c>
      <c r="C25" s="5" t="s">
        <v>373</v>
      </c>
      <c r="D25" s="34">
        <v>6273</v>
      </c>
      <c r="E25" s="68" t="s">
        <v>398</v>
      </c>
    </row>
    <row r="26" spans="1:5" x14ac:dyDescent="0.25">
      <c r="A26" s="32" t="s">
        <v>147</v>
      </c>
      <c r="B26" s="33" t="s">
        <v>144</v>
      </c>
      <c r="C26" s="5" t="s">
        <v>373</v>
      </c>
      <c r="D26" s="34">
        <v>24483</v>
      </c>
      <c r="E26" s="68" t="s">
        <v>399</v>
      </c>
    </row>
    <row r="27" spans="1:5" x14ac:dyDescent="0.25">
      <c r="A27" s="32" t="s">
        <v>153</v>
      </c>
      <c r="B27" s="33" t="s">
        <v>150</v>
      </c>
      <c r="C27" s="5" t="s">
        <v>373</v>
      </c>
      <c r="D27" s="34">
        <v>47846</v>
      </c>
      <c r="E27" s="68" t="s">
        <v>400</v>
      </c>
    </row>
    <row r="28" spans="1:5" x14ac:dyDescent="0.25">
      <c r="A28" s="32" t="s">
        <v>159</v>
      </c>
      <c r="B28" s="33" t="s">
        <v>156</v>
      </c>
      <c r="C28" s="5" t="s">
        <v>373</v>
      </c>
      <c r="D28" s="34">
        <v>7443</v>
      </c>
      <c r="E28" s="68" t="s">
        <v>401</v>
      </c>
    </row>
    <row r="29" spans="1:5" x14ac:dyDescent="0.25">
      <c r="A29" s="32" t="s">
        <v>165</v>
      </c>
      <c r="B29" s="33" t="s">
        <v>162</v>
      </c>
      <c r="C29" s="5" t="s">
        <v>373</v>
      </c>
      <c r="D29" s="34">
        <v>4690</v>
      </c>
      <c r="E29" s="68" t="s">
        <v>402</v>
      </c>
    </row>
    <row r="30" spans="1:5" x14ac:dyDescent="0.25">
      <c r="A30" s="32" t="s">
        <v>171</v>
      </c>
      <c r="B30" s="33" t="s">
        <v>168</v>
      </c>
      <c r="C30" s="5" t="s">
        <v>373</v>
      </c>
      <c r="D30" s="34">
        <v>61609</v>
      </c>
      <c r="E30" s="68" t="s">
        <v>403</v>
      </c>
    </row>
    <row r="31" spans="1:5" x14ac:dyDescent="0.25">
      <c r="A31" s="32" t="s">
        <v>177</v>
      </c>
      <c r="B31" s="33" t="s">
        <v>174</v>
      </c>
      <c r="C31" s="5" t="s">
        <v>373</v>
      </c>
      <c r="D31" s="34">
        <v>16000</v>
      </c>
      <c r="E31" s="68" t="s">
        <v>404</v>
      </c>
    </row>
    <row r="32" spans="1:5" x14ac:dyDescent="0.25">
      <c r="A32" s="32" t="s">
        <v>183</v>
      </c>
      <c r="B32" s="33" t="s">
        <v>180</v>
      </c>
      <c r="C32" s="5" t="s">
        <v>373</v>
      </c>
      <c r="D32" s="34">
        <v>14148</v>
      </c>
      <c r="E32" s="68" t="s">
        <v>405</v>
      </c>
    </row>
    <row r="33" spans="1:5" x14ac:dyDescent="0.25">
      <c r="A33" s="32" t="s">
        <v>189</v>
      </c>
      <c r="B33" s="33" t="s">
        <v>186</v>
      </c>
      <c r="C33" s="5" t="s">
        <v>373</v>
      </c>
      <c r="D33" s="34">
        <v>228308</v>
      </c>
      <c r="E33" s="68" t="s">
        <v>406</v>
      </c>
    </row>
    <row r="34" spans="1:5" x14ac:dyDescent="0.25">
      <c r="A34" s="32" t="s">
        <v>195</v>
      </c>
      <c r="B34" s="33" t="s">
        <v>192</v>
      </c>
      <c r="C34" s="5" t="s">
        <v>373</v>
      </c>
      <c r="D34" s="34">
        <v>42949</v>
      </c>
      <c r="E34" s="68" t="s">
        <v>407</v>
      </c>
    </row>
    <row r="35" spans="1:5" x14ac:dyDescent="0.25">
      <c r="A35" s="32" t="s">
        <v>201</v>
      </c>
      <c r="B35" s="33" t="s">
        <v>198</v>
      </c>
      <c r="C35" s="5" t="s">
        <v>373</v>
      </c>
      <c r="D35" s="34">
        <v>6228</v>
      </c>
      <c r="E35" s="68" t="s">
        <v>408</v>
      </c>
    </row>
    <row r="36" spans="1:5" x14ac:dyDescent="0.25">
      <c r="A36" s="32" t="s">
        <v>207</v>
      </c>
      <c r="B36" s="33" t="s">
        <v>204</v>
      </c>
      <c r="C36" s="5" t="s">
        <v>373</v>
      </c>
      <c r="D36" s="34">
        <v>177868</v>
      </c>
      <c r="E36" s="68" t="s">
        <v>409</v>
      </c>
    </row>
    <row r="37" spans="1:5" x14ac:dyDescent="0.25">
      <c r="A37" s="32" t="s">
        <v>213</v>
      </c>
      <c r="B37" s="33" t="s">
        <v>210</v>
      </c>
      <c r="C37" s="5" t="s">
        <v>373</v>
      </c>
      <c r="D37" s="34">
        <v>149806</v>
      </c>
      <c r="E37" s="68" t="s">
        <v>410</v>
      </c>
    </row>
    <row r="38" spans="1:5" x14ac:dyDescent="0.25">
      <c r="A38" s="32" t="s">
        <v>219</v>
      </c>
      <c r="B38" s="33" t="s">
        <v>216</v>
      </c>
      <c r="C38" s="5" t="s">
        <v>373</v>
      </c>
      <c r="D38" s="34">
        <v>14013</v>
      </c>
      <c r="E38" s="68" t="s">
        <v>411</v>
      </c>
    </row>
    <row r="39" spans="1:5" x14ac:dyDescent="0.25">
      <c r="A39" s="32" t="s">
        <v>225</v>
      </c>
      <c r="B39" s="33" t="s">
        <v>222</v>
      </c>
      <c r="C39" s="5" t="s">
        <v>373</v>
      </c>
      <c r="D39" s="34">
        <v>215456</v>
      </c>
      <c r="E39" s="68" t="s">
        <v>412</v>
      </c>
    </row>
    <row r="40" spans="1:5" x14ac:dyDescent="0.25">
      <c r="A40" s="32" t="s">
        <v>231</v>
      </c>
      <c r="B40" s="33" t="s">
        <v>228</v>
      </c>
      <c r="C40" s="5" t="s">
        <v>373</v>
      </c>
      <c r="D40" s="34">
        <v>242755</v>
      </c>
      <c r="E40" s="68" t="s">
        <v>413</v>
      </c>
    </row>
    <row r="41" spans="1:5" x14ac:dyDescent="0.25">
      <c r="A41" s="32" t="s">
        <v>237</v>
      </c>
      <c r="B41" s="33" t="s">
        <v>234</v>
      </c>
      <c r="C41" s="5" t="s">
        <v>373</v>
      </c>
      <c r="D41" s="34">
        <v>25719</v>
      </c>
      <c r="E41" s="68" t="s">
        <v>414</v>
      </c>
    </row>
    <row r="42" spans="1:5" x14ac:dyDescent="0.25">
      <c r="A42" s="32" t="s">
        <v>243</v>
      </c>
      <c r="B42" s="33" t="s">
        <v>240</v>
      </c>
      <c r="C42" s="5" t="s">
        <v>373</v>
      </c>
      <c r="D42" s="34">
        <v>98356</v>
      </c>
      <c r="E42" s="68" t="s">
        <v>415</v>
      </c>
    </row>
    <row r="43" spans="1:5" x14ac:dyDescent="0.25">
      <c r="A43" s="32" t="s">
        <v>249</v>
      </c>
      <c r="B43" s="33" t="s">
        <v>246</v>
      </c>
      <c r="C43" s="5" t="s">
        <v>373</v>
      </c>
      <c r="D43" s="34">
        <v>29356</v>
      </c>
      <c r="E43" s="68" t="s">
        <v>416</v>
      </c>
    </row>
    <row r="44" spans="1:5" x14ac:dyDescent="0.25">
      <c r="A44" s="32" t="s">
        <v>255</v>
      </c>
      <c r="B44" s="33" t="s">
        <v>252</v>
      </c>
      <c r="C44" s="5" t="s">
        <v>373</v>
      </c>
      <c r="D44" s="34">
        <v>45518</v>
      </c>
      <c r="E44" s="68" t="s">
        <v>417</v>
      </c>
    </row>
    <row r="45" spans="1:5" x14ac:dyDescent="0.25">
      <c r="A45" s="32" t="s">
        <v>261</v>
      </c>
      <c r="B45" s="33" t="s">
        <v>258</v>
      </c>
      <c r="C45" s="5" t="s">
        <v>373</v>
      </c>
      <c r="D45" s="34">
        <v>54157</v>
      </c>
      <c r="E45" s="68" t="s">
        <v>418</v>
      </c>
    </row>
    <row r="46" spans="1:5" x14ac:dyDescent="0.25">
      <c r="A46" s="32" t="s">
        <v>267</v>
      </c>
      <c r="B46" s="33" t="s">
        <v>264</v>
      </c>
      <c r="C46" s="5" t="s">
        <v>373</v>
      </c>
      <c r="D46" s="2">
        <v>114816</v>
      </c>
      <c r="E46" s="68" t="s">
        <v>419</v>
      </c>
    </row>
    <row r="47" spans="1:5" x14ac:dyDescent="0.25">
      <c r="A47" s="32" t="s">
        <v>273</v>
      </c>
      <c r="B47" s="33" t="s">
        <v>270</v>
      </c>
      <c r="C47" s="5" t="s">
        <v>373</v>
      </c>
      <c r="D47" s="2">
        <v>25998</v>
      </c>
      <c r="E47" s="68" t="s">
        <v>420</v>
      </c>
    </row>
    <row r="48" spans="1:5" x14ac:dyDescent="0.25">
      <c r="A48" s="32" t="s">
        <v>279</v>
      </c>
      <c r="B48" s="33" t="s">
        <v>276</v>
      </c>
      <c r="C48" s="5" t="s">
        <v>373</v>
      </c>
      <c r="D48" s="2">
        <v>35583</v>
      </c>
      <c r="E48" s="68" t="s">
        <v>421</v>
      </c>
    </row>
    <row r="49" spans="1:5" x14ac:dyDescent="0.25">
      <c r="A49" s="32" t="s">
        <v>285</v>
      </c>
      <c r="B49" s="33" t="s">
        <v>282</v>
      </c>
      <c r="C49" s="5" t="s">
        <v>373</v>
      </c>
      <c r="D49" s="2">
        <v>2905</v>
      </c>
      <c r="E49" s="68" t="s">
        <v>422</v>
      </c>
    </row>
    <row r="50" spans="1:5" x14ac:dyDescent="0.25">
      <c r="A50" s="32" t="s">
        <v>291</v>
      </c>
      <c r="B50" s="33" t="s">
        <v>288</v>
      </c>
      <c r="C50" s="5" t="s">
        <v>373</v>
      </c>
      <c r="D50" s="2">
        <v>23451</v>
      </c>
      <c r="E50" s="68" t="s">
        <v>423</v>
      </c>
    </row>
    <row r="51" spans="1:5" x14ac:dyDescent="0.25">
      <c r="A51" s="32" t="s">
        <v>297</v>
      </c>
      <c r="B51" s="33" t="s">
        <v>294</v>
      </c>
      <c r="C51" s="5" t="s">
        <v>373</v>
      </c>
      <c r="D51" s="2">
        <v>35659</v>
      </c>
      <c r="E51" s="68" t="s">
        <v>424</v>
      </c>
    </row>
    <row r="52" spans="1:5" x14ac:dyDescent="0.25">
      <c r="A52" s="32" t="s">
        <v>303</v>
      </c>
      <c r="B52" s="33" t="s">
        <v>300</v>
      </c>
      <c r="C52" s="5" t="s">
        <v>373</v>
      </c>
      <c r="D52" s="2">
        <v>68582</v>
      </c>
      <c r="E52" s="68" t="s">
        <v>425</v>
      </c>
    </row>
    <row r="53" spans="1:5" x14ac:dyDescent="0.25">
      <c r="A53" s="32" t="s">
        <v>309</v>
      </c>
      <c r="B53" s="33" t="s">
        <v>306</v>
      </c>
      <c r="C53" s="5" t="s">
        <v>373</v>
      </c>
      <c r="D53" s="2">
        <v>74425</v>
      </c>
      <c r="E53" s="68" t="s">
        <v>426</v>
      </c>
    </row>
    <row r="54" spans="1:5" x14ac:dyDescent="0.25">
      <c r="A54" s="32" t="s">
        <v>315</v>
      </c>
      <c r="B54" s="33" t="s">
        <v>312</v>
      </c>
      <c r="C54" s="5" t="s">
        <v>373</v>
      </c>
      <c r="D54" s="2">
        <v>19120</v>
      </c>
      <c r="E54" s="68" t="s">
        <v>427</v>
      </c>
    </row>
    <row r="55" spans="1:5" x14ac:dyDescent="0.25">
      <c r="A55" s="32" t="s">
        <v>321</v>
      </c>
      <c r="B55" s="33" t="s">
        <v>318</v>
      </c>
      <c r="C55" s="5" t="s">
        <v>373</v>
      </c>
      <c r="D55" s="2">
        <v>15904</v>
      </c>
      <c r="E55" s="68" t="s">
        <v>428</v>
      </c>
    </row>
    <row r="56" spans="1:5" x14ac:dyDescent="0.25">
      <c r="A56" s="32" t="s">
        <v>327</v>
      </c>
      <c r="B56" s="33" t="s">
        <v>324</v>
      </c>
      <c r="C56" s="5" t="s">
        <v>373</v>
      </c>
      <c r="D56" s="2">
        <v>10309</v>
      </c>
      <c r="E56" s="68" t="s">
        <v>429</v>
      </c>
    </row>
    <row r="57" spans="1:5" x14ac:dyDescent="0.25">
      <c r="A57" s="32" t="s">
        <v>333</v>
      </c>
      <c r="B57" s="33" t="s">
        <v>330</v>
      </c>
      <c r="C57" s="5" t="s">
        <v>373</v>
      </c>
      <c r="D57" s="2">
        <v>86065</v>
      </c>
      <c r="E57" s="68" t="s">
        <v>430</v>
      </c>
    </row>
    <row r="58" spans="1:5" x14ac:dyDescent="0.25">
      <c r="A58" s="32" t="s">
        <v>339</v>
      </c>
      <c r="B58" s="33" t="s">
        <v>336</v>
      </c>
      <c r="C58" s="5" t="s">
        <v>373</v>
      </c>
      <c r="D58" s="2">
        <v>12595</v>
      </c>
      <c r="E58" s="68" t="s">
        <v>431</v>
      </c>
    </row>
    <row r="59" spans="1:5" x14ac:dyDescent="0.25">
      <c r="A59" s="32" t="s">
        <v>345</v>
      </c>
      <c r="B59" s="33" t="s">
        <v>342</v>
      </c>
      <c r="C59" s="5" t="s">
        <v>373</v>
      </c>
      <c r="D59" s="2">
        <v>66291</v>
      </c>
      <c r="E59" s="68" t="s">
        <v>432</v>
      </c>
    </row>
    <row r="60" spans="1:5" x14ac:dyDescent="0.25">
      <c r="A60" s="32" t="s">
        <v>351</v>
      </c>
      <c r="B60" s="33" t="s">
        <v>348</v>
      </c>
      <c r="C60" s="5" t="s">
        <v>373</v>
      </c>
      <c r="D60" s="2">
        <v>25568</v>
      </c>
      <c r="E60" s="68" t="s">
        <v>433</v>
      </c>
    </row>
    <row r="61" spans="1:5" x14ac:dyDescent="0.25">
      <c r="A61" s="43" t="s">
        <v>357</v>
      </c>
      <c r="B61" s="44" t="s">
        <v>354</v>
      </c>
      <c r="C61" s="45" t="s">
        <v>373</v>
      </c>
      <c r="D61" s="46">
        <v>14007</v>
      </c>
      <c r="E61" s="68" t="s">
        <v>434</v>
      </c>
    </row>
    <row r="62" spans="1:5" x14ac:dyDescent="0.25">
      <c r="A62" s="50" t="s">
        <v>360</v>
      </c>
      <c r="B62" s="51"/>
      <c r="C62" s="52"/>
      <c r="D62" s="53">
        <f>SUBTOTAL(109,Table2[Amount])</f>
        <v>3500000</v>
      </c>
      <c r="E62" s="50"/>
    </row>
    <row r="63" spans="1:5" x14ac:dyDescent="0.25">
      <c r="A63" s="28" t="s">
        <v>361</v>
      </c>
    </row>
    <row r="64" spans="1:5" x14ac:dyDescent="0.25">
      <c r="A64" s="28" t="s">
        <v>362</v>
      </c>
    </row>
    <row r="65" spans="1:1" x14ac:dyDescent="0.25">
      <c r="A65" s="40" t="s">
        <v>374</v>
      </c>
    </row>
  </sheetData>
  <phoneticPr fontId="18" type="noConversion"/>
  <pageMargins left="0.7" right="0.7" top="0.75" bottom="0.75" header="0.3" footer="0.3"/>
  <pageSetup scale="82" orientation="portrait" horizontalDpi="1200" verticalDpi="12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FY 23-24 Schedule (COE)</vt:lpstr>
      <vt:lpstr>FY 23-24 (County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Recip1-23: Reversing Opioid (CA Dept of Education)</dc:title>
  <dc:subject>Reversing Opioid Overdose funding first apportionment schedule for fiscal year 2023-24.</dc:subject>
  <dc:creator/>
  <cp:keywords/>
  <dc:description/>
  <cp:lastModifiedBy/>
  <cp:revision>1</cp:revision>
  <dcterms:created xsi:type="dcterms:W3CDTF">2024-04-15T23:19:09Z</dcterms:created>
  <dcterms:modified xsi:type="dcterms:W3CDTF">2024-04-15T23:21:17Z</dcterms:modified>
  <cp:category/>
  <cp:contentStatus/>
</cp:coreProperties>
</file>