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updateLinks="never"/>
  <xr:revisionPtr revIDLastSave="0" documentId="13_ncr:1_{A701517D-465E-4DF3-85CC-E30DE6F498E9}" xr6:coauthVersionLast="47" xr6:coauthVersionMax="47" xr10:uidLastSave="{00000000-0000-0000-0000-000000000000}"/>
  <bookViews>
    <workbookView xWindow="-120" yWindow="-120" windowWidth="29040" windowHeight="15840" xr2:uid="{00000000-000D-0000-FFFF-FFFF00000000}"/>
  </bookViews>
  <sheets>
    <sheet name="FY 24-25 Schedule (COE)" sheetId="6" r:id="rId1"/>
    <sheet name="FY 24-25 (County Summary)" sheetId="7" r:id="rId2"/>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1" hidden="1">'FY 24-25 (County Summary)'!$A$3:$D$50</definedName>
    <definedName name="_xlnm._FilterDatabase" localSheetId="0" hidden="1">'FY 24-25 Schedule (COE)'!$A$8:$L$70</definedName>
    <definedName name="aaaaaaaaaaaaa">#REF!</definedName>
    <definedName name="aasddsdccfsdfsd">#REF!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zdvzcvzcv">#REF!</definedName>
    <definedName name="Debbie">#REF!</definedName>
    <definedName name="Delaware">#REF!</definedName>
    <definedName name="details">#REF!</definedName>
    <definedName name="Details2">#REF!</definedName>
    <definedName name="dfadsfsddsafadsfasdf">#REF!</definedName>
    <definedName name="dfafrerewfgdsvg">#REF!</definedName>
    <definedName name="dfasd1f32131df">#REF!</definedName>
    <definedName name="dfdasdfsdf">#REF!</definedName>
    <definedName name="dfgdfgdfhsdghdsfgsdghsdfgrhsdhgdfsghsdfhg">#REF!</definedName>
    <definedName name="dfs">#REF!</definedName>
    <definedName name="dfsdfadgfasdfgasdfasdfdsfdsgasdfgadsfdsf">#REF!</definedName>
    <definedName name="dfsdfasd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sf">#REF!</definedName>
    <definedName name="dsfsdf564684eqewer">#REF!</definedName>
    <definedName name="dsfsdfsdfsdf">#REF!</definedName>
    <definedName name="dsfsfsdfsdfsdfsdfsdfsdfsfsdfsdf">#REF!</definedName>
    <definedName name="efrewfrsfsdffsdfsdf546546445546sdfsadfad">#REF!</definedName>
    <definedName name="efrwaer3rwer23">#REF!</definedName>
    <definedName name="EL_Count_and_Criteria">#REF!</definedName>
    <definedName name="ELIG6">#REF!</definedName>
    <definedName name="ELIG6a">#REF!</definedName>
    <definedName name="EMP">#REF!</definedName>
    <definedName name="ENC">#REF!</definedName>
    <definedName name="epa">#REF!</definedName>
    <definedName name="ERLRDDR">#REF!</definedName>
    <definedName name="fafasffdsfasd">#REF!</definedName>
    <definedName name="fasdweDWedsaD">#REF!</definedName>
    <definedName name="fdfdfdsf">#REF!</definedName>
    <definedName name="fdgbfdg">#REF!</definedName>
    <definedName name="fdgsdfgdfsgdfgsdfg">#REF!</definedName>
    <definedName name="fdgsdgd">#REF!</definedName>
    <definedName name="fdrgdfh">#REF!</definedName>
    <definedName name="fdsgsergfdsg">#REF!</definedName>
    <definedName name="fefdvgg">#REF!</definedName>
    <definedName name="fesdfdsfsdfdsfsdffsdfsdfsdfsdfsdfsdfsdfdsdfsdf">#REF!</definedName>
    <definedName name="fgde">#REF!</definedName>
    <definedName name="fgdgsdgfsdgdfgdsg">#REF!</definedName>
    <definedName name="fghjgccgfchcgfchgvhgvjkhvgkuygkgvhvgkhvh">#REF!</definedName>
    <definedName name="fgsdfgdsgdsgsdgdsgdsgsdgdfgdfsgfd">#REF!</definedName>
    <definedName name="fgsdfgfdsgfdgfdgfdg">#REF!</definedName>
    <definedName name="Final_List_w_o_EJE">#REF!</definedName>
    <definedName name="Florida">#REF!</definedName>
    <definedName name="Freely_Associated_States">#REF!</definedName>
    <definedName name="fsdfsfrrewrfewfsdfsfsef">#REF!</definedName>
    <definedName name="funded_els">#REF!</definedName>
    <definedName name="gdfgfdgdfgfdsgfdsgdsgds">#REF!</definedName>
    <definedName name="gdfgs">#REF!</definedName>
    <definedName name="gdfzgfg">#REF!</definedName>
    <definedName name="Georgia">#REF!</definedName>
    <definedName name="gffdgh">#REF!</definedName>
    <definedName name="ghkjhjmthg">#REF!</definedName>
    <definedName name="gjhghjgjkkljmlkkl">#REF!</definedName>
    <definedName name="GOV">#REF!</definedName>
    <definedName name="Grand_Total">#REF!</definedName>
    <definedName name="Guam">#REF!</definedName>
    <definedName name="Hawaii">#REF!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kjhuihkjbkjbk">#REF!</definedName>
    <definedName name="Kansas">#REF!</definedName>
    <definedName name="Kentucky">#REF!</definedName>
    <definedName name="kjhkjkljkkjkjkkjjkkjkkjkjkjkj">#REF!</definedName>
    <definedName name="l">#REF!</definedName>
    <definedName name="LEP_complete_567">#REF!</definedName>
    <definedName name="list_for_SFSD">#REF!</definedName>
    <definedName name="Louisiana">#REF!</definedName>
    <definedName name="LRDDRResDCode">#REF!</definedName>
    <definedName name="m">#REF!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SchoolDetailExpanded">#REF!</definedName>
    <definedName name="sdf">#REF!</definedName>
    <definedName name="sdfsadfsssa">#REF!</definedName>
    <definedName name="sdfsdfdsvfdfsdfdsfdsfdsfdsfsfs">#REF!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TD">#REF!</definedName>
    <definedName name="tblPubschlsDownload">#REF!</definedName>
    <definedName name="Tennessee">#REF!</definedName>
    <definedName name="TEST">#REF!</definedName>
    <definedName name="Texas">#REF!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Washington">#REF!</definedName>
    <definedName name="Web_list_el_1920">#REF!</definedName>
    <definedName name="web_list_imm_1920">#REF!</definedName>
    <definedName name="West_Virginia">#REF!</definedName>
    <definedName name="Wisconsin">#REF!</definedName>
    <definedName name="Wyom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7" i="6" l="1"/>
  <c r="K67" i="6"/>
  <c r="L67" i="6"/>
  <c r="D62" i="7"/>
</calcChain>
</file>

<file path=xl/sharedStrings.xml><?xml version="1.0" encoding="utf-8"?>
<sst xmlns="http://schemas.openxmlformats.org/spreadsheetml/2006/main" count="672" uniqueCount="438">
  <si>
    <t>Funds are distributed to each COE based on their number of qualifying school sites (sites with grade level offered 6th grade or above) and their enrollment to those qualifying sites in relation to state totals.</t>
  </si>
  <si>
    <t>County
Name</t>
  </si>
  <si>
    <t>FI$CAL
Supplier
ID</t>
  </si>
  <si>
    <t>FI$CAL
Address
Sequence</t>
  </si>
  <si>
    <t>CDS Code</t>
  </si>
  <si>
    <t>County
Code</t>
  </si>
  <si>
    <t>District
Code</t>
  </si>
  <si>
    <t>School
Code</t>
  </si>
  <si>
    <t>Service
Location</t>
  </si>
  <si>
    <t>Alameda</t>
  </si>
  <si>
    <t>0000011784</t>
  </si>
  <si>
    <t>01100170000000</t>
  </si>
  <si>
    <t>01</t>
  </si>
  <si>
    <t>10017</t>
  </si>
  <si>
    <t>0000000</t>
  </si>
  <si>
    <t>Alameda County Office of Education</t>
  </si>
  <si>
    <t>Alpine</t>
  </si>
  <si>
    <t>0000011785</t>
  </si>
  <si>
    <t>02100250000000</t>
  </si>
  <si>
    <t>02</t>
  </si>
  <si>
    <t>10025</t>
  </si>
  <si>
    <t>Alpine County Office of Education</t>
  </si>
  <si>
    <t>Amador</t>
  </si>
  <si>
    <t>0000011786</t>
  </si>
  <si>
    <t>03100330000000</t>
  </si>
  <si>
    <t>03</t>
  </si>
  <si>
    <t>10033</t>
  </si>
  <si>
    <t>Amador County Office of Education</t>
  </si>
  <si>
    <t>Butte</t>
  </si>
  <si>
    <t>0000004172</t>
  </si>
  <si>
    <t>04100410000000</t>
  </si>
  <si>
    <t>04</t>
  </si>
  <si>
    <t>10041</t>
  </si>
  <si>
    <t>Butte County Office of Education</t>
  </si>
  <si>
    <t>Calaveras</t>
  </si>
  <si>
    <t>0000011788</t>
  </si>
  <si>
    <t>05100580000000</t>
  </si>
  <si>
    <t>05</t>
  </si>
  <si>
    <t>10058</t>
  </si>
  <si>
    <t>Calaveras County Office of Education</t>
  </si>
  <si>
    <t>Colusa</t>
  </si>
  <si>
    <t>0000011787</t>
  </si>
  <si>
    <t>06100660000000</t>
  </si>
  <si>
    <t>06</t>
  </si>
  <si>
    <t>10066</t>
  </si>
  <si>
    <t>Colusa County Office of Education</t>
  </si>
  <si>
    <t>Contra Costa</t>
  </si>
  <si>
    <t>0000009047</t>
  </si>
  <si>
    <t>07100740000000</t>
  </si>
  <si>
    <t>07</t>
  </si>
  <si>
    <t>10074</t>
  </si>
  <si>
    <t>Contra Costa County Office of Education</t>
  </si>
  <si>
    <t>Del Norte</t>
  </si>
  <si>
    <t>0000011789</t>
  </si>
  <si>
    <t>08100820000000</t>
  </si>
  <si>
    <t>08</t>
  </si>
  <si>
    <t>10082</t>
  </si>
  <si>
    <t>Del Norte County Office of Education</t>
  </si>
  <si>
    <t>El Dorado</t>
  </si>
  <si>
    <t>0000011790</t>
  </si>
  <si>
    <t>09100900000000</t>
  </si>
  <si>
    <t>09</t>
  </si>
  <si>
    <t>10090</t>
  </si>
  <si>
    <t>El Dorado County Office of Education</t>
  </si>
  <si>
    <t>Fresno</t>
  </si>
  <si>
    <t>0000006842</t>
  </si>
  <si>
    <t>10101080000000</t>
  </si>
  <si>
    <t>10</t>
  </si>
  <si>
    <t>10108</t>
  </si>
  <si>
    <t>Fresno County Office of Education</t>
  </si>
  <si>
    <t>Glenn</t>
  </si>
  <si>
    <t>0000011791</t>
  </si>
  <si>
    <t>11101160000000</t>
  </si>
  <si>
    <t>11</t>
  </si>
  <si>
    <t>10116</t>
  </si>
  <si>
    <t>Glenn County Office of Education</t>
  </si>
  <si>
    <t>Humboldt</t>
  </si>
  <si>
    <t>0000011813</t>
  </si>
  <si>
    <t>12101240000000</t>
  </si>
  <si>
    <t>12</t>
  </si>
  <si>
    <t>10124</t>
  </si>
  <si>
    <t>Humboldt County Office of Education</t>
  </si>
  <si>
    <t>Imperial</t>
  </si>
  <si>
    <t>0000011814</t>
  </si>
  <si>
    <t>13101320000000</t>
  </si>
  <si>
    <t>13</t>
  </si>
  <si>
    <t>10132</t>
  </si>
  <si>
    <t>Imperial County Office of Education</t>
  </si>
  <si>
    <t>Inyo</t>
  </si>
  <si>
    <t>0000008422</t>
  </si>
  <si>
    <t>14101400000000</t>
  </si>
  <si>
    <t>14</t>
  </si>
  <si>
    <t>10140</t>
  </si>
  <si>
    <t>Inyo County Office of Education</t>
  </si>
  <si>
    <t>Kern</t>
  </si>
  <si>
    <t>0000040496</t>
  </si>
  <si>
    <t>15101570000000</t>
  </si>
  <si>
    <t>15</t>
  </si>
  <si>
    <t>10157</t>
  </si>
  <si>
    <t>Kern County Office of Education</t>
  </si>
  <si>
    <t>Kings</t>
  </si>
  <si>
    <t>0000012471</t>
  </si>
  <si>
    <t>16101650000000</t>
  </si>
  <si>
    <t>16</t>
  </si>
  <si>
    <t>10165</t>
  </si>
  <si>
    <t>Kings County Office of Education</t>
  </si>
  <si>
    <t>Lake</t>
  </si>
  <si>
    <t>0000011819</t>
  </si>
  <si>
    <t>17101730000000</t>
  </si>
  <si>
    <t>17</t>
  </si>
  <si>
    <t>10173</t>
  </si>
  <si>
    <t>Lake County Office of Education</t>
  </si>
  <si>
    <t>Lassen</t>
  </si>
  <si>
    <t>0000011821</t>
  </si>
  <si>
    <t>18101810000000</t>
  </si>
  <si>
    <t>18</t>
  </si>
  <si>
    <t>10181</t>
  </si>
  <si>
    <t>Lassen County Office of Education</t>
  </si>
  <si>
    <t>Los Angeles</t>
  </si>
  <si>
    <t>0000044132</t>
  </si>
  <si>
    <t>19101990000000</t>
  </si>
  <si>
    <t>19</t>
  </si>
  <si>
    <t>10199</t>
  </si>
  <si>
    <t>Los Angeles County Office of Education</t>
  </si>
  <si>
    <t>Madera</t>
  </si>
  <si>
    <t>0000011826</t>
  </si>
  <si>
    <t>20102070000000</t>
  </si>
  <si>
    <t>20</t>
  </si>
  <si>
    <t>10207</t>
  </si>
  <si>
    <t>Madera County Superintendent of Schools</t>
  </si>
  <si>
    <t>Marin</t>
  </si>
  <si>
    <t>0000004508</t>
  </si>
  <si>
    <t>21102150000000</t>
  </si>
  <si>
    <t>21</t>
  </si>
  <si>
    <t>10215</t>
  </si>
  <si>
    <t>Marin County Office of Education</t>
  </si>
  <si>
    <t>Mariposa</t>
  </si>
  <si>
    <t>0000011869</t>
  </si>
  <si>
    <t>22102230000000</t>
  </si>
  <si>
    <t>22</t>
  </si>
  <si>
    <t>10223</t>
  </si>
  <si>
    <t>Mariposa County Office of Education</t>
  </si>
  <si>
    <t>Mendocino</t>
  </si>
  <si>
    <t>0000004364</t>
  </si>
  <si>
    <t>23102310000000</t>
  </si>
  <si>
    <t>23</t>
  </si>
  <si>
    <t>10231</t>
  </si>
  <si>
    <t>Mendocino County Office of Education</t>
  </si>
  <si>
    <t>Merced</t>
  </si>
  <si>
    <t>0000011831</t>
  </si>
  <si>
    <t>24102490000000</t>
  </si>
  <si>
    <t>24</t>
  </si>
  <si>
    <t>10249</t>
  </si>
  <si>
    <t>Merced County Office of Education</t>
  </si>
  <si>
    <t>Modoc</t>
  </si>
  <si>
    <t>0000004323</t>
  </si>
  <si>
    <t>25102560000000</t>
  </si>
  <si>
    <t>25</t>
  </si>
  <si>
    <t>10256</t>
  </si>
  <si>
    <t>Modoc County Office of Education</t>
  </si>
  <si>
    <t>Mono</t>
  </si>
  <si>
    <t>0000011833</t>
  </si>
  <si>
    <t>26102640000000</t>
  </si>
  <si>
    <t>26</t>
  </si>
  <si>
    <t>10264</t>
  </si>
  <si>
    <t>Mono County Office of Education</t>
  </si>
  <si>
    <t>Monterey</t>
  </si>
  <si>
    <t>0000008322</t>
  </si>
  <si>
    <t>27102720000000</t>
  </si>
  <si>
    <t>27</t>
  </si>
  <si>
    <t>10272</t>
  </si>
  <si>
    <t>Monterey County Office of Education</t>
  </si>
  <si>
    <t>Napa</t>
  </si>
  <si>
    <t>0000011834</t>
  </si>
  <si>
    <t>28102800000000</t>
  </si>
  <si>
    <t>28</t>
  </si>
  <si>
    <t>10280</t>
  </si>
  <si>
    <t>Napa County Office of Education</t>
  </si>
  <si>
    <t>Nevada</t>
  </si>
  <si>
    <t>0000011835</t>
  </si>
  <si>
    <t>29102980000000</t>
  </si>
  <si>
    <t>29</t>
  </si>
  <si>
    <t>10298</t>
  </si>
  <si>
    <t>Nevada County Office of Education</t>
  </si>
  <si>
    <t>Orange</t>
  </si>
  <si>
    <t>0000012840</t>
  </si>
  <si>
    <t>30103060000000</t>
  </si>
  <si>
    <t>30</t>
  </si>
  <si>
    <t>10306</t>
  </si>
  <si>
    <t>Orange County Department of Education</t>
  </si>
  <si>
    <t>Placer</t>
  </si>
  <si>
    <t>0000012839</t>
  </si>
  <si>
    <t>31103140000000</t>
  </si>
  <si>
    <t>31</t>
  </si>
  <si>
    <t>10314</t>
  </si>
  <si>
    <t>Placer County Office of Education</t>
  </si>
  <si>
    <t>Plumas</t>
  </si>
  <si>
    <t>0000011836</t>
  </si>
  <si>
    <t>32103220000000</t>
  </si>
  <si>
    <t>32</t>
  </si>
  <si>
    <t>10322</t>
  </si>
  <si>
    <t>Plumas County Office of Education</t>
  </si>
  <si>
    <t>Riverside</t>
  </si>
  <si>
    <t>0000011837</t>
  </si>
  <si>
    <t>33103300000000</t>
  </si>
  <si>
    <t>33</t>
  </si>
  <si>
    <t>10330</t>
  </si>
  <si>
    <t>Riverside County Office of Education</t>
  </si>
  <si>
    <t>Sacramento</t>
  </si>
  <si>
    <t>0000004357</t>
  </si>
  <si>
    <t>34103480000000</t>
  </si>
  <si>
    <t>34</t>
  </si>
  <si>
    <t>10348</t>
  </si>
  <si>
    <t>Sacramento County Office of Education</t>
  </si>
  <si>
    <t>San Benito</t>
  </si>
  <si>
    <t>0000011838</t>
  </si>
  <si>
    <t>35103550000000</t>
  </si>
  <si>
    <t>35</t>
  </si>
  <si>
    <t>10355</t>
  </si>
  <si>
    <t>San Benito County Office of Education</t>
  </si>
  <si>
    <t>San Bernardino</t>
  </si>
  <si>
    <t>0000011839</t>
  </si>
  <si>
    <t>36103630000000</t>
  </si>
  <si>
    <t>36</t>
  </si>
  <si>
    <t>10363</t>
  </si>
  <si>
    <t>San Bernardino County Office of Education</t>
  </si>
  <si>
    <t>San Diego</t>
  </si>
  <si>
    <t>0000007988</t>
  </si>
  <si>
    <t>37103710000000</t>
  </si>
  <si>
    <t>37</t>
  </si>
  <si>
    <t>10371</t>
  </si>
  <si>
    <t>San Diego County Office of Education</t>
  </si>
  <si>
    <t>San Francisco</t>
  </si>
  <si>
    <t>0000011840</t>
  </si>
  <si>
    <t>38103890000000</t>
  </si>
  <si>
    <t>38</t>
  </si>
  <si>
    <t>10389</t>
  </si>
  <si>
    <t>San Francisco County Office of Education</t>
  </si>
  <si>
    <t>San Joaquin</t>
  </si>
  <si>
    <t>0000011841</t>
  </si>
  <si>
    <t>39103970000000</t>
  </si>
  <si>
    <t>39</t>
  </si>
  <si>
    <t>10397</t>
  </si>
  <si>
    <t>San Joaquin County Office of Education</t>
  </si>
  <si>
    <t>San Luis Obispo</t>
  </si>
  <si>
    <t>0000011842</t>
  </si>
  <si>
    <t>40104050000000</t>
  </si>
  <si>
    <t>40</t>
  </si>
  <si>
    <t>10405</t>
  </si>
  <si>
    <t>San Luis Obispo County Office of Education</t>
  </si>
  <si>
    <t>San Mateo</t>
  </si>
  <si>
    <t>0000011843</t>
  </si>
  <si>
    <t>41104130000000</t>
  </si>
  <si>
    <t>41</t>
  </si>
  <si>
    <t>10413</t>
  </si>
  <si>
    <t>San Mateo County Office of Education</t>
  </si>
  <si>
    <t>Santa Barbara</t>
  </si>
  <si>
    <t>0000002583</t>
  </si>
  <si>
    <t>42104210000000</t>
  </si>
  <si>
    <t>42</t>
  </si>
  <si>
    <t>10421</t>
  </si>
  <si>
    <t>Santa Barbara County Office of Education</t>
  </si>
  <si>
    <t>Santa Clara</t>
  </si>
  <si>
    <t>0000011846</t>
  </si>
  <si>
    <t>43104390000000</t>
  </si>
  <si>
    <t>43</t>
  </si>
  <si>
    <t>10439</t>
  </si>
  <si>
    <t>Santa Clara County Office of Education</t>
  </si>
  <si>
    <t>Santa Cruz</t>
  </si>
  <si>
    <t>0000011781</t>
  </si>
  <si>
    <t>44104470000000</t>
  </si>
  <si>
    <t>44</t>
  </si>
  <si>
    <t>10447</t>
  </si>
  <si>
    <t>Santa Cruz County Office of Education</t>
  </si>
  <si>
    <t>Shasta</t>
  </si>
  <si>
    <t>0000011849</t>
  </si>
  <si>
    <t>45104540000000</t>
  </si>
  <si>
    <t>45</t>
  </si>
  <si>
    <t>10454</t>
  </si>
  <si>
    <t>Shasta County Office of Education</t>
  </si>
  <si>
    <t>Sierra</t>
  </si>
  <si>
    <t>0000011852</t>
  </si>
  <si>
    <t>46104620000000</t>
  </si>
  <si>
    <t>46</t>
  </si>
  <si>
    <t>10462</t>
  </si>
  <si>
    <t>Sierra County Office of Education</t>
  </si>
  <si>
    <t>Siskiyou</t>
  </si>
  <si>
    <t>0000011782</t>
  </si>
  <si>
    <t>47104700000000</t>
  </si>
  <si>
    <t>47</t>
  </si>
  <si>
    <t>10470</t>
  </si>
  <si>
    <t>Siskiyou County Office of Education</t>
  </si>
  <si>
    <t>Solano</t>
  </si>
  <si>
    <t>0000011854</t>
  </si>
  <si>
    <t>48104880000000</t>
  </si>
  <si>
    <t>48</t>
  </si>
  <si>
    <t>10488</t>
  </si>
  <si>
    <t>Solano County Office of Education</t>
  </si>
  <si>
    <t>Sonoma</t>
  </si>
  <si>
    <t>0000011855</t>
  </si>
  <si>
    <t>49104960000000</t>
  </si>
  <si>
    <t>49</t>
  </si>
  <si>
    <t>10496</t>
  </si>
  <si>
    <t>Sonoma County Office of Education</t>
  </si>
  <si>
    <t>Stanislaus</t>
  </si>
  <si>
    <t>0000013338</t>
  </si>
  <si>
    <t>50105040000000</t>
  </si>
  <si>
    <t>50</t>
  </si>
  <si>
    <t>10504</t>
  </si>
  <si>
    <t>Stanislaus County Office of Education</t>
  </si>
  <si>
    <t>Sutter</t>
  </si>
  <si>
    <t>0000004848</t>
  </si>
  <si>
    <t>51105120000000</t>
  </si>
  <si>
    <t>51</t>
  </si>
  <si>
    <t>10512</t>
  </si>
  <si>
    <t>Sutter County Office of Education</t>
  </si>
  <si>
    <t>Tehama</t>
  </si>
  <si>
    <t>0000011857</t>
  </si>
  <si>
    <t>52105200000000</t>
  </si>
  <si>
    <t>52</t>
  </si>
  <si>
    <t>10520</t>
  </si>
  <si>
    <t>Tehama County Department of Education</t>
  </si>
  <si>
    <t>Trinity</t>
  </si>
  <si>
    <t>0000004402</t>
  </si>
  <si>
    <t>53105380000000</t>
  </si>
  <si>
    <t>53</t>
  </si>
  <si>
    <t>10538</t>
  </si>
  <si>
    <t>Trinity County Office of Education</t>
  </si>
  <si>
    <t>Tulare</t>
  </si>
  <si>
    <t>0000011859</t>
  </si>
  <si>
    <t>54105460000000</t>
  </si>
  <si>
    <t>54</t>
  </si>
  <si>
    <t>10546</t>
  </si>
  <si>
    <t>Tulare County Office of Education</t>
  </si>
  <si>
    <t>Tuolumne</t>
  </si>
  <si>
    <t>0000004851</t>
  </si>
  <si>
    <t>55105530000000</t>
  </si>
  <si>
    <t>55</t>
  </si>
  <si>
    <t>10553</t>
  </si>
  <si>
    <t>Tuolumne County Superintendent of Schools</t>
  </si>
  <si>
    <t>Ventura</t>
  </si>
  <si>
    <t>0000001357</t>
  </si>
  <si>
    <t>56105610000000</t>
  </si>
  <si>
    <t>56</t>
  </si>
  <si>
    <t>10561</t>
  </si>
  <si>
    <t>Ventura County Office of Education</t>
  </si>
  <si>
    <t>Yolo</t>
  </si>
  <si>
    <t>0000011865</t>
  </si>
  <si>
    <t>57105790000000</t>
  </si>
  <si>
    <t>57</t>
  </si>
  <si>
    <t>10579</t>
  </si>
  <si>
    <t>Yolo County Office of Education</t>
  </si>
  <si>
    <t>Yuba</t>
  </si>
  <si>
    <t>0000011783</t>
  </si>
  <si>
    <t>58105870000000</t>
  </si>
  <si>
    <t>58</t>
  </si>
  <si>
    <t>10587</t>
  </si>
  <si>
    <t>Yuba County Office of Education</t>
  </si>
  <si>
    <t>Statewide Total</t>
  </si>
  <si>
    <t>School Fiscal Services Division</t>
  </si>
  <si>
    <t>California Department of Education</t>
  </si>
  <si>
    <t xml:space="preserve">Invoice # </t>
  </si>
  <si>
    <t>Amount</t>
  </si>
  <si>
    <t>County Summary of the Apportionment for Reversing Opioid Overdose</t>
  </si>
  <si>
    <t>For more details regarding this apportionment, please refer to the Funding Results web page at:</t>
  </si>
  <si>
    <t>Schedule of Apportionment for Reversing Opioid Overdose</t>
  </si>
  <si>
    <t>Current Apportionment
(100 Percent) Rounded</t>
  </si>
  <si>
    <t>$350,000 is allocated for administrative costs to each COE based on their number of LEAs and their enrollment in relation to state totals.</t>
  </si>
  <si>
    <t xml:space="preserve">$3,150,000 is allocated to COEs to purchase emergency opioid antagonists for local educational agencies within their jurisdiction. </t>
  </si>
  <si>
    <t>Amount for Administrative Costs</t>
  </si>
  <si>
    <t>Amount to Purchase Naloxone</t>
  </si>
  <si>
    <t>Local Educational Agency</t>
  </si>
  <si>
    <t>Fiscal Year 2024–25</t>
  </si>
  <si>
    <t>April 2025</t>
  </si>
  <si>
    <t>County 
Code</t>
  </si>
  <si>
    <t>County 
Treasurer</t>
  </si>
  <si>
    <t>https://www.cde.ca.gov/fg/fo/r14/revopioid24result.asp</t>
  </si>
  <si>
    <t>24-25718 03-19-2025</t>
  </si>
  <si>
    <t>00470056</t>
  </si>
  <si>
    <t>00470057</t>
  </si>
  <si>
    <t>00470058</t>
  </si>
  <si>
    <t>00470059</t>
  </si>
  <si>
    <t>00470060</t>
  </si>
  <si>
    <t>00470061</t>
  </si>
  <si>
    <t>00470062</t>
  </si>
  <si>
    <t>00470063</t>
  </si>
  <si>
    <t>00470064</t>
  </si>
  <si>
    <t>00470065</t>
  </si>
  <si>
    <t>00470066</t>
  </si>
  <si>
    <t>00470067</t>
  </si>
  <si>
    <t>00470068</t>
  </si>
  <si>
    <t>00470069</t>
  </si>
  <si>
    <t>00470070</t>
  </si>
  <si>
    <t>00470071</t>
  </si>
  <si>
    <t>00470072</t>
  </si>
  <si>
    <t>00470073</t>
  </si>
  <si>
    <t>00470074</t>
  </si>
  <si>
    <t>00470075</t>
  </si>
  <si>
    <t>00470076</t>
  </si>
  <si>
    <t>00470077</t>
  </si>
  <si>
    <t>00470078</t>
  </si>
  <si>
    <t>00470079</t>
  </si>
  <si>
    <t>00470080</t>
  </si>
  <si>
    <t>00470081</t>
  </si>
  <si>
    <t>00470082</t>
  </si>
  <si>
    <t>00470083</t>
  </si>
  <si>
    <t>00470084</t>
  </si>
  <si>
    <t>00470085</t>
  </si>
  <si>
    <t>00470086</t>
  </si>
  <si>
    <t>00470087</t>
  </si>
  <si>
    <t>00470088</t>
  </si>
  <si>
    <t>00470089</t>
  </si>
  <si>
    <t>00470090</t>
  </si>
  <si>
    <t>00470091</t>
  </si>
  <si>
    <t>00470092</t>
  </si>
  <si>
    <t>00470093</t>
  </si>
  <si>
    <t>00470094</t>
  </si>
  <si>
    <t>00470095</t>
  </si>
  <si>
    <t>00470096</t>
  </si>
  <si>
    <t>00470097</t>
  </si>
  <si>
    <t>00470098</t>
  </si>
  <si>
    <t>00470099</t>
  </si>
  <si>
    <t>00470100</t>
  </si>
  <si>
    <t>00470101</t>
  </si>
  <si>
    <t>00470102</t>
  </si>
  <si>
    <t>00470103</t>
  </si>
  <si>
    <t>00470104</t>
  </si>
  <si>
    <t>00470105</t>
  </si>
  <si>
    <t>00470106</t>
  </si>
  <si>
    <t>00470107</t>
  </si>
  <si>
    <t>00470108</t>
  </si>
  <si>
    <t>00470109</t>
  </si>
  <si>
    <t>00470110</t>
  </si>
  <si>
    <t>00470111</t>
  </si>
  <si>
    <t>00470112</t>
  </si>
  <si>
    <t>00470113</t>
  </si>
  <si>
    <t>Voucher #</t>
  </si>
  <si>
    <t>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</si>
</sst>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00"/>
  </numFmts>
  <fonts count="19" x14ac:knownFonts="1">
    <font>
      <sz val="12"/>
      <color theme="1"/>
      <name val="Arial"/>
      <family val="2"/>
    </font>
    <font>
      <sz val="12"/>
      <color theme="1"/>
      <name val="Arial"/>
      <family val="2"/>
    </font>
    <font>
      <sz val="12"/>
      <color theme="1"/>
      <name val="Arial"/>
      <family val="2"/>
    </font>
    <font>
      <b/>
      <sz val="12"/>
      <name val="Arial"/>
      <family val="2"/>
    </font>
    <font>
      <b/>
      <sz val="16"/>
      <name val="Arial"/>
      <family val="2"/>
    </font>
    <font>
      <sz val="12"/>
      <color theme="1"/>
      <name val="Arial"/>
      <family val="2"/>
    </font>
    <font>
      <b/>
      <sz val="14"/>
      <name val="Arial"/>
      <family val="2"/>
    </font>
    <font>
      <b/>
      <sz val="12"/>
      <color theme="0"/>
      <name val="Arial"/>
      <family val="2"/>
    </font>
    <font>
      <sz val="10"/>
      <name val="Arial"/>
      <family val="2"/>
    </font>
    <font>
      <sz val="12"/>
      <color rgb="FF000000"/>
      <name val="Arial"/>
      <family val="2"/>
    </font>
    <font>
      <b/>
      <sz val="12"/>
      <color rgb="FFFFFFFF"/>
      <name val="Arial"/>
      <family val="2"/>
    </font>
    <font>
      <sz val="11"/>
      <color theme="1"/>
      <name val="Calibri"/>
      <family val="2"/>
    </font>
    <font>
      <sz val="11"/>
      <color theme="1"/>
      <name val="Calibri"/>
      <family val="2"/>
      <scheme val="minor"/>
    </font>
    <font>
      <b/>
      <sz val="15"/>
      <color theme="3"/>
      <name val="Calibri"/>
      <family val="2"/>
      <scheme val="minor"/>
    </font>
    <font>
      <b/>
      <sz val="13"/>
      <color theme="3"/>
      <name val="Calibri"/>
      <family val="2"/>
      <scheme val="minor"/>
    </font>
    <font>
      <sz val="11"/>
      <color theme="1"/>
      <name val="Arial"/>
      <family val="2"/>
    </font>
    <font>
      <b/>
      <sz val="12"/>
      <color theme="1"/>
      <name val="Arial"/>
      <family val="2"/>
    </font>
    <font>
      <sz val="8"/>
      <name val="Calibri"/>
      <family val="2"/>
      <scheme val="minor"/>
    </font>
    <font>
      <u/>
      <sz val="12"/>
      <color theme="10"/>
      <name val="Arial"/>
      <family val="2"/>
    </font>
  </fonts>
  <fills count="4">
    <fill>
      <patternFill patternType="none"/>
    </fill>
    <fill>
      <patternFill patternType="gray125"/>
    </fill>
    <fill>
      <patternFill patternType="solid">
        <fgColor rgb="FF008000"/>
        <bgColor indexed="64"/>
      </patternFill>
    </fill>
    <fill>
      <patternFill patternType="solid">
        <fgColor rgb="FF00800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auto="1"/>
      </left>
      <right style="thin">
        <color auto="1"/>
      </right>
      <top/>
      <bottom style="thin">
        <color auto="1"/>
      </bottom>
      <diagonal/>
    </border>
    <border>
      <left/>
      <right/>
      <top style="thin">
        <color indexed="64"/>
      </top>
      <bottom/>
      <diagonal/>
    </border>
    <border>
      <left style="thin">
        <color rgb="FFC0C0C0"/>
      </left>
      <right style="thin">
        <color rgb="FFC0C0C0"/>
      </right>
      <top/>
      <bottom/>
      <diagonal/>
    </border>
    <border>
      <left style="thin">
        <color indexed="64"/>
      </left>
      <right/>
      <top/>
      <bottom/>
      <diagonal/>
    </border>
  </borders>
  <cellStyleXfs count="24">
    <xf numFmtId="0" fontId="0" fillId="0" borderId="0"/>
    <xf numFmtId="0" fontId="3" fillId="0" borderId="0" applyNumberFormat="0" applyFill="0" applyAlignment="0" applyProtection="0"/>
    <xf numFmtId="0" fontId="5" fillId="0" borderId="0"/>
    <xf numFmtId="0" fontId="3" fillId="0" borderId="0" applyNumberFormat="0" applyFill="0" applyAlignment="0" applyProtection="0"/>
    <xf numFmtId="0" fontId="7" fillId="2" borderId="1" applyNumberFormat="0" applyProtection="0">
      <alignment horizontal="center" wrapText="1"/>
    </xf>
    <xf numFmtId="0" fontId="8" fillId="0" borderId="0"/>
    <xf numFmtId="0" fontId="8" fillId="0" borderId="0"/>
    <xf numFmtId="0" fontId="13" fillId="0" borderId="2" applyNumberFormat="0" applyFill="0" applyAlignment="0" applyProtection="0"/>
    <xf numFmtId="0" fontId="12" fillId="0" borderId="0"/>
    <xf numFmtId="44" fontId="12" fillId="0" borderId="0" applyFont="0" applyFill="0" applyBorder="0" applyAlignment="0" applyProtection="0"/>
    <xf numFmtId="0" fontId="14" fillId="0" borderId="3" applyNumberFormat="0" applyFill="0" applyAlignment="0" applyProtection="0"/>
    <xf numFmtId="0" fontId="8" fillId="0" borderId="0"/>
    <xf numFmtId="0" fontId="2" fillId="0" borderId="0" applyNumberFormat="0" applyFill="0" applyBorder="0" applyAlignment="0" applyProtection="0"/>
    <xf numFmtId="0" fontId="18"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3" fillId="0" borderId="0" applyNumberFormat="0" applyFill="0" applyAlignment="0" applyProtection="0"/>
    <xf numFmtId="0" fontId="16" fillId="0" borderId="5" applyNumberFormat="0" applyFill="0" applyAlignment="0" applyProtection="0"/>
  </cellStyleXfs>
  <cellXfs count="62">
    <xf numFmtId="0" fontId="0" fillId="0" borderId="0" xfId="0"/>
    <xf numFmtId="0" fontId="9" fillId="0" borderId="0" xfId="2" applyFont="1"/>
    <xf numFmtId="164" fontId="9" fillId="0" borderId="0" xfId="2" applyNumberFormat="1" applyFont="1"/>
    <xf numFmtId="0" fontId="11" fillId="0" borderId="0" xfId="0" applyFont="1"/>
    <xf numFmtId="49" fontId="9" fillId="0" borderId="0" xfId="2" applyNumberFormat="1" applyFont="1"/>
    <xf numFmtId="0" fontId="9" fillId="0" borderId="0" xfId="2" applyFont="1" applyAlignment="1">
      <alignment horizontal="center"/>
    </xf>
    <xf numFmtId="49" fontId="4" fillId="0" borderId="0" xfId="7" applyNumberFormat="1" applyFont="1" applyFill="1" applyBorder="1" applyAlignment="1">
      <alignment horizontal="left"/>
    </xf>
    <xf numFmtId="49" fontId="4" fillId="0" borderId="0" xfId="7" applyNumberFormat="1" applyFont="1" applyFill="1" applyBorder="1" applyAlignment="1"/>
    <xf numFmtId="0" fontId="2" fillId="0" borderId="0" xfId="8" applyFont="1" applyAlignment="1">
      <alignment horizontal="center"/>
    </xf>
    <xf numFmtId="0" fontId="2" fillId="0" borderId="0" xfId="8" applyFont="1"/>
    <xf numFmtId="165" fontId="2" fillId="0" borderId="0" xfId="9" applyNumberFormat="1" applyFont="1"/>
    <xf numFmtId="0" fontId="12" fillId="0" borderId="0" xfId="8"/>
    <xf numFmtId="49" fontId="6" fillId="0" borderId="0" xfId="10" applyNumberFormat="1" applyFont="1" applyFill="1" applyBorder="1" applyAlignment="1">
      <alignment horizontal="left"/>
    </xf>
    <xf numFmtId="49" fontId="6" fillId="0" borderId="0" xfId="10" applyNumberFormat="1" applyFont="1" applyFill="1" applyBorder="1" applyAlignment="1"/>
    <xf numFmtId="49" fontId="2" fillId="0" borderId="0" xfId="8" applyNumberFormat="1" applyFont="1"/>
    <xf numFmtId="49" fontId="10" fillId="3" borderId="4" xfId="11" applyNumberFormat="1" applyFont="1" applyFill="1" applyBorder="1" applyAlignment="1">
      <alignment horizontal="center" wrapText="1"/>
    </xf>
    <xf numFmtId="165" fontId="7" fillId="2" borderId="4" xfId="9" applyNumberFormat="1" applyFont="1" applyFill="1" applyBorder="1" applyAlignment="1">
      <alignment horizontal="center" wrapText="1"/>
    </xf>
    <xf numFmtId="0" fontId="2" fillId="0" borderId="0" xfId="12" applyAlignment="1">
      <alignment horizontal="center"/>
    </xf>
    <xf numFmtId="49" fontId="2" fillId="0" borderId="0" xfId="8" applyNumberFormat="1" applyFont="1" applyAlignment="1">
      <alignment vertical="center"/>
    </xf>
    <xf numFmtId="0" fontId="2" fillId="0" borderId="0" xfId="8" applyFont="1" applyAlignment="1">
      <alignment horizontal="center" vertical="center"/>
    </xf>
    <xf numFmtId="164" fontId="2" fillId="0" borderId="0" xfId="8" applyNumberFormat="1" applyFont="1"/>
    <xf numFmtId="0" fontId="2" fillId="0" borderId="0" xfId="12" applyBorder="1" applyAlignment="1">
      <alignment horizontal="center"/>
    </xf>
    <xf numFmtId="49" fontId="2" fillId="0" borderId="0" xfId="12" applyNumberFormat="1" applyBorder="1" applyAlignment="1">
      <alignment horizontal="center"/>
    </xf>
    <xf numFmtId="49" fontId="2" fillId="0" borderId="0" xfId="12" applyNumberFormat="1" applyAlignment="1">
      <alignment horizontal="center"/>
    </xf>
    <xf numFmtId="49" fontId="16" fillId="0" borderId="0" xfId="8" applyNumberFormat="1" applyFont="1" applyAlignment="1">
      <alignment horizontal="left"/>
    </xf>
    <xf numFmtId="49" fontId="15" fillId="0" borderId="0" xfId="8" applyNumberFormat="1" applyFont="1"/>
    <xf numFmtId="0" fontId="15" fillId="0" borderId="0" xfId="8" applyFont="1"/>
    <xf numFmtId="49" fontId="2" fillId="0" borderId="0" xfId="8" applyNumberFormat="1" applyFont="1" applyAlignment="1">
      <alignment horizontal="left"/>
    </xf>
    <xf numFmtId="49" fontId="2" fillId="0" borderId="0" xfId="8" quotePrefix="1" applyNumberFormat="1" applyFont="1" applyAlignment="1">
      <alignment horizontal="left"/>
    </xf>
    <xf numFmtId="49" fontId="12" fillId="0" borderId="0" xfId="8" applyNumberFormat="1"/>
    <xf numFmtId="164" fontId="9" fillId="0" borderId="0" xfId="0" applyNumberFormat="1" applyFont="1"/>
    <xf numFmtId="166" fontId="10" fillId="3" borderId="4" xfId="11" applyNumberFormat="1" applyFont="1" applyFill="1" applyBorder="1" applyAlignment="1">
      <alignment horizontal="center" wrapText="1"/>
    </xf>
    <xf numFmtId="166" fontId="2" fillId="0" borderId="0" xfId="8" applyNumberFormat="1" applyFont="1" applyAlignment="1">
      <alignment horizontal="right"/>
    </xf>
    <xf numFmtId="166" fontId="2" fillId="0" borderId="0" xfId="8" applyNumberFormat="1" applyFont="1" applyAlignment="1">
      <alignment horizontal="right" vertical="center"/>
    </xf>
    <xf numFmtId="166" fontId="15" fillId="0" borderId="0" xfId="8" applyNumberFormat="1" applyFont="1" applyAlignment="1">
      <alignment horizontal="right"/>
    </xf>
    <xf numFmtId="166" fontId="12" fillId="0" borderId="0" xfId="8" applyNumberFormat="1" applyAlignment="1">
      <alignment horizontal="right"/>
    </xf>
    <xf numFmtId="49" fontId="1" fillId="0" borderId="0" xfId="8" quotePrefix="1" applyNumberFormat="1" applyFont="1" applyAlignment="1">
      <alignment horizontal="left"/>
    </xf>
    <xf numFmtId="0" fontId="7" fillId="2" borderId="4" xfId="11" applyFont="1" applyFill="1" applyBorder="1" applyAlignment="1">
      <alignment horizontal="center" wrapText="1"/>
    </xf>
    <xf numFmtId="0" fontId="0" fillId="0" borderId="0" xfId="0" applyAlignment="1">
      <alignment horizontal="right"/>
    </xf>
    <xf numFmtId="49" fontId="4" fillId="0" borderId="0" xfId="19" applyNumberFormat="1" applyFont="1" applyFill="1"/>
    <xf numFmtId="49" fontId="2" fillId="0" borderId="6" xfId="12" applyNumberFormat="1" applyBorder="1" applyAlignment="1">
      <alignment horizontal="center"/>
    </xf>
    <xf numFmtId="0" fontId="2" fillId="0" borderId="6" xfId="8" applyFont="1" applyBorder="1"/>
    <xf numFmtId="164" fontId="10" fillId="3" borderId="7" xfId="4" applyNumberFormat="1" applyFont="1" applyFill="1" applyBorder="1">
      <alignment horizontal="center" wrapText="1"/>
    </xf>
    <xf numFmtId="0" fontId="7" fillId="2" borderId="4" xfId="4" applyBorder="1">
      <alignment horizontal="center" wrapText="1"/>
    </xf>
    <xf numFmtId="0" fontId="1" fillId="0" borderId="0" xfId="0" applyFont="1"/>
    <xf numFmtId="0" fontId="16" fillId="0" borderId="5" xfId="23" applyNumberFormat="1" applyFill="1" applyAlignment="1" applyProtection="1"/>
    <xf numFmtId="0" fontId="16" fillId="0" borderId="5" xfId="23" applyNumberFormat="1" applyFill="1" applyAlignment="1" applyProtection="1">
      <alignment horizontal="center"/>
    </xf>
    <xf numFmtId="164" fontId="16" fillId="0" borderId="5" xfId="23" applyNumberFormat="1" applyFill="1" applyAlignment="1" applyProtection="1"/>
    <xf numFmtId="0" fontId="16" fillId="0" borderId="5" xfId="23" applyAlignment="1">
      <alignment horizontal="right"/>
    </xf>
    <xf numFmtId="0" fontId="16" fillId="0" borderId="5" xfId="23" applyAlignment="1">
      <alignment horizontal="left"/>
    </xf>
    <xf numFmtId="49" fontId="4" fillId="0" borderId="0" xfId="19" applyNumberFormat="1" applyFont="1" applyFill="1" applyAlignment="1">
      <alignment horizontal="left"/>
    </xf>
    <xf numFmtId="0" fontId="18" fillId="0" borderId="0" xfId="13" applyFill="1"/>
    <xf numFmtId="0" fontId="2" fillId="0" borderId="0" xfId="12" applyAlignment="1">
      <alignment horizontal="left" wrapText="1"/>
    </xf>
    <xf numFmtId="0" fontId="2" fillId="0" borderId="0" xfId="12" applyBorder="1" applyAlignment="1">
      <alignment horizontal="left" wrapText="1"/>
    </xf>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164" fontId="1" fillId="0" borderId="0" xfId="0" applyNumberFormat="1" applyFont="1"/>
    <xf numFmtId="164" fontId="0" fillId="0" borderId="0" xfId="0" applyNumberFormat="1" applyAlignment="1">
      <alignment horizontal="right" vertical="center"/>
    </xf>
    <xf numFmtId="0" fontId="16" fillId="0" borderId="0" xfId="0" applyFont="1"/>
    <xf numFmtId="49" fontId="3" fillId="0" borderId="0" xfId="20" applyNumberFormat="1" applyFill="1" applyAlignment="1">
      <alignment horizontal="left"/>
    </xf>
  </cellXfs>
  <cellStyles count="24">
    <cellStyle name="Comma 2" xfId="16" xr:uid="{1DD4F62E-5710-4716-B7D8-15E29A62560B}"/>
    <cellStyle name="Currency 2" xfId="9" xr:uid="{452D77C3-6EFD-4B12-B2C8-94002ECC0D8F}"/>
    <cellStyle name="Heading 1" xfId="19" builtinId="16" customBuiltin="1"/>
    <cellStyle name="Heading 1 2" xfId="1" xr:uid="{424B5481-AFA6-4C7F-87F5-B8DFB566DBE7}"/>
    <cellStyle name="Heading 1 3" xfId="14" xr:uid="{73FC2F4A-AA74-48EE-BBC1-981C6C07C08E}"/>
    <cellStyle name="Heading 1 4" xfId="7" xr:uid="{7C4C7D4E-828D-48AD-8EA6-634517A5FDCD}"/>
    <cellStyle name="Heading 2" xfId="20" builtinId="17" customBuiltin="1"/>
    <cellStyle name="Heading 2 2" xfId="3" xr:uid="{4998E814-0AE6-41B3-8CFB-6336BF66AC29}"/>
    <cellStyle name="Heading 2 3" xfId="10" xr:uid="{9409CB3A-BAB9-4FB0-86F0-AF2AD692A958}"/>
    <cellStyle name="Heading 3" xfId="21" builtinId="18" customBuiltin="1"/>
    <cellStyle name="Heading 4" xfId="22" builtinId="19" customBuiltin="1"/>
    <cellStyle name="Hyperlink" xfId="13" builtinId="8" customBuiltin="1"/>
    <cellStyle name="Normal" xfId="0" builtinId="0" customBuiltin="1"/>
    <cellStyle name="Normal 2" xfId="6" xr:uid="{7A50E537-86F7-481A-A388-89F35E69E5BF}"/>
    <cellStyle name="Normal 2 2" xfId="11" xr:uid="{F551253C-8912-450B-BB08-63C49016DC08}"/>
    <cellStyle name="Normal 2 3" xfId="17" xr:uid="{3961A0E4-892B-402E-9068-FBE8F2D1D746}"/>
    <cellStyle name="Normal 3" xfId="12" xr:uid="{1A8ABFEC-E7AE-433E-9D47-81259BB5373C}"/>
    <cellStyle name="Normal 3 3" xfId="5" xr:uid="{49ED5AAC-82FE-465D-B512-03A656BE2769}"/>
    <cellStyle name="Normal 4" xfId="2" xr:uid="{0CE9BE66-B2B8-48E5-9743-297E63461B2C}"/>
    <cellStyle name="Normal 5" xfId="8" xr:uid="{642B82D4-B1ED-479D-8876-9EB74C473444}"/>
    <cellStyle name="Normal 6" xfId="15" xr:uid="{C1552569-6528-4ED6-BB5B-140945F1682E}"/>
    <cellStyle name="PAS Table Header 2" xfId="4" xr:uid="{9258D1C0-5735-4E95-A970-92C287F6CE4A}"/>
    <cellStyle name="Percent 2" xfId="18" xr:uid="{96E94266-37CA-4F60-AB69-11ABA80FB6CC}"/>
    <cellStyle name="Total" xfId="23" builtinId="25" customBuiltin="1"/>
  </cellStyles>
  <dxfs count="43">
    <dxf>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numFmt numFmtId="164" formatCode="&quot;$&quot;#,##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rgb="FF000000"/>
        <name val="Arial"/>
        <family val="2"/>
        <scheme val="none"/>
      </font>
      <numFmt numFmtId="164" formatCode="&quot;$&quot;#,##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dxf>
    <dxf>
      <alignment horizontal="left" vertical="bottom" textRotation="0" wrapText="0" indent="0" justifyLastLine="0" shrinkToFit="0" readingOrder="0"/>
    </dxf>
    <dxf>
      <numFmt numFmtId="30" formatCode="@"/>
      <alignment horizontal="center" vertical="bottom" textRotation="0" wrapText="0" indent="0" justifyLastLine="0" shrinkToFit="0" readingOrder="0"/>
    </dxf>
    <dxf>
      <border outline="0">
        <top style="thin">
          <color indexed="64"/>
        </top>
      </border>
    </dxf>
    <dxf>
      <font>
        <b/>
        <i val="0"/>
        <strike val="0"/>
        <condense val="0"/>
        <extend val="0"/>
        <outline val="0"/>
        <shadow val="0"/>
        <u val="none"/>
        <vertAlign val="baseline"/>
        <sz val="12"/>
        <color rgb="FFFFFFFF"/>
        <name val="Arial"/>
        <family val="2"/>
        <scheme val="none"/>
      </font>
      <numFmt numFmtId="164" formatCode="&quot;$&quot;#,##0"/>
      <fill>
        <patternFill patternType="solid">
          <fgColor rgb="FF000000"/>
          <bgColor rgb="FF008000"/>
        </patternFill>
      </fill>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6" formatCode="&quot;$&quot;#,##0.0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6" formatCode="&quot;$&quot;#,##0.0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family val="2"/>
        <scheme val="none"/>
      </font>
      <numFmt numFmtId="0" formatCode="General"/>
    </dxf>
    <dxf>
      <border outline="0">
        <top style="thin">
          <color rgb="FF000000"/>
        </top>
      </border>
    </dxf>
    <dxf>
      <font>
        <b val="0"/>
        <i val="0"/>
        <strike val="0"/>
        <condense val="0"/>
        <extend val="0"/>
        <outline val="0"/>
        <shadow val="0"/>
        <u val="none"/>
        <vertAlign val="baseline"/>
        <sz val="12"/>
        <color rgb="FF000000"/>
        <name val="Arial"/>
        <family val="2"/>
        <scheme val="none"/>
      </font>
      <numFmt numFmtId="30" formatCode="@"/>
      <alignment horizontal="center"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Arial"/>
        <family val="2"/>
        <scheme val="none"/>
      </font>
      <numFmt numFmtId="30" formatCode="@"/>
      <fill>
        <patternFill patternType="solid">
          <fgColor rgb="FF000000"/>
          <bgColor rgb="FF008000"/>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B2C01488-D813-4C85-A15F-F98A9CEDC33E}">
      <tableStyleElement type="wholeTable" dxfId="42"/>
      <tableStyleElement type="headerRow" dxfId="41"/>
      <tableStyleElement type="totalRow" dxfId="4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D9E6FA-6694-4D74-8F56-DC353CC6D4A0}" name="Table345" displayName="Table345" ref="A8:L67" totalsRowCount="1" headerRowDxfId="39" dataDxfId="37" headerRowBorderDxfId="38" tableBorderDxfId="36" headerRowCellStyle="Normal 2 2" dataCellStyle="Normal 5">
  <autoFilter ref="A8:L66" xr:uid="{3776F7FB-C26D-43CD-BD31-6C52D728D07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sortState xmlns:xlrd2="http://schemas.microsoft.com/office/spreadsheetml/2017/richdata2" ref="A9:L66">
    <sortCondition ref="E9:E66"/>
  </sortState>
  <tableColumns count="12">
    <tableColumn id="2" xr3:uid="{0A78BCF0-B11E-452D-9379-53CC8FACD2A7}" name="County_x000a_Name" totalsRowLabel="Statewide Total" dataDxfId="35" totalsRowDxfId="34" dataCellStyle="Normal 5"/>
    <tableColumn id="3" xr3:uid="{9BA31412-31F3-42E8-95EF-796CFD3E369B}" name="FI$CAL_x000a_Supplier_x000a_ID" dataDxfId="33" totalsRowDxfId="32" dataCellStyle="Normal 5"/>
    <tableColumn id="4" xr3:uid="{8E0AFDAD-D0CF-4408-ACF6-815076BD8F25}" name="FI$CAL_x000a_Address_x000a_Sequence" dataDxfId="31" totalsRowDxfId="30" dataCellStyle="Normal 5"/>
    <tableColumn id="5" xr3:uid="{D573F394-30C2-49A9-B8B7-09B627C97432}" name="CDS Code" dataDxfId="29" totalsRowDxfId="28" dataCellStyle="Normal 5"/>
    <tableColumn id="6" xr3:uid="{5F52F072-D4D8-4CA8-B4EC-87CA5008E6CB}" name="County_x000a_Code" dataDxfId="27" totalsRowDxfId="26" dataCellStyle="Normal 5"/>
    <tableColumn id="7" xr3:uid="{529F8268-1310-443A-86E1-CA2F14DBCB92}" name="District_x000a_Code" dataDxfId="25" totalsRowDxfId="24" dataCellStyle="Normal 5"/>
    <tableColumn id="8" xr3:uid="{4A988B8D-F024-40A7-9CEC-2DED0B741F0F}" name="School_x000a_Code" dataDxfId="23" totalsRowDxfId="22" dataCellStyle="Normal 5"/>
    <tableColumn id="12" xr3:uid="{E89FB7DF-6AF3-49AB-BF46-FF2C727ED771}" name="Service_x000a_Location" dataDxfId="21" totalsRowDxfId="20" dataCellStyle="Normal 5"/>
    <tableColumn id="11" xr3:uid="{DF3FCB45-3119-477E-8B87-8D2C38B8508A}" name="Local Educational Agency" dataDxfId="19" totalsRowDxfId="18" dataCellStyle="Normal 5"/>
    <tableColumn id="1" xr3:uid="{AE469390-C1B2-4C3E-B684-5CC356C4B51A}" name="Amount for Administrative Costs" totalsRowFunction="sum" dataDxfId="17" totalsRowDxfId="16" dataCellStyle="Normal 5"/>
    <tableColumn id="9" xr3:uid="{3153150A-A4F9-4CB9-A336-CCB2573C6E0F}" name="Amount to Purchase Naloxone" totalsRowFunction="sum" dataDxfId="15" totalsRowDxfId="14" dataCellStyle="Normal 5"/>
    <tableColumn id="14" xr3:uid="{445BCC19-E9F2-4808-A696-26A8A4029051}" name="Current Apportionment_x000a_(100 Percent) Rounded" totalsRowFunction="sum" dataDxfId="13" totalsRowDxfId="12" dataCellStyle="Normal 5"/>
  </tableColumns>
  <tableStyleInfo name="PAS Table" showFirstColumn="0" showLastColumn="0" showRowStripes="1" showColumnStripes="0"/>
  <extLst>
    <ext xmlns:x14="http://schemas.microsoft.com/office/spreadsheetml/2009/9/main" uri="{504A1905-F514-4f6f-8877-14C23A59335A}">
      <x14:table altTextSummary="Schedule of Apportionment for Reversing Opioid Overdose for fiscal year 2024-25."/>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F0E4DA-814B-4355-A19C-DCF68A8283D0}" name="Table1" displayName="Table1" ref="A3:E62" totalsRowCount="1" headerRowDxfId="11" tableBorderDxfId="10" headerRowCellStyle="PAS Table Header 2" totalsRowCellStyle="Total">
  <autoFilter ref="A3:E61" xr:uid="{8FF0E4DA-814B-4355-A19C-DCF68A8283D0}">
    <filterColumn colId="0" hiddenButton="1"/>
    <filterColumn colId="1" hiddenButton="1"/>
    <filterColumn colId="2" hiddenButton="1"/>
    <filterColumn colId="3" hiddenButton="1"/>
    <filterColumn colId="4" hiddenButton="1"/>
  </autoFilter>
  <tableColumns count="5">
    <tableColumn id="1" xr3:uid="{2BD069E0-FEBB-40C7-9D82-E9B557A4F8E0}" name="County _x000a_Code" totalsRowLabel="Statewide Total" dataDxfId="9" totalsRowDxfId="8" dataCellStyle="Normal 3" totalsRowCellStyle="Total"/>
    <tableColumn id="2" xr3:uid="{293B9550-AFE7-4E06-BBEB-C5020B66D7E2}" name="County _x000a_Treasurer" dataDxfId="7" totalsRowDxfId="6" dataCellStyle="Normal 5" totalsRowCellStyle="Total"/>
    <tableColumn id="3" xr3:uid="{A4638A93-E494-4AB1-8BEB-915BB58BEDCF}" name="Invoice # " dataDxfId="5" totalsRowDxfId="4" dataCellStyle="Normal 4" totalsRowCellStyle="Total"/>
    <tableColumn id="4" xr3:uid="{F9CA8A9D-3524-4E1D-8375-D2A9E3DFBBE1}" name="Amount" totalsRowFunction="sum" dataDxfId="3" totalsRowDxfId="2" dataCellStyle="Normal 4" totalsRowCellStyle="Total"/>
    <tableColumn id="5" xr3:uid="{B68EE271-4691-47AC-8D8D-212DD37BA9B1}" name="Voucher #" dataDxfId="1" totalsRowDxfId="0" totalsRowCellStyle="Total"/>
  </tableColumns>
  <tableStyleInfo showFirstColumn="0" showLastColumn="0" showRowStripes="1" showColumnStripes="0"/>
  <extLst>
    <ext xmlns:x14="http://schemas.microsoft.com/office/spreadsheetml/2009/9/main" uri="{504A1905-F514-4f6f-8877-14C23A59335A}">
      <x14:table altTextSummary="County Summary of the Apportionment for Reversing Opioid Overdose, Fiscal Year 2024-25."/>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revopioid24resul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C4187-57AB-4FFD-B078-FF3CE61C0F58}">
  <dimension ref="A1:M70"/>
  <sheetViews>
    <sheetView tabSelected="1" zoomScaleNormal="100" workbookViewId="0">
      <pane ySplit="8" topLeftCell="A9" activePane="bottomLeft" state="frozen"/>
      <selection pane="bottomLeft"/>
    </sheetView>
  </sheetViews>
  <sheetFormatPr defaultColWidth="15.33203125" defaultRowHeight="15.75" x14ac:dyDescent="0.25"/>
  <cols>
    <col min="1" max="1" width="16" style="11" customWidth="1"/>
    <col min="2" max="3" width="12.109375" style="11" customWidth="1"/>
    <col min="4" max="4" width="16" style="29" customWidth="1"/>
    <col min="5" max="8" width="12.109375" style="11" customWidth="1"/>
    <col min="9" max="9" width="31.6640625" style="11" customWidth="1"/>
    <col min="10" max="10" width="16.109375" bestFit="1" customWidth="1"/>
    <col min="11" max="11" width="14.33203125" style="35" bestFit="1" customWidth="1"/>
    <col min="12" max="12" width="16.88671875" style="35" customWidth="1"/>
    <col min="13" max="13" width="17.109375" style="11" customWidth="1"/>
    <col min="14" max="16384" width="15.33203125" style="11"/>
  </cols>
  <sheetData>
    <row r="1" spans="1:12" ht="20.25" x14ac:dyDescent="0.3">
      <c r="A1" s="50" t="s">
        <v>365</v>
      </c>
      <c r="B1" s="6"/>
      <c r="C1" s="6"/>
      <c r="D1" s="7"/>
      <c r="E1" s="8"/>
      <c r="F1" s="8"/>
      <c r="G1" s="8"/>
      <c r="H1" s="9"/>
      <c r="I1" s="9"/>
      <c r="J1" s="32"/>
      <c r="K1" s="32"/>
      <c r="L1" s="10"/>
    </row>
    <row r="2" spans="1:12" ht="18" x14ac:dyDescent="0.25">
      <c r="A2" s="60" t="s">
        <v>372</v>
      </c>
      <c r="B2" s="60"/>
      <c r="C2" s="12"/>
      <c r="D2" s="13"/>
      <c r="E2" s="8"/>
      <c r="F2" s="8"/>
      <c r="G2" s="8"/>
      <c r="H2" s="9"/>
      <c r="I2" s="9"/>
      <c r="J2" s="32"/>
      <c r="K2" s="32"/>
      <c r="L2" s="10"/>
    </row>
    <row r="3" spans="1:12" x14ac:dyDescent="0.25">
      <c r="A3" t="s">
        <v>367</v>
      </c>
      <c r="B3" s="9"/>
      <c r="C3" s="9"/>
      <c r="D3" s="14"/>
      <c r="E3" s="8"/>
      <c r="F3" s="8"/>
      <c r="G3" s="8"/>
      <c r="H3" s="9"/>
      <c r="I3" s="9"/>
      <c r="J3" s="32"/>
      <c r="K3" s="32"/>
      <c r="L3" s="10"/>
    </row>
    <row r="4" spans="1:12" x14ac:dyDescent="0.25">
      <c r="A4" t="s">
        <v>368</v>
      </c>
      <c r="B4" s="9"/>
      <c r="C4" s="9"/>
      <c r="D4" s="14"/>
      <c r="E4" s="8"/>
      <c r="F4" s="8"/>
      <c r="G4" s="8"/>
      <c r="H4" s="9"/>
      <c r="I4" s="9"/>
      <c r="J4" s="32"/>
      <c r="K4" s="32"/>
      <c r="L4" s="10"/>
    </row>
    <row r="5" spans="1:12" x14ac:dyDescent="0.25">
      <c r="A5" t="s">
        <v>0</v>
      </c>
      <c r="B5" s="9"/>
      <c r="C5" s="9"/>
      <c r="D5" s="14"/>
      <c r="E5" s="8"/>
      <c r="F5" s="8"/>
      <c r="G5" s="8"/>
      <c r="H5" s="9"/>
      <c r="I5" s="9"/>
      <c r="J5" s="32"/>
      <c r="K5" s="32"/>
      <c r="L5" s="10"/>
    </row>
    <row r="6" spans="1:12" s="9" customFormat="1" ht="15" x14ac:dyDescent="0.2">
      <c r="A6" t="s">
        <v>364</v>
      </c>
      <c r="D6" s="14"/>
      <c r="E6" s="8"/>
      <c r="F6" s="8"/>
      <c r="G6" s="8"/>
      <c r="J6" s="32"/>
      <c r="K6" s="32"/>
      <c r="L6" s="10"/>
    </row>
    <row r="7" spans="1:12" s="9" customFormat="1" ht="15" x14ac:dyDescent="0.2">
      <c r="A7" s="51" t="s">
        <v>376</v>
      </c>
      <c r="D7" s="14"/>
      <c r="E7" s="8"/>
      <c r="F7" s="8"/>
      <c r="G7" s="8"/>
      <c r="J7" s="32"/>
      <c r="K7" s="32"/>
      <c r="L7" s="10"/>
    </row>
    <row r="8" spans="1:12" ht="62.1" customHeight="1" x14ac:dyDescent="0.25">
      <c r="A8" s="15" t="s">
        <v>1</v>
      </c>
      <c r="B8" s="37" t="s">
        <v>2</v>
      </c>
      <c r="C8" s="37" t="s">
        <v>3</v>
      </c>
      <c r="D8" s="15" t="s">
        <v>4</v>
      </c>
      <c r="E8" s="15" t="s">
        <v>5</v>
      </c>
      <c r="F8" s="15" t="s">
        <v>6</v>
      </c>
      <c r="G8" s="15" t="s">
        <v>7</v>
      </c>
      <c r="H8" s="15" t="s">
        <v>8</v>
      </c>
      <c r="I8" s="15" t="s">
        <v>371</v>
      </c>
      <c r="J8" s="31" t="s">
        <v>369</v>
      </c>
      <c r="K8" s="31" t="s">
        <v>370</v>
      </c>
      <c r="L8" s="16" t="s">
        <v>366</v>
      </c>
    </row>
    <row r="9" spans="1:12" x14ac:dyDescent="0.25">
      <c r="A9" s="9" t="s">
        <v>9</v>
      </c>
      <c r="B9" s="17" t="s">
        <v>10</v>
      </c>
      <c r="C9" s="17">
        <v>1</v>
      </c>
      <c r="D9" s="18" t="s">
        <v>11</v>
      </c>
      <c r="E9" s="17" t="s">
        <v>12</v>
      </c>
      <c r="F9" s="17" t="s">
        <v>13</v>
      </c>
      <c r="G9" s="17" t="s">
        <v>14</v>
      </c>
      <c r="H9" s="19">
        <v>10017</v>
      </c>
      <c r="I9" s="52" t="s">
        <v>15</v>
      </c>
      <c r="J9" s="33">
        <v>7566.6547860484225</v>
      </c>
      <c r="K9" s="33">
        <v>88106.013162287592</v>
      </c>
      <c r="L9" s="20">
        <v>95673</v>
      </c>
    </row>
    <row r="10" spans="1:12" x14ac:dyDescent="0.25">
      <c r="A10" s="9" t="s">
        <v>16</v>
      </c>
      <c r="B10" s="21" t="s">
        <v>17</v>
      </c>
      <c r="C10" s="21">
        <v>1</v>
      </c>
      <c r="D10" s="18" t="s">
        <v>18</v>
      </c>
      <c r="E10" s="22" t="s">
        <v>19</v>
      </c>
      <c r="F10" s="21" t="s">
        <v>20</v>
      </c>
      <c r="G10" s="21" t="s">
        <v>14</v>
      </c>
      <c r="H10" s="19">
        <v>10025</v>
      </c>
      <c r="I10" s="53" t="s">
        <v>21</v>
      </c>
      <c r="J10" s="33">
        <v>317.77710056289288</v>
      </c>
      <c r="K10" s="33">
        <v>1652.8812333605331</v>
      </c>
      <c r="L10" s="20">
        <v>1971</v>
      </c>
    </row>
    <row r="11" spans="1:12" x14ac:dyDescent="0.25">
      <c r="A11" s="9" t="s">
        <v>22</v>
      </c>
      <c r="B11" s="17" t="s">
        <v>23</v>
      </c>
      <c r="C11" s="17">
        <v>1</v>
      </c>
      <c r="D11" s="18" t="s">
        <v>24</v>
      </c>
      <c r="E11" s="23" t="s">
        <v>25</v>
      </c>
      <c r="F11" s="17" t="s">
        <v>26</v>
      </c>
      <c r="G11" s="17" t="s">
        <v>14</v>
      </c>
      <c r="H11" s="19">
        <v>10033</v>
      </c>
      <c r="I11" s="52" t="s">
        <v>27</v>
      </c>
      <c r="J11" s="33">
        <v>353.80871003159939</v>
      </c>
      <c r="K11" s="33">
        <v>5904.9805225272994</v>
      </c>
      <c r="L11" s="20">
        <v>6259</v>
      </c>
    </row>
    <row r="12" spans="1:12" x14ac:dyDescent="0.25">
      <c r="A12" s="9" t="s">
        <v>28</v>
      </c>
      <c r="B12" s="17" t="s">
        <v>29</v>
      </c>
      <c r="C12" s="17">
        <v>5</v>
      </c>
      <c r="D12" s="18" t="s">
        <v>30</v>
      </c>
      <c r="E12" s="23" t="s">
        <v>31</v>
      </c>
      <c r="F12" s="17" t="s">
        <v>32</v>
      </c>
      <c r="G12" s="17" t="s">
        <v>14</v>
      </c>
      <c r="H12" s="19">
        <v>10041</v>
      </c>
      <c r="I12" s="52" t="s">
        <v>33</v>
      </c>
      <c r="J12" s="33">
        <v>4393.5634480971439</v>
      </c>
      <c r="K12" s="33">
        <v>25653.769737831582</v>
      </c>
      <c r="L12" s="20">
        <v>30047</v>
      </c>
    </row>
    <row r="13" spans="1:12" x14ac:dyDescent="0.25">
      <c r="A13" s="9" t="s">
        <v>34</v>
      </c>
      <c r="B13" s="17" t="s">
        <v>35</v>
      </c>
      <c r="C13" s="17">
        <v>1</v>
      </c>
      <c r="D13" s="18" t="s">
        <v>36</v>
      </c>
      <c r="E13" s="23" t="s">
        <v>37</v>
      </c>
      <c r="F13" s="17" t="s">
        <v>38</v>
      </c>
      <c r="G13" s="17" t="s">
        <v>14</v>
      </c>
      <c r="H13" s="19">
        <v>10058</v>
      </c>
      <c r="I13" s="52" t="s">
        <v>39</v>
      </c>
      <c r="J13" s="33">
        <v>1317.2082682105131</v>
      </c>
      <c r="K13" s="33">
        <v>7365.7536756175514</v>
      </c>
      <c r="L13" s="20">
        <v>8683</v>
      </c>
    </row>
    <row r="14" spans="1:12" x14ac:dyDescent="0.25">
      <c r="A14" s="9" t="s">
        <v>40</v>
      </c>
      <c r="B14" s="17" t="s">
        <v>41</v>
      </c>
      <c r="C14" s="17">
        <v>1</v>
      </c>
      <c r="D14" s="18" t="s">
        <v>42</v>
      </c>
      <c r="E14" s="23" t="s">
        <v>43</v>
      </c>
      <c r="F14" s="17" t="s">
        <v>44</v>
      </c>
      <c r="G14" s="17" t="s">
        <v>14</v>
      </c>
      <c r="H14" s="19">
        <v>10066</v>
      </c>
      <c r="I14" s="52" t="s">
        <v>45</v>
      </c>
      <c r="J14" s="33">
        <v>1309.9757950012129</v>
      </c>
      <c r="K14" s="33">
        <v>6271.3029505745108</v>
      </c>
      <c r="L14" s="20">
        <v>7581</v>
      </c>
    </row>
    <row r="15" spans="1:12" ht="30.75" x14ac:dyDescent="0.25">
      <c r="A15" s="9" t="s">
        <v>46</v>
      </c>
      <c r="B15" s="17" t="s">
        <v>47</v>
      </c>
      <c r="C15" s="17">
        <v>50</v>
      </c>
      <c r="D15" s="18" t="s">
        <v>48</v>
      </c>
      <c r="E15" s="23" t="s">
        <v>49</v>
      </c>
      <c r="F15" s="17" t="s">
        <v>50</v>
      </c>
      <c r="G15" s="17" t="s">
        <v>14</v>
      </c>
      <c r="H15" s="19">
        <v>10074</v>
      </c>
      <c r="I15" s="52" t="s">
        <v>51</v>
      </c>
      <c r="J15" s="33">
        <v>7199.1389072965067</v>
      </c>
      <c r="K15" s="33">
        <v>70848.742409449493</v>
      </c>
      <c r="L15" s="20">
        <v>78048</v>
      </c>
    </row>
    <row r="16" spans="1:12" x14ac:dyDescent="0.25">
      <c r="A16" s="9" t="s">
        <v>52</v>
      </c>
      <c r="B16" s="17" t="s">
        <v>53</v>
      </c>
      <c r="C16" s="17">
        <v>1</v>
      </c>
      <c r="D16" s="18" t="s">
        <v>54</v>
      </c>
      <c r="E16" s="23" t="s">
        <v>55</v>
      </c>
      <c r="F16" s="17" t="s">
        <v>56</v>
      </c>
      <c r="G16" s="17" t="s">
        <v>14</v>
      </c>
      <c r="H16" s="19">
        <v>10082</v>
      </c>
      <c r="I16" s="52" t="s">
        <v>57</v>
      </c>
      <c r="J16" s="33">
        <v>354.19280747887296</v>
      </c>
      <c r="K16" s="33">
        <v>4366.4567264792195</v>
      </c>
      <c r="L16" s="20">
        <v>4721</v>
      </c>
    </row>
    <row r="17" spans="1:12" x14ac:dyDescent="0.25">
      <c r="A17" s="9" t="s">
        <v>58</v>
      </c>
      <c r="B17" s="17" t="s">
        <v>59</v>
      </c>
      <c r="C17" s="17">
        <v>1</v>
      </c>
      <c r="D17" s="18" t="s">
        <v>60</v>
      </c>
      <c r="E17" s="23" t="s">
        <v>61</v>
      </c>
      <c r="F17" s="17" t="s">
        <v>62</v>
      </c>
      <c r="G17" s="17" t="s">
        <v>14</v>
      </c>
      <c r="H17" s="19">
        <v>10090</v>
      </c>
      <c r="I17" s="52" t="s">
        <v>63</v>
      </c>
      <c r="J17" s="33">
        <v>5034.9363169348189</v>
      </c>
      <c r="K17" s="33">
        <v>20890.029304503994</v>
      </c>
      <c r="L17" s="20">
        <v>25925</v>
      </c>
    </row>
    <row r="18" spans="1:12" x14ac:dyDescent="0.25">
      <c r="A18" s="9" t="s">
        <v>64</v>
      </c>
      <c r="B18" s="17" t="s">
        <v>65</v>
      </c>
      <c r="C18" s="17">
        <v>10</v>
      </c>
      <c r="D18" s="18" t="s">
        <v>66</v>
      </c>
      <c r="E18" s="23" t="s">
        <v>67</v>
      </c>
      <c r="F18" s="17" t="s">
        <v>68</v>
      </c>
      <c r="G18" s="17" t="s">
        <v>14</v>
      </c>
      <c r="H18" s="19">
        <v>10108</v>
      </c>
      <c r="I18" s="52" t="s">
        <v>69</v>
      </c>
      <c r="J18" s="33">
        <v>12030.87357496153</v>
      </c>
      <c r="K18" s="33">
        <v>137417.94971003977</v>
      </c>
      <c r="L18" s="20">
        <v>149449</v>
      </c>
    </row>
    <row r="19" spans="1:12" x14ac:dyDescent="0.25">
      <c r="A19" s="9" t="s">
        <v>70</v>
      </c>
      <c r="B19" s="17" t="s">
        <v>71</v>
      </c>
      <c r="C19" s="17">
        <v>5</v>
      </c>
      <c r="D19" s="18" t="s">
        <v>72</v>
      </c>
      <c r="E19" s="23" t="s">
        <v>73</v>
      </c>
      <c r="F19" s="17" t="s">
        <v>74</v>
      </c>
      <c r="G19" s="17" t="s">
        <v>14</v>
      </c>
      <c r="H19" s="19">
        <v>10116</v>
      </c>
      <c r="I19" s="52" t="s">
        <v>75</v>
      </c>
      <c r="J19" s="33">
        <v>2594.5521247656961</v>
      </c>
      <c r="K19" s="33">
        <v>11230.077430978094</v>
      </c>
      <c r="L19" s="20">
        <v>13825</v>
      </c>
    </row>
    <row r="20" spans="1:12" x14ac:dyDescent="0.25">
      <c r="A20" s="9" t="s">
        <v>76</v>
      </c>
      <c r="B20" s="17" t="s">
        <v>77</v>
      </c>
      <c r="C20" s="17">
        <v>1</v>
      </c>
      <c r="D20" s="18" t="s">
        <v>78</v>
      </c>
      <c r="E20" s="23" t="s">
        <v>79</v>
      </c>
      <c r="F20" s="17" t="s">
        <v>80</v>
      </c>
      <c r="G20" s="17" t="s">
        <v>14</v>
      </c>
      <c r="H20" s="19">
        <v>10124</v>
      </c>
      <c r="I20" s="52" t="s">
        <v>81</v>
      </c>
      <c r="J20" s="33">
        <v>9986.2106960288565</v>
      </c>
      <c r="K20" s="33">
        <v>32148.066409741543</v>
      </c>
      <c r="L20" s="20">
        <v>42134</v>
      </c>
    </row>
    <row r="21" spans="1:12" x14ac:dyDescent="0.25">
      <c r="A21" s="9" t="s">
        <v>82</v>
      </c>
      <c r="B21" s="17" t="s">
        <v>83</v>
      </c>
      <c r="C21" s="17">
        <v>1</v>
      </c>
      <c r="D21" s="18" t="s">
        <v>84</v>
      </c>
      <c r="E21" s="23" t="s">
        <v>85</v>
      </c>
      <c r="F21" s="17" t="s">
        <v>86</v>
      </c>
      <c r="G21" s="17" t="s">
        <v>14</v>
      </c>
      <c r="H21" s="19">
        <v>10132</v>
      </c>
      <c r="I21" s="52" t="s">
        <v>87</v>
      </c>
      <c r="J21" s="33">
        <v>5391.4255368112217</v>
      </c>
      <c r="K21" s="33">
        <v>27033.80406242927</v>
      </c>
      <c r="L21" s="20">
        <v>32425</v>
      </c>
    </row>
    <row r="22" spans="1:12" x14ac:dyDescent="0.25">
      <c r="A22" s="9" t="s">
        <v>88</v>
      </c>
      <c r="B22" s="17" t="s">
        <v>89</v>
      </c>
      <c r="C22" s="17">
        <v>14</v>
      </c>
      <c r="D22" s="18" t="s">
        <v>90</v>
      </c>
      <c r="E22" s="23" t="s">
        <v>91</v>
      </c>
      <c r="F22" s="17" t="s">
        <v>92</v>
      </c>
      <c r="G22" s="17" t="s">
        <v>14</v>
      </c>
      <c r="H22" s="19">
        <v>10140</v>
      </c>
      <c r="I22" s="52" t="s">
        <v>93</v>
      </c>
      <c r="J22" s="33">
        <v>1947.238003924449</v>
      </c>
      <c r="K22" s="33">
        <v>9178.9143146363003</v>
      </c>
      <c r="L22" s="20">
        <v>11126</v>
      </c>
    </row>
    <row r="23" spans="1:12" x14ac:dyDescent="0.25">
      <c r="A23" s="9" t="s">
        <v>94</v>
      </c>
      <c r="B23" s="17" t="s">
        <v>95</v>
      </c>
      <c r="C23" s="17">
        <v>2</v>
      </c>
      <c r="D23" s="18" t="s">
        <v>96</v>
      </c>
      <c r="E23" s="23" t="s">
        <v>97</v>
      </c>
      <c r="F23" s="17" t="s">
        <v>98</v>
      </c>
      <c r="G23" s="17" t="s">
        <v>14</v>
      </c>
      <c r="H23" s="19">
        <v>10157</v>
      </c>
      <c r="I23" s="52" t="s">
        <v>99</v>
      </c>
      <c r="J23" s="33">
        <v>16385.117909662709</v>
      </c>
      <c r="K23" s="33">
        <v>101164.05991307802</v>
      </c>
      <c r="L23" s="20">
        <v>117549</v>
      </c>
    </row>
    <row r="24" spans="1:12" x14ac:dyDescent="0.25">
      <c r="A24" s="9" t="s">
        <v>100</v>
      </c>
      <c r="B24" s="17" t="s">
        <v>101</v>
      </c>
      <c r="C24" s="17">
        <v>22</v>
      </c>
      <c r="D24" s="18" t="s">
        <v>102</v>
      </c>
      <c r="E24" s="23" t="s">
        <v>103</v>
      </c>
      <c r="F24" s="17" t="s">
        <v>104</v>
      </c>
      <c r="G24" s="17" t="s">
        <v>14</v>
      </c>
      <c r="H24" s="19">
        <v>10165</v>
      </c>
      <c r="I24" s="52" t="s">
        <v>105</v>
      </c>
      <c r="J24" s="33">
        <v>4392.5255677608948</v>
      </c>
      <c r="K24" s="33">
        <v>24798.030534307509</v>
      </c>
      <c r="L24" s="20">
        <v>29191</v>
      </c>
    </row>
    <row r="25" spans="1:12" x14ac:dyDescent="0.25">
      <c r="A25" s="9" t="s">
        <v>106</v>
      </c>
      <c r="B25" s="17" t="s">
        <v>107</v>
      </c>
      <c r="C25" s="17">
        <v>5</v>
      </c>
      <c r="D25" s="18" t="s">
        <v>108</v>
      </c>
      <c r="E25" s="23" t="s">
        <v>109</v>
      </c>
      <c r="F25" s="17" t="s">
        <v>110</v>
      </c>
      <c r="G25" s="17" t="s">
        <v>14</v>
      </c>
      <c r="H25" s="19">
        <v>10173</v>
      </c>
      <c r="I25" s="52" t="s">
        <v>111</v>
      </c>
      <c r="J25" s="33">
        <v>1996.9581926310968</v>
      </c>
      <c r="K25" s="33">
        <v>13793.8247250276</v>
      </c>
      <c r="L25" s="20">
        <v>15791</v>
      </c>
    </row>
    <row r="26" spans="1:12" x14ac:dyDescent="0.25">
      <c r="A26" s="9" t="s">
        <v>112</v>
      </c>
      <c r="B26" s="17" t="s">
        <v>113</v>
      </c>
      <c r="C26" s="17">
        <v>1</v>
      </c>
      <c r="D26" s="18" t="s">
        <v>114</v>
      </c>
      <c r="E26" s="23" t="s">
        <v>115</v>
      </c>
      <c r="F26" s="17" t="s">
        <v>116</v>
      </c>
      <c r="G26" s="17" t="s">
        <v>14</v>
      </c>
      <c r="H26" s="19">
        <v>10181</v>
      </c>
      <c r="I26" s="52" t="s">
        <v>117</v>
      </c>
      <c r="J26" s="33">
        <v>3206.0471155771543</v>
      </c>
      <c r="K26" s="33">
        <v>10665.684703877158</v>
      </c>
      <c r="L26" s="20">
        <v>13872</v>
      </c>
    </row>
    <row r="27" spans="1:12" ht="30.75" x14ac:dyDescent="0.25">
      <c r="A27" s="9" t="s">
        <v>118</v>
      </c>
      <c r="B27" s="21" t="s">
        <v>119</v>
      </c>
      <c r="C27" s="21">
        <v>1</v>
      </c>
      <c r="D27" s="18" t="s">
        <v>120</v>
      </c>
      <c r="E27" s="22" t="s">
        <v>121</v>
      </c>
      <c r="F27" s="21" t="s">
        <v>122</v>
      </c>
      <c r="G27" s="21" t="s">
        <v>14</v>
      </c>
      <c r="H27" s="19">
        <v>10199</v>
      </c>
      <c r="I27" s="53" t="s">
        <v>123</v>
      </c>
      <c r="J27" s="33">
        <v>36736.733101432161</v>
      </c>
      <c r="K27" s="33">
        <v>562678.63433402206</v>
      </c>
      <c r="L27" s="20">
        <v>599414</v>
      </c>
    </row>
    <row r="28" spans="1:12" ht="30.75" x14ac:dyDescent="0.25">
      <c r="A28" s="9" t="s">
        <v>124</v>
      </c>
      <c r="B28" s="17" t="s">
        <v>125</v>
      </c>
      <c r="C28" s="17">
        <v>1</v>
      </c>
      <c r="D28" s="18" t="s">
        <v>126</v>
      </c>
      <c r="E28" s="23" t="s">
        <v>127</v>
      </c>
      <c r="F28" s="17" t="s">
        <v>128</v>
      </c>
      <c r="G28" s="17" t="s">
        <v>14</v>
      </c>
      <c r="H28" s="19">
        <v>10207</v>
      </c>
      <c r="I28" s="52" t="s">
        <v>129</v>
      </c>
      <c r="J28" s="33">
        <v>3144.7653869318892</v>
      </c>
      <c r="K28" s="33">
        <v>30216.472181720685</v>
      </c>
      <c r="L28" s="20">
        <v>33361</v>
      </c>
    </row>
    <row r="29" spans="1:12" x14ac:dyDescent="0.25">
      <c r="A29" s="9" t="s">
        <v>130</v>
      </c>
      <c r="B29" s="17" t="s">
        <v>131</v>
      </c>
      <c r="C29" s="17">
        <v>53</v>
      </c>
      <c r="D29" s="18" t="s">
        <v>132</v>
      </c>
      <c r="E29" s="23" t="s">
        <v>133</v>
      </c>
      <c r="F29" s="17" t="s">
        <v>134</v>
      </c>
      <c r="G29" s="17" t="s">
        <v>14</v>
      </c>
      <c r="H29" s="19">
        <v>10215</v>
      </c>
      <c r="I29" s="52" t="s">
        <v>135</v>
      </c>
      <c r="J29" s="33">
        <v>5651.1794059774666</v>
      </c>
      <c r="K29" s="33">
        <v>20108.405732936106</v>
      </c>
      <c r="L29" s="20">
        <v>25760</v>
      </c>
    </row>
    <row r="30" spans="1:12" x14ac:dyDescent="0.25">
      <c r="A30" s="9" t="s">
        <v>136</v>
      </c>
      <c r="B30" s="17" t="s">
        <v>137</v>
      </c>
      <c r="C30" s="17">
        <v>1</v>
      </c>
      <c r="D30" s="18" t="s">
        <v>138</v>
      </c>
      <c r="E30" s="23" t="s">
        <v>139</v>
      </c>
      <c r="F30" s="17" t="s">
        <v>140</v>
      </c>
      <c r="G30" s="17" t="s">
        <v>14</v>
      </c>
      <c r="H30" s="19">
        <v>10223</v>
      </c>
      <c r="I30" s="52" t="s">
        <v>141</v>
      </c>
      <c r="J30" s="33">
        <v>334.53845937902287</v>
      </c>
      <c r="K30" s="33">
        <v>5259.6701201688293</v>
      </c>
      <c r="L30" s="20">
        <v>5594</v>
      </c>
    </row>
    <row r="31" spans="1:12" x14ac:dyDescent="0.25">
      <c r="A31" s="9" t="s">
        <v>142</v>
      </c>
      <c r="B31" s="17" t="s">
        <v>143</v>
      </c>
      <c r="C31" s="17">
        <v>31</v>
      </c>
      <c r="D31" s="18" t="s">
        <v>144</v>
      </c>
      <c r="E31" s="23" t="s">
        <v>145</v>
      </c>
      <c r="F31" s="17" t="s">
        <v>146</v>
      </c>
      <c r="G31" s="17" t="s">
        <v>14</v>
      </c>
      <c r="H31" s="19">
        <v>10231</v>
      </c>
      <c r="I31" s="52" t="s">
        <v>147</v>
      </c>
      <c r="J31" s="33">
        <v>3919.6057876439245</v>
      </c>
      <c r="K31" s="33">
        <v>21551.767284520985</v>
      </c>
      <c r="L31" s="20">
        <v>25471</v>
      </c>
    </row>
    <row r="32" spans="1:12" x14ac:dyDescent="0.25">
      <c r="A32" s="9" t="s">
        <v>148</v>
      </c>
      <c r="B32" s="17" t="s">
        <v>149</v>
      </c>
      <c r="C32" s="17">
        <v>1</v>
      </c>
      <c r="D32" s="18" t="s">
        <v>150</v>
      </c>
      <c r="E32" s="23" t="s">
        <v>151</v>
      </c>
      <c r="F32" s="17" t="s">
        <v>152</v>
      </c>
      <c r="G32" s="17" t="s">
        <v>14</v>
      </c>
      <c r="H32" s="19">
        <v>10249</v>
      </c>
      <c r="I32" s="52" t="s">
        <v>153</v>
      </c>
      <c r="J32" s="33">
        <v>6883.6024506840176</v>
      </c>
      <c r="K32" s="33">
        <v>40343.561319453496</v>
      </c>
      <c r="L32" s="20">
        <v>47227</v>
      </c>
    </row>
    <row r="33" spans="1:12" x14ac:dyDescent="0.25">
      <c r="A33" s="9" t="s">
        <v>154</v>
      </c>
      <c r="B33" s="17" t="s">
        <v>155</v>
      </c>
      <c r="C33" s="17">
        <v>6</v>
      </c>
      <c r="D33" s="18" t="s">
        <v>156</v>
      </c>
      <c r="E33" s="23" t="s">
        <v>157</v>
      </c>
      <c r="F33" s="17" t="s">
        <v>158</v>
      </c>
      <c r="G33" s="17" t="s">
        <v>14</v>
      </c>
      <c r="H33" s="19">
        <v>10256</v>
      </c>
      <c r="I33" s="52" t="s">
        <v>159</v>
      </c>
      <c r="J33" s="33">
        <v>963.39138589280151</v>
      </c>
      <c r="K33" s="33">
        <v>5093.2425728191829</v>
      </c>
      <c r="L33" s="20">
        <v>6057</v>
      </c>
    </row>
    <row r="34" spans="1:12" x14ac:dyDescent="0.25">
      <c r="A34" s="9" t="s">
        <v>160</v>
      </c>
      <c r="B34" s="17" t="s">
        <v>161</v>
      </c>
      <c r="C34" s="17">
        <v>1</v>
      </c>
      <c r="D34" s="18" t="s">
        <v>162</v>
      </c>
      <c r="E34" s="23" t="s">
        <v>163</v>
      </c>
      <c r="F34" s="17" t="s">
        <v>164</v>
      </c>
      <c r="G34" s="17" t="s">
        <v>14</v>
      </c>
      <c r="H34" s="19">
        <v>10264</v>
      </c>
      <c r="I34" s="52" t="s">
        <v>165</v>
      </c>
      <c r="J34" s="33">
        <v>651.40026389734896</v>
      </c>
      <c r="K34" s="33">
        <v>4337.3476006149076</v>
      </c>
      <c r="L34" s="20">
        <v>4989</v>
      </c>
    </row>
    <row r="35" spans="1:12" x14ac:dyDescent="0.25">
      <c r="A35" s="9" t="s">
        <v>166</v>
      </c>
      <c r="B35" s="17" t="s">
        <v>167</v>
      </c>
      <c r="C35" s="17">
        <v>2</v>
      </c>
      <c r="D35" s="18" t="s">
        <v>168</v>
      </c>
      <c r="E35" s="23" t="s">
        <v>169</v>
      </c>
      <c r="F35" s="17" t="s">
        <v>170</v>
      </c>
      <c r="G35" s="17" t="s">
        <v>14</v>
      </c>
      <c r="H35" s="19">
        <v>10272</v>
      </c>
      <c r="I35" s="52" t="s">
        <v>171</v>
      </c>
      <c r="J35" s="33">
        <v>8254.543500082269</v>
      </c>
      <c r="K35" s="33">
        <v>52776.925101412577</v>
      </c>
      <c r="L35" s="20">
        <v>61031</v>
      </c>
    </row>
    <row r="36" spans="1:12" x14ac:dyDescent="0.25">
      <c r="A36" s="9" t="s">
        <v>172</v>
      </c>
      <c r="B36" s="17" t="s">
        <v>173</v>
      </c>
      <c r="C36" s="17">
        <v>1</v>
      </c>
      <c r="D36" s="18" t="s">
        <v>174</v>
      </c>
      <c r="E36" s="23" t="s">
        <v>175</v>
      </c>
      <c r="F36" s="17" t="s">
        <v>176</v>
      </c>
      <c r="G36" s="17" t="s">
        <v>14</v>
      </c>
      <c r="H36" s="19">
        <v>10280</v>
      </c>
      <c r="I36" s="52" t="s">
        <v>177</v>
      </c>
      <c r="J36" s="33">
        <v>1746.3899730549679</v>
      </c>
      <c r="K36" s="33">
        <v>11351.422834499888</v>
      </c>
      <c r="L36" s="20">
        <v>13098</v>
      </c>
    </row>
    <row r="37" spans="1:12" x14ac:dyDescent="0.25">
      <c r="A37" s="9" t="s">
        <v>178</v>
      </c>
      <c r="B37" s="17" t="s">
        <v>179</v>
      </c>
      <c r="C37" s="17">
        <v>1</v>
      </c>
      <c r="D37" s="18" t="s">
        <v>180</v>
      </c>
      <c r="E37" s="23" t="s">
        <v>181</v>
      </c>
      <c r="F37" s="17" t="s">
        <v>182</v>
      </c>
      <c r="G37" s="17" t="s">
        <v>14</v>
      </c>
      <c r="H37" s="19">
        <v>10298</v>
      </c>
      <c r="I37" s="52" t="s">
        <v>183</v>
      </c>
      <c r="J37" s="33">
        <v>2965.1467104717622</v>
      </c>
      <c r="K37" s="33">
        <v>12219.77502463679</v>
      </c>
      <c r="L37" s="20">
        <v>15185</v>
      </c>
    </row>
    <row r="38" spans="1:12" ht="30.75" x14ac:dyDescent="0.25">
      <c r="A38" s="9" t="s">
        <v>184</v>
      </c>
      <c r="B38" s="17" t="s">
        <v>185</v>
      </c>
      <c r="C38" s="17">
        <v>4</v>
      </c>
      <c r="D38" s="18" t="s">
        <v>186</v>
      </c>
      <c r="E38" s="23" t="s">
        <v>187</v>
      </c>
      <c r="F38" s="17" t="s">
        <v>188</v>
      </c>
      <c r="G38" s="17" t="s">
        <v>14</v>
      </c>
      <c r="H38" s="19">
        <v>10306</v>
      </c>
      <c r="I38" s="52" t="s">
        <v>189</v>
      </c>
      <c r="J38" s="33">
        <v>12692.241152804449</v>
      </c>
      <c r="K38" s="33">
        <v>208210.0700696384</v>
      </c>
      <c r="L38" s="20">
        <v>220902</v>
      </c>
    </row>
    <row r="39" spans="1:12" x14ac:dyDescent="0.25">
      <c r="A39" s="9" t="s">
        <v>190</v>
      </c>
      <c r="B39" s="17" t="s">
        <v>191</v>
      </c>
      <c r="C39" s="17">
        <v>4</v>
      </c>
      <c r="D39" s="18" t="s">
        <v>192</v>
      </c>
      <c r="E39" s="23" t="s">
        <v>193</v>
      </c>
      <c r="F39" s="17" t="s">
        <v>194</v>
      </c>
      <c r="G39" s="17" t="s">
        <v>14</v>
      </c>
      <c r="H39" s="19">
        <v>10314</v>
      </c>
      <c r="I39" s="52" t="s">
        <v>195</v>
      </c>
      <c r="J39" s="33">
        <v>5734.694242668229</v>
      </c>
      <c r="K39" s="33">
        <v>39120.102094640344</v>
      </c>
      <c r="L39" s="20">
        <v>44855</v>
      </c>
    </row>
    <row r="40" spans="1:12" x14ac:dyDescent="0.25">
      <c r="A40" s="9" t="s">
        <v>196</v>
      </c>
      <c r="B40" s="17" t="s">
        <v>197</v>
      </c>
      <c r="C40" s="17">
        <v>1</v>
      </c>
      <c r="D40" s="18" t="s">
        <v>198</v>
      </c>
      <c r="E40" s="23" t="s">
        <v>199</v>
      </c>
      <c r="F40" s="17" t="s">
        <v>200</v>
      </c>
      <c r="G40" s="17" t="s">
        <v>14</v>
      </c>
      <c r="H40" s="19">
        <v>10322</v>
      </c>
      <c r="I40" s="52" t="s">
        <v>201</v>
      </c>
      <c r="J40" s="33">
        <v>335.44558313747746</v>
      </c>
      <c r="K40" s="33">
        <v>5273.7634139025295</v>
      </c>
      <c r="L40" s="20">
        <v>5609</v>
      </c>
    </row>
    <row r="41" spans="1:12" x14ac:dyDescent="0.25">
      <c r="A41" s="9" t="s">
        <v>202</v>
      </c>
      <c r="B41" s="17" t="s">
        <v>203</v>
      </c>
      <c r="C41" s="17">
        <v>14</v>
      </c>
      <c r="D41" s="18" t="s">
        <v>204</v>
      </c>
      <c r="E41" s="23" t="s">
        <v>205</v>
      </c>
      <c r="F41" s="17" t="s">
        <v>206</v>
      </c>
      <c r="G41" s="17" t="s">
        <v>14</v>
      </c>
      <c r="H41" s="19">
        <v>10330</v>
      </c>
      <c r="I41" s="52" t="s">
        <v>207</v>
      </c>
      <c r="J41" s="33">
        <v>11090.034823627093</v>
      </c>
      <c r="K41" s="33">
        <v>162655.67948902454</v>
      </c>
      <c r="L41" s="20">
        <v>173746</v>
      </c>
    </row>
    <row r="42" spans="1:12" ht="30.75" x14ac:dyDescent="0.25">
      <c r="A42" s="9" t="s">
        <v>208</v>
      </c>
      <c r="B42" s="17" t="s">
        <v>209</v>
      </c>
      <c r="C42" s="17">
        <v>52</v>
      </c>
      <c r="D42" s="18" t="s">
        <v>210</v>
      </c>
      <c r="E42" s="23" t="s">
        <v>211</v>
      </c>
      <c r="F42" s="17" t="s">
        <v>212</v>
      </c>
      <c r="G42" s="17" t="s">
        <v>14</v>
      </c>
      <c r="H42" s="19">
        <v>10348</v>
      </c>
      <c r="I42" s="52" t="s">
        <v>213</v>
      </c>
      <c r="J42" s="33">
        <v>6548.6116404575041</v>
      </c>
      <c r="K42" s="33">
        <v>139608.26851523865</v>
      </c>
      <c r="L42" s="20">
        <v>146157</v>
      </c>
    </row>
    <row r="43" spans="1:12" x14ac:dyDescent="0.25">
      <c r="A43" s="9" t="s">
        <v>214</v>
      </c>
      <c r="B43" s="17" t="s">
        <v>215</v>
      </c>
      <c r="C43" s="17">
        <v>1</v>
      </c>
      <c r="D43" s="18" t="s">
        <v>216</v>
      </c>
      <c r="E43" s="23" t="s">
        <v>217</v>
      </c>
      <c r="F43" s="17" t="s">
        <v>218</v>
      </c>
      <c r="G43" s="17" t="s">
        <v>14</v>
      </c>
      <c r="H43" s="19">
        <v>10355</v>
      </c>
      <c r="I43" s="52" t="s">
        <v>219</v>
      </c>
      <c r="J43" s="33">
        <v>3593.0026180798518</v>
      </c>
      <c r="K43" s="33">
        <v>12877.622775872107</v>
      </c>
      <c r="L43" s="20">
        <v>16471</v>
      </c>
    </row>
    <row r="44" spans="1:12" ht="30.75" x14ac:dyDescent="0.25">
      <c r="A44" s="9" t="s">
        <v>220</v>
      </c>
      <c r="B44" s="17" t="s">
        <v>221</v>
      </c>
      <c r="C44" s="17">
        <v>4</v>
      </c>
      <c r="D44" s="18" t="s">
        <v>222</v>
      </c>
      <c r="E44" s="23" t="s">
        <v>223</v>
      </c>
      <c r="F44" s="17" t="s">
        <v>224</v>
      </c>
      <c r="G44" s="17" t="s">
        <v>14</v>
      </c>
      <c r="H44" s="19">
        <v>10363</v>
      </c>
      <c r="I44" s="52" t="s">
        <v>225</v>
      </c>
      <c r="J44" s="33">
        <v>14166.714650048059</v>
      </c>
      <c r="K44" s="33">
        <v>198007.88761896652</v>
      </c>
      <c r="L44" s="20">
        <v>212175</v>
      </c>
    </row>
    <row r="45" spans="1:12" x14ac:dyDescent="0.25">
      <c r="A45" s="9" t="s">
        <v>226</v>
      </c>
      <c r="B45" s="17" t="s">
        <v>227</v>
      </c>
      <c r="C45" s="17">
        <v>2</v>
      </c>
      <c r="D45" s="18" t="s">
        <v>228</v>
      </c>
      <c r="E45" s="23" t="s">
        <v>229</v>
      </c>
      <c r="F45" s="17" t="s">
        <v>230</v>
      </c>
      <c r="G45" s="17" t="s">
        <v>14</v>
      </c>
      <c r="H45" s="19">
        <v>10371</v>
      </c>
      <c r="I45" s="52" t="s">
        <v>231</v>
      </c>
      <c r="J45" s="33">
        <v>17601.669744538191</v>
      </c>
      <c r="K45" s="33">
        <v>213556.62715999124</v>
      </c>
      <c r="L45" s="20">
        <v>231158</v>
      </c>
    </row>
    <row r="46" spans="1:12" ht="30.75" x14ac:dyDescent="0.25">
      <c r="A46" s="9" t="s">
        <v>232</v>
      </c>
      <c r="B46" s="17" t="s">
        <v>233</v>
      </c>
      <c r="C46" s="17">
        <v>1</v>
      </c>
      <c r="D46" s="18" t="s">
        <v>234</v>
      </c>
      <c r="E46" s="23" t="s">
        <v>235</v>
      </c>
      <c r="F46" s="17" t="s">
        <v>236</v>
      </c>
      <c r="G46" s="17" t="s">
        <v>14</v>
      </c>
      <c r="H46" s="19">
        <v>10389</v>
      </c>
      <c r="I46" s="52" t="s">
        <v>237</v>
      </c>
      <c r="J46" s="33">
        <v>865.6961952417073</v>
      </c>
      <c r="K46" s="33">
        <v>23762.183325816033</v>
      </c>
      <c r="L46" s="20">
        <v>24628</v>
      </c>
    </row>
    <row r="47" spans="1:12" ht="30.75" x14ac:dyDescent="0.25">
      <c r="A47" s="9" t="s">
        <v>238</v>
      </c>
      <c r="B47" s="17" t="s">
        <v>239</v>
      </c>
      <c r="C47" s="17">
        <v>1</v>
      </c>
      <c r="D47" s="18" t="s">
        <v>240</v>
      </c>
      <c r="E47" s="23" t="s">
        <v>241</v>
      </c>
      <c r="F47" s="17" t="s">
        <v>242</v>
      </c>
      <c r="G47" s="17" t="s">
        <v>14</v>
      </c>
      <c r="H47" s="19">
        <v>10397</v>
      </c>
      <c r="I47" s="52" t="s">
        <v>243</v>
      </c>
      <c r="J47" s="33">
        <v>5852.2243790681332</v>
      </c>
      <c r="K47" s="33">
        <v>90096.492962653967</v>
      </c>
      <c r="L47" s="20">
        <v>95949</v>
      </c>
    </row>
    <row r="48" spans="1:12" ht="30.75" x14ac:dyDescent="0.25">
      <c r="A48" s="9" t="s">
        <v>244</v>
      </c>
      <c r="B48" s="17" t="s">
        <v>245</v>
      </c>
      <c r="C48" s="17">
        <v>1</v>
      </c>
      <c r="D48" s="18" t="s">
        <v>246</v>
      </c>
      <c r="E48" s="23" t="s">
        <v>247</v>
      </c>
      <c r="F48" s="17" t="s">
        <v>248</v>
      </c>
      <c r="G48" s="17" t="s">
        <v>14</v>
      </c>
      <c r="H48" s="19">
        <v>10405</v>
      </c>
      <c r="I48" s="52" t="s">
        <v>249</v>
      </c>
      <c r="J48" s="33">
        <v>3459.657670497174</v>
      </c>
      <c r="K48" s="33">
        <v>27520.15701463541</v>
      </c>
      <c r="L48" s="20">
        <v>30980</v>
      </c>
    </row>
    <row r="49" spans="1:12" x14ac:dyDescent="0.25">
      <c r="A49" s="9" t="s">
        <v>250</v>
      </c>
      <c r="B49" s="17" t="s">
        <v>251</v>
      </c>
      <c r="C49" s="17">
        <v>9</v>
      </c>
      <c r="D49" s="18" t="s">
        <v>252</v>
      </c>
      <c r="E49" s="23" t="s">
        <v>253</v>
      </c>
      <c r="F49" s="17" t="s">
        <v>254</v>
      </c>
      <c r="G49" s="17" t="s">
        <v>14</v>
      </c>
      <c r="H49" s="19">
        <v>10413</v>
      </c>
      <c r="I49" s="52" t="s">
        <v>255</v>
      </c>
      <c r="J49" s="33">
        <v>8023.4008045948494</v>
      </c>
      <c r="K49" s="33">
        <v>39902.524500426174</v>
      </c>
      <c r="L49" s="20">
        <v>47926</v>
      </c>
    </row>
    <row r="50" spans="1:12" ht="30.75" x14ac:dyDescent="0.25">
      <c r="A50" s="9" t="s">
        <v>256</v>
      </c>
      <c r="B50" s="17" t="s">
        <v>257</v>
      </c>
      <c r="C50" s="17">
        <v>39</v>
      </c>
      <c r="D50" s="18" t="s">
        <v>258</v>
      </c>
      <c r="E50" s="23" t="s">
        <v>259</v>
      </c>
      <c r="F50" s="17" t="s">
        <v>260</v>
      </c>
      <c r="G50" s="17" t="s">
        <v>14</v>
      </c>
      <c r="H50" s="19">
        <v>10421</v>
      </c>
      <c r="I50" s="52" t="s">
        <v>261</v>
      </c>
      <c r="J50" s="33">
        <v>6931.4511858709702</v>
      </c>
      <c r="K50" s="33">
        <v>50682.848697409747</v>
      </c>
      <c r="L50" s="20">
        <v>57614</v>
      </c>
    </row>
    <row r="51" spans="1:12" x14ac:dyDescent="0.25">
      <c r="A51" s="9" t="s">
        <v>262</v>
      </c>
      <c r="B51" s="17" t="s">
        <v>263</v>
      </c>
      <c r="C51" s="17">
        <v>3</v>
      </c>
      <c r="D51" s="18" t="s">
        <v>264</v>
      </c>
      <c r="E51" s="23" t="s">
        <v>265</v>
      </c>
      <c r="F51" s="17" t="s">
        <v>266</v>
      </c>
      <c r="G51" s="17" t="s">
        <v>14</v>
      </c>
      <c r="H51" s="19">
        <v>10439</v>
      </c>
      <c r="I51" s="52" t="s">
        <v>267</v>
      </c>
      <c r="J51" s="33">
        <v>11894.25971293397</v>
      </c>
      <c r="K51" s="33">
        <v>104634.93504778585</v>
      </c>
      <c r="L51" s="20">
        <v>116529</v>
      </c>
    </row>
    <row r="52" spans="1:12" x14ac:dyDescent="0.25">
      <c r="A52" s="9" t="s">
        <v>268</v>
      </c>
      <c r="B52" s="17" t="s">
        <v>269</v>
      </c>
      <c r="C52" s="17">
        <v>1</v>
      </c>
      <c r="D52" s="18" t="s">
        <v>270</v>
      </c>
      <c r="E52" s="23" t="s">
        <v>271</v>
      </c>
      <c r="F52" s="17" t="s">
        <v>272</v>
      </c>
      <c r="G52" s="17" t="s">
        <v>14</v>
      </c>
      <c r="H52" s="19">
        <v>10447</v>
      </c>
      <c r="I52" s="52" t="s">
        <v>273</v>
      </c>
      <c r="J52" s="33">
        <v>3820.9358500353273</v>
      </c>
      <c r="K52" s="33">
        <v>23842.557384635642</v>
      </c>
      <c r="L52" s="20">
        <v>27663</v>
      </c>
    </row>
    <row r="53" spans="1:12" x14ac:dyDescent="0.25">
      <c r="A53" s="9" t="s">
        <v>274</v>
      </c>
      <c r="B53" s="17" t="s">
        <v>275</v>
      </c>
      <c r="C53" s="17">
        <v>1</v>
      </c>
      <c r="D53" s="18" t="s">
        <v>276</v>
      </c>
      <c r="E53" s="23" t="s">
        <v>277</v>
      </c>
      <c r="F53" s="17" t="s">
        <v>278</v>
      </c>
      <c r="G53" s="17" t="s">
        <v>14</v>
      </c>
      <c r="H53" s="19">
        <v>10454</v>
      </c>
      <c r="I53" s="52" t="s">
        <v>279</v>
      </c>
      <c r="J53" s="33">
        <v>7855.3845295039</v>
      </c>
      <c r="K53" s="33">
        <v>32262.100067681007</v>
      </c>
      <c r="L53" s="20">
        <v>40117</v>
      </c>
    </row>
    <row r="54" spans="1:12" x14ac:dyDescent="0.25">
      <c r="A54" s="9" t="s">
        <v>280</v>
      </c>
      <c r="B54" s="17" t="s">
        <v>281</v>
      </c>
      <c r="C54" s="17">
        <v>1</v>
      </c>
      <c r="D54" s="18" t="s">
        <v>282</v>
      </c>
      <c r="E54" s="23" t="s">
        <v>283</v>
      </c>
      <c r="F54" s="17" t="s">
        <v>284</v>
      </c>
      <c r="G54" s="17" t="s">
        <v>14</v>
      </c>
      <c r="H54" s="19">
        <v>10462</v>
      </c>
      <c r="I54" s="52" t="s">
        <v>285</v>
      </c>
      <c r="J54" s="33">
        <v>320.67826213272525</v>
      </c>
      <c r="K54" s="33">
        <v>3076.6001085442049</v>
      </c>
      <c r="L54" s="20">
        <v>3397</v>
      </c>
    </row>
    <row r="55" spans="1:12" x14ac:dyDescent="0.25">
      <c r="A55" s="9" t="s">
        <v>286</v>
      </c>
      <c r="B55" s="17" t="s">
        <v>287</v>
      </c>
      <c r="C55" s="17">
        <v>1</v>
      </c>
      <c r="D55" s="18" t="s">
        <v>288</v>
      </c>
      <c r="E55" s="23" t="s">
        <v>289</v>
      </c>
      <c r="F55" s="17" t="s">
        <v>290</v>
      </c>
      <c r="G55" s="17" t="s">
        <v>14</v>
      </c>
      <c r="H55" s="19">
        <v>10470</v>
      </c>
      <c r="I55" s="52" t="s">
        <v>291</v>
      </c>
      <c r="J55" s="33">
        <v>7663.082464997633</v>
      </c>
      <c r="K55" s="33">
        <v>21071.989462408244</v>
      </c>
      <c r="L55" s="20">
        <v>28735</v>
      </c>
    </row>
    <row r="56" spans="1:12" x14ac:dyDescent="0.25">
      <c r="A56" s="9" t="s">
        <v>292</v>
      </c>
      <c r="B56" s="17" t="s">
        <v>293</v>
      </c>
      <c r="C56" s="17">
        <v>3</v>
      </c>
      <c r="D56" s="18" t="s">
        <v>294</v>
      </c>
      <c r="E56" s="23" t="s">
        <v>295</v>
      </c>
      <c r="F56" s="17" t="s">
        <v>296</v>
      </c>
      <c r="G56" s="17" t="s">
        <v>14</v>
      </c>
      <c r="H56" s="19">
        <v>10488</v>
      </c>
      <c r="I56" s="52" t="s">
        <v>297</v>
      </c>
      <c r="J56" s="33">
        <v>2435.826301428664</v>
      </c>
      <c r="K56" s="33">
        <v>31516.876139130702</v>
      </c>
      <c r="L56" s="20">
        <v>33953</v>
      </c>
    </row>
    <row r="57" spans="1:12" x14ac:dyDescent="0.25">
      <c r="A57" s="9" t="s">
        <v>298</v>
      </c>
      <c r="B57" s="17" t="s">
        <v>299</v>
      </c>
      <c r="C57" s="17">
        <v>6</v>
      </c>
      <c r="D57" s="18" t="s">
        <v>300</v>
      </c>
      <c r="E57" s="23" t="s">
        <v>301</v>
      </c>
      <c r="F57" s="17" t="s">
        <v>302</v>
      </c>
      <c r="G57" s="17" t="s">
        <v>14</v>
      </c>
      <c r="H57" s="19">
        <v>10496</v>
      </c>
      <c r="I57" s="52" t="s">
        <v>303</v>
      </c>
      <c r="J57" s="33">
        <v>13252.99648690206</v>
      </c>
      <c r="K57" s="33">
        <v>61960.838106135438</v>
      </c>
      <c r="L57" s="20">
        <v>75214</v>
      </c>
    </row>
    <row r="58" spans="1:12" x14ac:dyDescent="0.25">
      <c r="A58" s="9" t="s">
        <v>304</v>
      </c>
      <c r="B58" s="17" t="s">
        <v>305</v>
      </c>
      <c r="C58" s="17">
        <v>35</v>
      </c>
      <c r="D58" s="18" t="s">
        <v>306</v>
      </c>
      <c r="E58" s="23" t="s">
        <v>307</v>
      </c>
      <c r="F58" s="17" t="s">
        <v>308</v>
      </c>
      <c r="G58" s="17" t="s">
        <v>14</v>
      </c>
      <c r="H58" s="19">
        <v>10504</v>
      </c>
      <c r="I58" s="52" t="s">
        <v>309</v>
      </c>
      <c r="J58" s="33">
        <v>8897.3814530441796</v>
      </c>
      <c r="K58" s="33">
        <v>68051.275207824568</v>
      </c>
      <c r="L58" s="20">
        <v>76949</v>
      </c>
    </row>
    <row r="59" spans="1:12" x14ac:dyDescent="0.25">
      <c r="A59" s="9" t="s">
        <v>310</v>
      </c>
      <c r="B59" s="17" t="s">
        <v>311</v>
      </c>
      <c r="C59" s="17">
        <v>21</v>
      </c>
      <c r="D59" s="18" t="s">
        <v>312</v>
      </c>
      <c r="E59" s="23" t="s">
        <v>313</v>
      </c>
      <c r="F59" s="17" t="s">
        <v>314</v>
      </c>
      <c r="G59" s="17" t="s">
        <v>14</v>
      </c>
      <c r="H59" s="19">
        <v>10512</v>
      </c>
      <c r="I59" s="52" t="s">
        <v>315</v>
      </c>
      <c r="J59" s="33">
        <v>4029.073560116894</v>
      </c>
      <c r="K59" s="33">
        <v>17560.569238121127</v>
      </c>
      <c r="L59" s="20">
        <v>21590</v>
      </c>
    </row>
    <row r="60" spans="1:12" ht="30.75" x14ac:dyDescent="0.25">
      <c r="A60" s="9" t="s">
        <v>316</v>
      </c>
      <c r="B60" s="17" t="s">
        <v>317</v>
      </c>
      <c r="C60" s="17">
        <v>1</v>
      </c>
      <c r="D60" s="18" t="s">
        <v>318</v>
      </c>
      <c r="E60" s="23" t="s">
        <v>319</v>
      </c>
      <c r="F60" s="17" t="s">
        <v>320</v>
      </c>
      <c r="G60" s="17" t="s">
        <v>14</v>
      </c>
      <c r="H60" s="19">
        <v>10520</v>
      </c>
      <c r="I60" s="52" t="s">
        <v>321</v>
      </c>
      <c r="J60" s="33">
        <v>4222.4030877631485</v>
      </c>
      <c r="K60" s="33">
        <v>14359.986891186378</v>
      </c>
      <c r="L60" s="20">
        <v>18582</v>
      </c>
    </row>
    <row r="61" spans="1:12" x14ac:dyDescent="0.25">
      <c r="A61" s="9" t="s">
        <v>322</v>
      </c>
      <c r="B61" s="17" t="s">
        <v>323</v>
      </c>
      <c r="C61" s="17">
        <v>22</v>
      </c>
      <c r="D61" s="18" t="s">
        <v>324</v>
      </c>
      <c r="E61" s="23" t="s">
        <v>325</v>
      </c>
      <c r="F61" s="17" t="s">
        <v>326</v>
      </c>
      <c r="G61" s="17" t="s">
        <v>14</v>
      </c>
      <c r="H61" s="19">
        <v>10538</v>
      </c>
      <c r="I61" s="52" t="s">
        <v>327</v>
      </c>
      <c r="J61" s="33">
        <v>2869.4328955256315</v>
      </c>
      <c r="K61" s="33">
        <v>9315.3101977247261</v>
      </c>
      <c r="L61" s="20">
        <v>12185</v>
      </c>
    </row>
    <row r="62" spans="1:12" x14ac:dyDescent="0.25">
      <c r="A62" s="9" t="s">
        <v>328</v>
      </c>
      <c r="B62" s="17" t="s">
        <v>329</v>
      </c>
      <c r="C62" s="17">
        <v>1</v>
      </c>
      <c r="D62" s="18" t="s">
        <v>330</v>
      </c>
      <c r="E62" s="23" t="s">
        <v>331</v>
      </c>
      <c r="F62" s="17" t="s">
        <v>332</v>
      </c>
      <c r="G62" s="17" t="s">
        <v>14</v>
      </c>
      <c r="H62" s="19">
        <v>10546</v>
      </c>
      <c r="I62" s="52" t="s">
        <v>333</v>
      </c>
      <c r="J62" s="33">
        <v>14567.346699883456</v>
      </c>
      <c r="K62" s="33">
        <v>78183.500892108947</v>
      </c>
      <c r="L62" s="20">
        <v>92751</v>
      </c>
    </row>
    <row r="63" spans="1:12" ht="30.75" x14ac:dyDescent="0.25">
      <c r="A63" s="9" t="s">
        <v>334</v>
      </c>
      <c r="B63" s="17" t="s">
        <v>335</v>
      </c>
      <c r="C63" s="17">
        <v>29</v>
      </c>
      <c r="D63" s="18" t="s">
        <v>336</v>
      </c>
      <c r="E63" s="23" t="s">
        <v>337</v>
      </c>
      <c r="F63" s="17" t="s">
        <v>338</v>
      </c>
      <c r="G63" s="17" t="s">
        <v>14</v>
      </c>
      <c r="H63" s="19">
        <v>10553</v>
      </c>
      <c r="I63" s="52" t="s">
        <v>339</v>
      </c>
      <c r="J63" s="33">
        <v>3540.9696724034507</v>
      </c>
      <c r="K63" s="33">
        <v>11401.255526777302</v>
      </c>
      <c r="L63" s="20">
        <v>14942</v>
      </c>
    </row>
    <row r="64" spans="1:12" x14ac:dyDescent="0.25">
      <c r="A64" s="9" t="s">
        <v>340</v>
      </c>
      <c r="B64" s="17" t="s">
        <v>341</v>
      </c>
      <c r="C64" s="17">
        <v>58</v>
      </c>
      <c r="D64" s="18" t="s">
        <v>342</v>
      </c>
      <c r="E64" s="23" t="s">
        <v>343</v>
      </c>
      <c r="F64" s="17" t="s">
        <v>344</v>
      </c>
      <c r="G64" s="17" t="s">
        <v>14</v>
      </c>
      <c r="H64" s="19">
        <v>10561</v>
      </c>
      <c r="I64" s="52" t="s">
        <v>345</v>
      </c>
      <c r="J64" s="33">
        <v>7124.4256227485894</v>
      </c>
      <c r="K64" s="33">
        <v>60529.042565308453</v>
      </c>
      <c r="L64" s="20">
        <v>67653</v>
      </c>
    </row>
    <row r="65" spans="1:13" x14ac:dyDescent="0.25">
      <c r="A65" s="9" t="s">
        <v>346</v>
      </c>
      <c r="B65" s="17" t="s">
        <v>347</v>
      </c>
      <c r="C65" s="17">
        <v>1</v>
      </c>
      <c r="D65" s="18" t="s">
        <v>348</v>
      </c>
      <c r="E65" s="23" t="s">
        <v>349</v>
      </c>
      <c r="F65" s="17" t="s">
        <v>350</v>
      </c>
      <c r="G65" s="17" t="s">
        <v>14</v>
      </c>
      <c r="H65" s="19">
        <v>10579</v>
      </c>
      <c r="I65" s="52" t="s">
        <v>351</v>
      </c>
      <c r="J65" s="33">
        <v>1849.7530478021213</v>
      </c>
      <c r="K65" s="33">
        <v>23632.080517027054</v>
      </c>
      <c r="L65" s="20">
        <v>25482</v>
      </c>
    </row>
    <row r="66" spans="1:13" x14ac:dyDescent="0.25">
      <c r="A66" s="9" t="s">
        <v>352</v>
      </c>
      <c r="B66" s="21" t="s">
        <v>353</v>
      </c>
      <c r="C66" s="21">
        <v>2</v>
      </c>
      <c r="D66" s="18" t="s">
        <v>354</v>
      </c>
      <c r="E66" s="22" t="s">
        <v>355</v>
      </c>
      <c r="F66" s="21" t="s">
        <v>356</v>
      </c>
      <c r="G66" s="21" t="s">
        <v>14</v>
      </c>
      <c r="H66" s="19">
        <v>10587</v>
      </c>
      <c r="I66" s="53" t="s">
        <v>357</v>
      </c>
      <c r="J66" s="33">
        <v>1731.7043749113377</v>
      </c>
      <c r="K66" s="33">
        <v>12899.289375832108</v>
      </c>
      <c r="L66" s="20">
        <v>14631</v>
      </c>
    </row>
    <row r="67" spans="1:13" x14ac:dyDescent="0.25">
      <c r="A67" s="44" t="s">
        <v>358</v>
      </c>
      <c r="B67" s="54"/>
      <c r="C67" s="54"/>
      <c r="D67" s="55"/>
      <c r="E67" s="54"/>
      <c r="F67" s="54"/>
      <c r="G67" s="54"/>
      <c r="H67" s="56"/>
      <c r="I67" s="57"/>
      <c r="J67" s="59">
        <f>SUBTOTAL(109,Table345[Amount for Administrative Costs])</f>
        <v>350000.00000000017</v>
      </c>
      <c r="K67" s="59">
        <f>SUBTOTAL(109,Table345[Amount to Purchase Naloxone])</f>
        <v>3150000</v>
      </c>
      <c r="L67" s="58">
        <f>SUBTOTAL(109,Table345[Current Apportionment
(100 Percent) Rounded])</f>
        <v>3500000</v>
      </c>
    </row>
    <row r="68" spans="1:13" x14ac:dyDescent="0.25">
      <c r="A68" s="27" t="s">
        <v>360</v>
      </c>
      <c r="B68" s="24"/>
      <c r="C68" s="24"/>
      <c r="D68" s="25"/>
      <c r="E68" s="26"/>
      <c r="F68" s="26"/>
      <c r="G68" s="26"/>
      <c r="H68" s="26"/>
      <c r="I68" s="26"/>
      <c r="K68" s="34"/>
      <c r="L68" s="34"/>
      <c r="M68" s="26"/>
    </row>
    <row r="69" spans="1:13" x14ac:dyDescent="0.25">
      <c r="A69" s="27" t="s">
        <v>359</v>
      </c>
      <c r="B69" s="27"/>
      <c r="C69" s="27"/>
      <c r="D69" s="25"/>
      <c r="E69" s="26"/>
      <c r="F69" s="26"/>
      <c r="G69" s="26"/>
      <c r="H69" s="26"/>
      <c r="I69" s="26"/>
      <c r="K69" s="34"/>
      <c r="L69" s="34"/>
      <c r="M69" s="26"/>
    </row>
    <row r="70" spans="1:13" x14ac:dyDescent="0.25">
      <c r="A70" s="36" t="s">
        <v>373</v>
      </c>
      <c r="B70" s="28"/>
      <c r="C70" s="28"/>
      <c r="D70" s="25"/>
      <c r="E70" s="26"/>
      <c r="F70" s="26"/>
      <c r="G70" s="26"/>
      <c r="H70" s="26"/>
      <c r="I70" s="26"/>
      <c r="K70" s="34"/>
      <c r="L70" s="34"/>
    </row>
  </sheetData>
  <hyperlinks>
    <hyperlink ref="A7" r:id="rId1" tooltip="Reversing Opioid Overdose funding results page for fiscal year 2024-25." xr:uid="{3E25C4B4-2FE9-4E18-8C3F-5FB1A18F5969}"/>
  </hyperlinks>
  <pageMargins left="0.7" right="0.7" top="0.75" bottom="0.75" header="0.3" footer="0.3"/>
  <pageSetup orientation="portrait" horizontalDpi="200" verticalDpi="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A2093-2022-43B5-9A43-EBCB4635799C}">
  <dimension ref="A1:E65"/>
  <sheetViews>
    <sheetView zoomScaleNormal="100" workbookViewId="0">
      <pane ySplit="3" topLeftCell="A4" activePane="bottomLeft" state="frozen"/>
      <selection pane="bottomLeft"/>
    </sheetView>
  </sheetViews>
  <sheetFormatPr defaultColWidth="9.21875" defaultRowHeight="15.75" x14ac:dyDescent="0.25"/>
  <cols>
    <col min="1" max="1" width="12.109375" style="4" customWidth="1"/>
    <col min="2" max="2" width="16" style="1" customWidth="1"/>
    <col min="3" max="3" width="23.77734375" style="5" customWidth="1"/>
    <col min="4" max="4" width="12.109375" style="2" customWidth="1"/>
    <col min="5" max="5" width="11.109375" style="3" customWidth="1"/>
    <col min="6" max="16384" width="9.21875" style="3"/>
  </cols>
  <sheetData>
    <row r="1" spans="1:5" s="1" customFormat="1" ht="20.25" x14ac:dyDescent="0.3">
      <c r="A1" s="39" t="s">
        <v>363</v>
      </c>
      <c r="C1" s="5"/>
      <c r="D1" s="2"/>
    </row>
    <row r="2" spans="1:5" s="1" customFormat="1" x14ac:dyDescent="0.25">
      <c r="A2" s="61" t="s">
        <v>372</v>
      </c>
      <c r="B2" s="61"/>
      <c r="C2" s="5"/>
      <c r="D2" s="2"/>
    </row>
    <row r="3" spans="1:5" s="1" customFormat="1" ht="51.75" customHeight="1" x14ac:dyDescent="0.25">
      <c r="A3" s="42" t="s">
        <v>374</v>
      </c>
      <c r="B3" s="42" t="s">
        <v>375</v>
      </c>
      <c r="C3" s="42" t="s">
        <v>361</v>
      </c>
      <c r="D3" s="42" t="s">
        <v>362</v>
      </c>
      <c r="E3" s="43" t="s">
        <v>436</v>
      </c>
    </row>
    <row r="4" spans="1:5" x14ac:dyDescent="0.25">
      <c r="A4" s="21" t="s">
        <v>12</v>
      </c>
      <c r="B4" s="9" t="s">
        <v>9</v>
      </c>
      <c r="C4" s="5" t="s">
        <v>377</v>
      </c>
      <c r="D4" s="30">
        <v>95673</v>
      </c>
      <c r="E4" s="38" t="s">
        <v>378</v>
      </c>
    </row>
    <row r="5" spans="1:5" x14ac:dyDescent="0.25">
      <c r="A5" s="22" t="s">
        <v>19</v>
      </c>
      <c r="B5" s="9" t="s">
        <v>16</v>
      </c>
      <c r="C5" s="5" t="s">
        <v>377</v>
      </c>
      <c r="D5" s="30">
        <v>1971</v>
      </c>
      <c r="E5" s="38" t="s">
        <v>379</v>
      </c>
    </row>
    <row r="6" spans="1:5" x14ac:dyDescent="0.25">
      <c r="A6" s="22" t="s">
        <v>25</v>
      </c>
      <c r="B6" s="9" t="s">
        <v>22</v>
      </c>
      <c r="C6" s="5" t="s">
        <v>377</v>
      </c>
      <c r="D6" s="30">
        <v>6259</v>
      </c>
      <c r="E6" s="38" t="s">
        <v>380</v>
      </c>
    </row>
    <row r="7" spans="1:5" x14ac:dyDescent="0.25">
      <c r="A7" s="22" t="s">
        <v>31</v>
      </c>
      <c r="B7" s="9" t="s">
        <v>28</v>
      </c>
      <c r="C7" s="5" t="s">
        <v>377</v>
      </c>
      <c r="D7" s="30">
        <v>30047</v>
      </c>
      <c r="E7" s="38" t="s">
        <v>381</v>
      </c>
    </row>
    <row r="8" spans="1:5" x14ac:dyDescent="0.25">
      <c r="A8" s="22" t="s">
        <v>37</v>
      </c>
      <c r="B8" s="9" t="s">
        <v>34</v>
      </c>
      <c r="C8" s="5" t="s">
        <v>377</v>
      </c>
      <c r="D8" s="30">
        <v>8683</v>
      </c>
      <c r="E8" s="38" t="s">
        <v>382</v>
      </c>
    </row>
    <row r="9" spans="1:5" x14ac:dyDescent="0.25">
      <c r="A9" s="22" t="s">
        <v>43</v>
      </c>
      <c r="B9" s="9" t="s">
        <v>40</v>
      </c>
      <c r="C9" s="5" t="s">
        <v>377</v>
      </c>
      <c r="D9" s="30">
        <v>7581</v>
      </c>
      <c r="E9" s="38" t="s">
        <v>383</v>
      </c>
    </row>
    <row r="10" spans="1:5" x14ac:dyDescent="0.25">
      <c r="A10" s="22" t="s">
        <v>49</v>
      </c>
      <c r="B10" s="9" t="s">
        <v>46</v>
      </c>
      <c r="C10" s="5" t="s">
        <v>377</v>
      </c>
      <c r="D10" s="30">
        <v>78048</v>
      </c>
      <c r="E10" s="38" t="s">
        <v>384</v>
      </c>
    </row>
    <row r="11" spans="1:5" x14ac:dyDescent="0.25">
      <c r="A11" s="22" t="s">
        <v>55</v>
      </c>
      <c r="B11" s="9" t="s">
        <v>52</v>
      </c>
      <c r="C11" s="5" t="s">
        <v>377</v>
      </c>
      <c r="D11" s="30">
        <v>4721</v>
      </c>
      <c r="E11" s="38" t="s">
        <v>385</v>
      </c>
    </row>
    <row r="12" spans="1:5" x14ac:dyDescent="0.25">
      <c r="A12" s="22" t="s">
        <v>61</v>
      </c>
      <c r="B12" s="9" t="s">
        <v>58</v>
      </c>
      <c r="C12" s="5" t="s">
        <v>377</v>
      </c>
      <c r="D12" s="30">
        <v>25925</v>
      </c>
      <c r="E12" s="38" t="s">
        <v>386</v>
      </c>
    </row>
    <row r="13" spans="1:5" x14ac:dyDescent="0.25">
      <c r="A13" s="22" t="s">
        <v>67</v>
      </c>
      <c r="B13" s="9" t="s">
        <v>64</v>
      </c>
      <c r="C13" s="5" t="s">
        <v>377</v>
      </c>
      <c r="D13" s="30">
        <v>149449</v>
      </c>
      <c r="E13" s="38" t="s">
        <v>387</v>
      </c>
    </row>
    <row r="14" spans="1:5" x14ac:dyDescent="0.25">
      <c r="A14" s="22" t="s">
        <v>73</v>
      </c>
      <c r="B14" s="9" t="s">
        <v>70</v>
      </c>
      <c r="C14" s="5" t="s">
        <v>377</v>
      </c>
      <c r="D14" s="30">
        <v>13825</v>
      </c>
      <c r="E14" s="38" t="s">
        <v>388</v>
      </c>
    </row>
    <row r="15" spans="1:5" x14ac:dyDescent="0.25">
      <c r="A15" s="22" t="s">
        <v>79</v>
      </c>
      <c r="B15" s="9" t="s">
        <v>76</v>
      </c>
      <c r="C15" s="5" t="s">
        <v>377</v>
      </c>
      <c r="D15" s="30">
        <v>42134</v>
      </c>
      <c r="E15" s="38" t="s">
        <v>389</v>
      </c>
    </row>
    <row r="16" spans="1:5" x14ac:dyDescent="0.25">
      <c r="A16" s="22" t="s">
        <v>85</v>
      </c>
      <c r="B16" s="9" t="s">
        <v>82</v>
      </c>
      <c r="C16" s="5" t="s">
        <v>377</v>
      </c>
      <c r="D16" s="30">
        <v>32425</v>
      </c>
      <c r="E16" s="38" t="s">
        <v>390</v>
      </c>
    </row>
    <row r="17" spans="1:5" x14ac:dyDescent="0.25">
      <c r="A17" s="22" t="s">
        <v>91</v>
      </c>
      <c r="B17" s="9" t="s">
        <v>88</v>
      </c>
      <c r="C17" s="5" t="s">
        <v>377</v>
      </c>
      <c r="D17" s="30">
        <v>11126</v>
      </c>
      <c r="E17" s="38" t="s">
        <v>391</v>
      </c>
    </row>
    <row r="18" spans="1:5" x14ac:dyDescent="0.25">
      <c r="A18" s="22" t="s">
        <v>97</v>
      </c>
      <c r="B18" s="9" t="s">
        <v>94</v>
      </c>
      <c r="C18" s="5" t="s">
        <v>377</v>
      </c>
      <c r="D18" s="30">
        <v>117549</v>
      </c>
      <c r="E18" s="38" t="s">
        <v>392</v>
      </c>
    </row>
    <row r="19" spans="1:5" x14ac:dyDescent="0.25">
      <c r="A19" s="22" t="s">
        <v>103</v>
      </c>
      <c r="B19" s="9" t="s">
        <v>100</v>
      </c>
      <c r="C19" s="5" t="s">
        <v>377</v>
      </c>
      <c r="D19" s="30">
        <v>29191</v>
      </c>
      <c r="E19" s="38" t="s">
        <v>393</v>
      </c>
    </row>
    <row r="20" spans="1:5" x14ac:dyDescent="0.25">
      <c r="A20" s="22" t="s">
        <v>109</v>
      </c>
      <c r="B20" s="9" t="s">
        <v>106</v>
      </c>
      <c r="C20" s="5" t="s">
        <v>377</v>
      </c>
      <c r="D20" s="30">
        <v>15791</v>
      </c>
      <c r="E20" s="38" t="s">
        <v>394</v>
      </c>
    </row>
    <row r="21" spans="1:5" x14ac:dyDescent="0.25">
      <c r="A21" s="22" t="s">
        <v>115</v>
      </c>
      <c r="B21" s="9" t="s">
        <v>112</v>
      </c>
      <c r="C21" s="5" t="s">
        <v>377</v>
      </c>
      <c r="D21" s="30">
        <v>13872</v>
      </c>
      <c r="E21" s="38" t="s">
        <v>395</v>
      </c>
    </row>
    <row r="22" spans="1:5" x14ac:dyDescent="0.25">
      <c r="A22" s="22" t="s">
        <v>121</v>
      </c>
      <c r="B22" s="9" t="s">
        <v>118</v>
      </c>
      <c r="C22" s="5" t="s">
        <v>377</v>
      </c>
      <c r="D22" s="30">
        <v>599414</v>
      </c>
      <c r="E22" s="38" t="s">
        <v>396</v>
      </c>
    </row>
    <row r="23" spans="1:5" x14ac:dyDescent="0.25">
      <c r="A23" s="22" t="s">
        <v>127</v>
      </c>
      <c r="B23" s="9" t="s">
        <v>124</v>
      </c>
      <c r="C23" s="5" t="s">
        <v>377</v>
      </c>
      <c r="D23" s="30">
        <v>33361</v>
      </c>
      <c r="E23" s="38" t="s">
        <v>397</v>
      </c>
    </row>
    <row r="24" spans="1:5" x14ac:dyDescent="0.25">
      <c r="A24" s="22" t="s">
        <v>133</v>
      </c>
      <c r="B24" s="9" t="s">
        <v>130</v>
      </c>
      <c r="C24" s="5" t="s">
        <v>377</v>
      </c>
      <c r="D24" s="30">
        <v>25760</v>
      </c>
      <c r="E24" s="38" t="s">
        <v>398</v>
      </c>
    </row>
    <row r="25" spans="1:5" x14ac:dyDescent="0.25">
      <c r="A25" s="22" t="s">
        <v>139</v>
      </c>
      <c r="B25" s="9" t="s">
        <v>136</v>
      </c>
      <c r="C25" s="5" t="s">
        <v>377</v>
      </c>
      <c r="D25" s="30">
        <v>5594</v>
      </c>
      <c r="E25" s="38" t="s">
        <v>399</v>
      </c>
    </row>
    <row r="26" spans="1:5" x14ac:dyDescent="0.25">
      <c r="A26" s="22" t="s">
        <v>145</v>
      </c>
      <c r="B26" s="9" t="s">
        <v>142</v>
      </c>
      <c r="C26" s="5" t="s">
        <v>377</v>
      </c>
      <c r="D26" s="30">
        <v>25471</v>
      </c>
      <c r="E26" s="38" t="s">
        <v>400</v>
      </c>
    </row>
    <row r="27" spans="1:5" x14ac:dyDescent="0.25">
      <c r="A27" s="22" t="s">
        <v>151</v>
      </c>
      <c r="B27" s="9" t="s">
        <v>148</v>
      </c>
      <c r="C27" s="5" t="s">
        <v>377</v>
      </c>
      <c r="D27" s="30">
        <v>47227</v>
      </c>
      <c r="E27" s="38" t="s">
        <v>401</v>
      </c>
    </row>
    <row r="28" spans="1:5" x14ac:dyDescent="0.25">
      <c r="A28" s="22" t="s">
        <v>157</v>
      </c>
      <c r="B28" s="9" t="s">
        <v>154</v>
      </c>
      <c r="C28" s="5" t="s">
        <v>377</v>
      </c>
      <c r="D28" s="30">
        <v>6057</v>
      </c>
      <c r="E28" s="38" t="s">
        <v>402</v>
      </c>
    </row>
    <row r="29" spans="1:5" x14ac:dyDescent="0.25">
      <c r="A29" s="22" t="s">
        <v>163</v>
      </c>
      <c r="B29" s="9" t="s">
        <v>160</v>
      </c>
      <c r="C29" s="5" t="s">
        <v>377</v>
      </c>
      <c r="D29" s="30">
        <v>4989</v>
      </c>
      <c r="E29" s="38" t="s">
        <v>403</v>
      </c>
    </row>
    <row r="30" spans="1:5" x14ac:dyDescent="0.25">
      <c r="A30" s="22" t="s">
        <v>169</v>
      </c>
      <c r="B30" s="9" t="s">
        <v>166</v>
      </c>
      <c r="C30" s="5" t="s">
        <v>377</v>
      </c>
      <c r="D30" s="30">
        <v>61031</v>
      </c>
      <c r="E30" s="38" t="s">
        <v>404</v>
      </c>
    </row>
    <row r="31" spans="1:5" x14ac:dyDescent="0.25">
      <c r="A31" s="22" t="s">
        <v>175</v>
      </c>
      <c r="B31" s="9" t="s">
        <v>172</v>
      </c>
      <c r="C31" s="5" t="s">
        <v>377</v>
      </c>
      <c r="D31" s="30">
        <v>13098</v>
      </c>
      <c r="E31" s="38" t="s">
        <v>405</v>
      </c>
    </row>
    <row r="32" spans="1:5" x14ac:dyDescent="0.25">
      <c r="A32" s="22" t="s">
        <v>181</v>
      </c>
      <c r="B32" s="9" t="s">
        <v>178</v>
      </c>
      <c r="C32" s="5" t="s">
        <v>377</v>
      </c>
      <c r="D32" s="30">
        <v>15185</v>
      </c>
      <c r="E32" s="38" t="s">
        <v>406</v>
      </c>
    </row>
    <row r="33" spans="1:5" x14ac:dyDescent="0.25">
      <c r="A33" s="22" t="s">
        <v>187</v>
      </c>
      <c r="B33" s="9" t="s">
        <v>184</v>
      </c>
      <c r="C33" s="5" t="s">
        <v>377</v>
      </c>
      <c r="D33" s="30">
        <v>220902</v>
      </c>
      <c r="E33" s="38" t="s">
        <v>407</v>
      </c>
    </row>
    <row r="34" spans="1:5" x14ac:dyDescent="0.25">
      <c r="A34" s="22" t="s">
        <v>193</v>
      </c>
      <c r="B34" s="9" t="s">
        <v>190</v>
      </c>
      <c r="C34" s="5" t="s">
        <v>377</v>
      </c>
      <c r="D34" s="30">
        <v>44855</v>
      </c>
      <c r="E34" s="38" t="s">
        <v>408</v>
      </c>
    </row>
    <row r="35" spans="1:5" x14ac:dyDescent="0.25">
      <c r="A35" s="22" t="s">
        <v>199</v>
      </c>
      <c r="B35" s="9" t="s">
        <v>196</v>
      </c>
      <c r="C35" s="5" t="s">
        <v>377</v>
      </c>
      <c r="D35" s="30">
        <v>5609</v>
      </c>
      <c r="E35" s="38" t="s">
        <v>409</v>
      </c>
    </row>
    <row r="36" spans="1:5" x14ac:dyDescent="0.25">
      <c r="A36" s="22" t="s">
        <v>205</v>
      </c>
      <c r="B36" s="9" t="s">
        <v>202</v>
      </c>
      <c r="C36" s="5" t="s">
        <v>377</v>
      </c>
      <c r="D36" s="30">
        <v>173746</v>
      </c>
      <c r="E36" s="38" t="s">
        <v>410</v>
      </c>
    </row>
    <row r="37" spans="1:5" x14ac:dyDescent="0.25">
      <c r="A37" s="22" t="s">
        <v>211</v>
      </c>
      <c r="B37" s="9" t="s">
        <v>208</v>
      </c>
      <c r="C37" s="5" t="s">
        <v>377</v>
      </c>
      <c r="D37" s="30">
        <v>146157</v>
      </c>
      <c r="E37" s="38" t="s">
        <v>411</v>
      </c>
    </row>
    <row r="38" spans="1:5" x14ac:dyDescent="0.25">
      <c r="A38" s="22" t="s">
        <v>217</v>
      </c>
      <c r="B38" s="9" t="s">
        <v>214</v>
      </c>
      <c r="C38" s="5" t="s">
        <v>377</v>
      </c>
      <c r="D38" s="30">
        <v>16471</v>
      </c>
      <c r="E38" s="38" t="s">
        <v>412</v>
      </c>
    </row>
    <row r="39" spans="1:5" x14ac:dyDescent="0.25">
      <c r="A39" s="22" t="s">
        <v>223</v>
      </c>
      <c r="B39" s="9" t="s">
        <v>220</v>
      </c>
      <c r="C39" s="5" t="s">
        <v>377</v>
      </c>
      <c r="D39" s="30">
        <v>212175</v>
      </c>
      <c r="E39" s="38" t="s">
        <v>413</v>
      </c>
    </row>
    <row r="40" spans="1:5" x14ac:dyDescent="0.25">
      <c r="A40" s="22" t="s">
        <v>229</v>
      </c>
      <c r="B40" s="9" t="s">
        <v>226</v>
      </c>
      <c r="C40" s="5" t="s">
        <v>377</v>
      </c>
      <c r="D40" s="30">
        <v>231158</v>
      </c>
      <c r="E40" s="38" t="s">
        <v>414</v>
      </c>
    </row>
    <row r="41" spans="1:5" x14ac:dyDescent="0.25">
      <c r="A41" s="22" t="s">
        <v>235</v>
      </c>
      <c r="B41" s="9" t="s">
        <v>232</v>
      </c>
      <c r="C41" s="5" t="s">
        <v>377</v>
      </c>
      <c r="D41" s="30">
        <v>24628</v>
      </c>
      <c r="E41" s="38" t="s">
        <v>415</v>
      </c>
    </row>
    <row r="42" spans="1:5" x14ac:dyDescent="0.25">
      <c r="A42" s="22" t="s">
        <v>241</v>
      </c>
      <c r="B42" s="9" t="s">
        <v>238</v>
      </c>
      <c r="C42" s="5" t="s">
        <v>377</v>
      </c>
      <c r="D42" s="30">
        <v>95949</v>
      </c>
      <c r="E42" s="38" t="s">
        <v>416</v>
      </c>
    </row>
    <row r="43" spans="1:5" x14ac:dyDescent="0.25">
      <c r="A43" s="22" t="s">
        <v>247</v>
      </c>
      <c r="B43" s="9" t="s">
        <v>244</v>
      </c>
      <c r="C43" s="5" t="s">
        <v>377</v>
      </c>
      <c r="D43" s="30">
        <v>30980</v>
      </c>
      <c r="E43" s="38" t="s">
        <v>417</v>
      </c>
    </row>
    <row r="44" spans="1:5" x14ac:dyDescent="0.25">
      <c r="A44" s="22" t="s">
        <v>253</v>
      </c>
      <c r="B44" s="9" t="s">
        <v>250</v>
      </c>
      <c r="C44" s="5" t="s">
        <v>377</v>
      </c>
      <c r="D44" s="30">
        <v>47926</v>
      </c>
      <c r="E44" s="38" t="s">
        <v>418</v>
      </c>
    </row>
    <row r="45" spans="1:5" x14ac:dyDescent="0.25">
      <c r="A45" s="22" t="s">
        <v>259</v>
      </c>
      <c r="B45" s="9" t="s">
        <v>256</v>
      </c>
      <c r="C45" s="5" t="s">
        <v>377</v>
      </c>
      <c r="D45" s="30">
        <v>57614</v>
      </c>
      <c r="E45" s="38" t="s">
        <v>419</v>
      </c>
    </row>
    <row r="46" spans="1:5" x14ac:dyDescent="0.25">
      <c r="A46" s="22" t="s">
        <v>265</v>
      </c>
      <c r="B46" s="9" t="s">
        <v>262</v>
      </c>
      <c r="C46" s="5" t="s">
        <v>377</v>
      </c>
      <c r="D46" s="2">
        <v>116529</v>
      </c>
      <c r="E46" s="38" t="s">
        <v>420</v>
      </c>
    </row>
    <row r="47" spans="1:5" x14ac:dyDescent="0.25">
      <c r="A47" s="22" t="s">
        <v>271</v>
      </c>
      <c r="B47" s="9" t="s">
        <v>268</v>
      </c>
      <c r="C47" s="5" t="s">
        <v>377</v>
      </c>
      <c r="D47" s="2">
        <v>27663</v>
      </c>
      <c r="E47" s="38" t="s">
        <v>421</v>
      </c>
    </row>
    <row r="48" spans="1:5" x14ac:dyDescent="0.25">
      <c r="A48" s="22" t="s">
        <v>277</v>
      </c>
      <c r="B48" s="9" t="s">
        <v>274</v>
      </c>
      <c r="C48" s="5" t="s">
        <v>377</v>
      </c>
      <c r="D48" s="2">
        <v>40117</v>
      </c>
      <c r="E48" s="38" t="s">
        <v>422</v>
      </c>
    </row>
    <row r="49" spans="1:5" x14ac:dyDescent="0.25">
      <c r="A49" s="22" t="s">
        <v>283</v>
      </c>
      <c r="B49" s="9" t="s">
        <v>280</v>
      </c>
      <c r="C49" s="5" t="s">
        <v>377</v>
      </c>
      <c r="D49" s="2">
        <v>3397</v>
      </c>
      <c r="E49" s="38" t="s">
        <v>423</v>
      </c>
    </row>
    <row r="50" spans="1:5" x14ac:dyDescent="0.25">
      <c r="A50" s="22" t="s">
        <v>289</v>
      </c>
      <c r="B50" s="9" t="s">
        <v>286</v>
      </c>
      <c r="C50" s="5" t="s">
        <v>377</v>
      </c>
      <c r="D50" s="2">
        <v>28735</v>
      </c>
      <c r="E50" s="38" t="s">
        <v>424</v>
      </c>
    </row>
    <row r="51" spans="1:5" x14ac:dyDescent="0.25">
      <c r="A51" s="22" t="s">
        <v>295</v>
      </c>
      <c r="B51" s="9" t="s">
        <v>292</v>
      </c>
      <c r="C51" s="5" t="s">
        <v>377</v>
      </c>
      <c r="D51" s="2">
        <v>33953</v>
      </c>
      <c r="E51" s="38" t="s">
        <v>425</v>
      </c>
    </row>
    <row r="52" spans="1:5" x14ac:dyDescent="0.25">
      <c r="A52" s="22" t="s">
        <v>301</v>
      </c>
      <c r="B52" s="9" t="s">
        <v>298</v>
      </c>
      <c r="C52" s="5" t="s">
        <v>377</v>
      </c>
      <c r="D52" s="2">
        <v>75214</v>
      </c>
      <c r="E52" s="38" t="s">
        <v>426</v>
      </c>
    </row>
    <row r="53" spans="1:5" x14ac:dyDescent="0.25">
      <c r="A53" s="22" t="s">
        <v>307</v>
      </c>
      <c r="B53" s="9" t="s">
        <v>304</v>
      </c>
      <c r="C53" s="5" t="s">
        <v>377</v>
      </c>
      <c r="D53" s="2">
        <v>76949</v>
      </c>
      <c r="E53" s="38" t="s">
        <v>427</v>
      </c>
    </row>
    <row r="54" spans="1:5" x14ac:dyDescent="0.25">
      <c r="A54" s="22" t="s">
        <v>313</v>
      </c>
      <c r="B54" s="9" t="s">
        <v>310</v>
      </c>
      <c r="C54" s="5" t="s">
        <v>377</v>
      </c>
      <c r="D54" s="2">
        <v>21590</v>
      </c>
      <c r="E54" s="38" t="s">
        <v>428</v>
      </c>
    </row>
    <row r="55" spans="1:5" x14ac:dyDescent="0.25">
      <c r="A55" s="22" t="s">
        <v>319</v>
      </c>
      <c r="B55" s="9" t="s">
        <v>316</v>
      </c>
      <c r="C55" s="5" t="s">
        <v>377</v>
      </c>
      <c r="D55" s="2">
        <v>18582</v>
      </c>
      <c r="E55" s="38" t="s">
        <v>429</v>
      </c>
    </row>
    <row r="56" spans="1:5" x14ac:dyDescent="0.25">
      <c r="A56" s="22" t="s">
        <v>325</v>
      </c>
      <c r="B56" s="9" t="s">
        <v>322</v>
      </c>
      <c r="C56" s="5" t="s">
        <v>377</v>
      </c>
      <c r="D56" s="2">
        <v>12185</v>
      </c>
      <c r="E56" s="38" t="s">
        <v>430</v>
      </c>
    </row>
    <row r="57" spans="1:5" x14ac:dyDescent="0.25">
      <c r="A57" s="22" t="s">
        <v>331</v>
      </c>
      <c r="B57" s="9" t="s">
        <v>328</v>
      </c>
      <c r="C57" s="5" t="s">
        <v>377</v>
      </c>
      <c r="D57" s="2">
        <v>92751</v>
      </c>
      <c r="E57" s="38" t="s">
        <v>431</v>
      </c>
    </row>
    <row r="58" spans="1:5" x14ac:dyDescent="0.25">
      <c r="A58" s="22" t="s">
        <v>337</v>
      </c>
      <c r="B58" s="9" t="s">
        <v>334</v>
      </c>
      <c r="C58" s="5" t="s">
        <v>377</v>
      </c>
      <c r="D58" s="2">
        <v>14942</v>
      </c>
      <c r="E58" s="38" t="s">
        <v>432</v>
      </c>
    </row>
    <row r="59" spans="1:5" x14ac:dyDescent="0.25">
      <c r="A59" s="22" t="s">
        <v>343</v>
      </c>
      <c r="B59" s="9" t="s">
        <v>340</v>
      </c>
      <c r="C59" s="5" t="s">
        <v>377</v>
      </c>
      <c r="D59" s="2">
        <v>67653</v>
      </c>
      <c r="E59" s="38" t="s">
        <v>433</v>
      </c>
    </row>
    <row r="60" spans="1:5" x14ac:dyDescent="0.25">
      <c r="A60" s="22" t="s">
        <v>349</v>
      </c>
      <c r="B60" s="9" t="s">
        <v>346</v>
      </c>
      <c r="C60" s="5" t="s">
        <v>377</v>
      </c>
      <c r="D60" s="2">
        <v>25482</v>
      </c>
      <c r="E60" s="38" t="s">
        <v>434</v>
      </c>
    </row>
    <row r="61" spans="1:5" x14ac:dyDescent="0.25">
      <c r="A61" s="40" t="s">
        <v>355</v>
      </c>
      <c r="B61" s="41" t="s">
        <v>352</v>
      </c>
      <c r="C61" s="5" t="s">
        <v>377</v>
      </c>
      <c r="D61" s="2">
        <v>14631</v>
      </c>
      <c r="E61" s="38" t="s">
        <v>435</v>
      </c>
    </row>
    <row r="62" spans="1:5" x14ac:dyDescent="0.25">
      <c r="A62" s="49" t="s">
        <v>358</v>
      </c>
      <c r="B62" s="45"/>
      <c r="C62" s="46"/>
      <c r="D62" s="47">
        <f>SUBTOTAL(109,Table1[Amount])</f>
        <v>3500000</v>
      </c>
      <c r="E62" s="48"/>
    </row>
    <row r="63" spans="1:5" x14ac:dyDescent="0.25">
      <c r="A63" s="27" t="s">
        <v>360</v>
      </c>
    </row>
    <row r="64" spans="1:5" x14ac:dyDescent="0.25">
      <c r="A64" s="27" t="s">
        <v>359</v>
      </c>
    </row>
    <row r="65" spans="1:1" x14ac:dyDescent="0.25">
      <c r="A65" s="36" t="s">
        <v>437</v>
      </c>
    </row>
  </sheetData>
  <phoneticPr fontId="17" type="noConversion"/>
  <pageMargins left="0.7" right="0.7" top="0.75" bottom="0.75" header="0.3" footer="0.3"/>
  <pageSetup orientation="portrait" horizontalDpi="200" verticalDpi="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 24-25 Schedule (COE)</vt:lpstr>
      <vt:lpstr>FY 24-25 (County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Recip1-24: Reversing Opioid (CA Dept of Education)</dc:title>
  <dc:subject>Reversing Opioid Overdose funding first apportionment schedule for fiscal year 2024-25.</dc:subject>
  <dc:creator/>
  <cp:keywords/>
  <dc:description/>
  <cp:lastModifiedBy/>
  <cp:revision>1</cp:revision>
  <dcterms:created xsi:type="dcterms:W3CDTF">2025-05-07T18:09:41Z</dcterms:created>
  <dcterms:modified xsi:type="dcterms:W3CDTF">2025-05-07T20:18:49Z</dcterms:modified>
  <cp:category/>
  <cp:contentStatus/>
</cp:coreProperties>
</file>