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88FD2B48-CA5D-4A33-844A-53D7B1D952FC}" xr6:coauthVersionLast="36" xr6:coauthVersionMax="45" xr10:uidLastSave="{00000000-0000-0000-0000-000000000000}"/>
  <bookViews>
    <workbookView xWindow="35880" yWindow="-7260" windowWidth="21600" windowHeight="11390" xr2:uid="{49207BE0-2448-42FA-8217-27673ACC0D8F}"/>
  </bookViews>
  <sheets>
    <sheet name="2019-20 Title I, Pt D 6th - LEA" sheetId="1" r:id="rId1"/>
    <sheet name="2019-20 Title I, Pt D 6th - Cty" sheetId="2" r:id="rId2"/>
  </sheets>
  <definedNames>
    <definedName name="_xlnm._FilterDatabase" localSheetId="0" hidden="1">'2019-20 Title I, Pt D 6th - LEA'!#REF!</definedName>
    <definedName name="_xlnm.Print_Area" localSheetId="1">'2019-20 Title I, Pt D 6th - Cty'!$A$1:$E$25</definedName>
    <definedName name="_xlnm.Print_Titles" localSheetId="1">'2019-20 Title I, Pt D 6th - Cty'!$1:$5</definedName>
    <definedName name="_xlnm.Print_Titles" localSheetId="0">'2019-20 Title I, Pt D 6th - LEA'!$1:$5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I23" i="1"/>
  <c r="D22" i="2"/>
  <c r="F22" i="1" l="1"/>
  <c r="F17" i="1"/>
  <c r="F15" i="1"/>
  <c r="F12" i="1"/>
  <c r="F6" i="1"/>
  <c r="F18" i="1" l="1"/>
  <c r="F16" i="1"/>
  <c r="F14" i="1" l="1"/>
  <c r="F7" i="1"/>
  <c r="F13" i="1" l="1"/>
  <c r="F9" i="1"/>
  <c r="F21" i="1" l="1"/>
  <c r="F8" i="1" l="1"/>
  <c r="F10" i="1"/>
  <c r="F11" i="1"/>
  <c r="F19" i="1"/>
  <c r="F20" i="1"/>
</calcChain>
</file>

<file path=xl/sharedStrings.xml><?xml version="1.0" encoding="utf-8"?>
<sst xmlns="http://schemas.openxmlformats.org/spreadsheetml/2006/main" count="163" uniqueCount="112">
  <si>
    <t>Prevention and Intervention Programs for Children and Youth Who Are Neglected, Delinquent, or At-Risk</t>
  </si>
  <si>
    <t>Every Student Succeeds Act</t>
  </si>
  <si>
    <t>Fiscal Year 2019-20</t>
  </si>
  <si>
    <t>County
Name</t>
  </si>
  <si>
    <t>FI$Cal
Supplier
ID</t>
  </si>
  <si>
    <t>FI$Cal
Address
Sequence
ID</t>
  </si>
  <si>
    <t>County
Code</t>
  </si>
  <si>
    <t>District
Code</t>
  </si>
  <si>
    <t>Service
Location
Field</t>
  </si>
  <si>
    <t>Local Educational Agency</t>
  </si>
  <si>
    <t xml:space="preserve">
2019-20
Final
Allocation
Amount</t>
  </si>
  <si>
    <t>Imperial</t>
  </si>
  <si>
    <t>0000011814</t>
  </si>
  <si>
    <t>13</t>
  </si>
  <si>
    <t>10132</t>
  </si>
  <si>
    <t>Imperial County Office of Education</t>
  </si>
  <si>
    <t>Los Angeles</t>
  </si>
  <si>
    <t>0000044132</t>
  </si>
  <si>
    <t>19</t>
  </si>
  <si>
    <t>64733</t>
  </si>
  <si>
    <t>Los Angeles Unified</t>
  </si>
  <si>
    <t>Mendocino</t>
  </si>
  <si>
    <t>23</t>
  </si>
  <si>
    <t>10231</t>
  </si>
  <si>
    <t>Mendocino County Office of Education</t>
  </si>
  <si>
    <t>0000011835</t>
  </si>
  <si>
    <t>Santa Barbara</t>
  </si>
  <si>
    <t>42</t>
  </si>
  <si>
    <t>10421</t>
  </si>
  <si>
    <t>Santa Barbara County Office of Education</t>
  </si>
  <si>
    <t>Solano</t>
  </si>
  <si>
    <t>0000011854</t>
  </si>
  <si>
    <t>48</t>
  </si>
  <si>
    <t>10488</t>
  </si>
  <si>
    <t>Solano County Office of Education</t>
  </si>
  <si>
    <t>Stanislaus</t>
  </si>
  <si>
    <t>50</t>
  </si>
  <si>
    <t>10504</t>
  </si>
  <si>
    <t>Stanislaus County Office of Education</t>
  </si>
  <si>
    <t>Tulare</t>
  </si>
  <si>
    <t>0000011859</t>
  </si>
  <si>
    <t>54</t>
  </si>
  <si>
    <t>10546</t>
  </si>
  <si>
    <t>Tulare County Office of Education</t>
  </si>
  <si>
    <t>Tuolumne</t>
  </si>
  <si>
    <t>55</t>
  </si>
  <si>
    <t>10553</t>
  </si>
  <si>
    <t>Tuolumne County Superintendent of Schools</t>
  </si>
  <si>
    <t>Statewide Total</t>
  </si>
  <si>
    <t>California Department of Education</t>
  </si>
  <si>
    <t>School Fiscal Services Division</t>
  </si>
  <si>
    <t>County
Treasurer</t>
  </si>
  <si>
    <t>Invoice Number</t>
  </si>
  <si>
    <t>County
Total</t>
  </si>
  <si>
    <t>Alameda</t>
  </si>
  <si>
    <t>01</t>
  </si>
  <si>
    <t>10017</t>
  </si>
  <si>
    <t>Alameda County Office of Education</t>
  </si>
  <si>
    <t>San Luis Obispo</t>
  </si>
  <si>
    <t>40</t>
  </si>
  <si>
    <t>10405</t>
  </si>
  <si>
    <t>San Luis Obispo County Office of Education</t>
  </si>
  <si>
    <t>Shasta</t>
  </si>
  <si>
    <t>45</t>
  </si>
  <si>
    <t>10454</t>
  </si>
  <si>
    <t>Shasta County Office of Education</t>
  </si>
  <si>
    <t>Yolo</t>
  </si>
  <si>
    <t>57</t>
  </si>
  <si>
    <t>10579</t>
  </si>
  <si>
    <t>Yolo County Office of Education</t>
  </si>
  <si>
    <t>0000011784</t>
  </si>
  <si>
    <t>0000004364</t>
  </si>
  <si>
    <t>0000011842</t>
  </si>
  <si>
    <t>0000002583</t>
  </si>
  <si>
    <t>0000011849</t>
  </si>
  <si>
    <t>0000013338</t>
  </si>
  <si>
    <t>0000004851</t>
  </si>
  <si>
    <t>0000011865</t>
  </si>
  <si>
    <t>6th
Apportionment</t>
  </si>
  <si>
    <t>Calaveras</t>
  </si>
  <si>
    <t>05</t>
  </si>
  <si>
    <t>10058</t>
  </si>
  <si>
    <t>Calaveras County Office of Education</t>
  </si>
  <si>
    <t>0000011788</t>
  </si>
  <si>
    <t>10199</t>
  </si>
  <si>
    <t>Los Angeles County Office of Education</t>
  </si>
  <si>
    <t>Napa</t>
  </si>
  <si>
    <t>0000011834</t>
  </si>
  <si>
    <t>28</t>
  </si>
  <si>
    <t>10280</t>
  </si>
  <si>
    <t>Napa County Office of Education</t>
  </si>
  <si>
    <t>30</t>
  </si>
  <si>
    <t>10306</t>
  </si>
  <si>
    <t>Orange</t>
  </si>
  <si>
    <t>Orange County Department of Education</t>
  </si>
  <si>
    <t>San Bernardino County Office of Education</t>
  </si>
  <si>
    <t>36</t>
  </si>
  <si>
    <t>10363</t>
  </si>
  <si>
    <t>0000011839</t>
  </si>
  <si>
    <t>San Bernardino</t>
  </si>
  <si>
    <t>Schedule of the Sixth Apportionment for Title I, Part D, Subpart 2</t>
  </si>
  <si>
    <t>December 2020</t>
  </si>
  <si>
    <t xml:space="preserve">Orange </t>
  </si>
  <si>
    <t xml:space="preserve">San Bernardino </t>
  </si>
  <si>
    <t xml:space="preserve">San Luis Obispo </t>
  </si>
  <si>
    <t xml:space="preserve">Santa Barbara </t>
  </si>
  <si>
    <t xml:space="preserve">Solano </t>
  </si>
  <si>
    <t xml:space="preserve">Tulare </t>
  </si>
  <si>
    <t xml:space="preserve">Yolo </t>
  </si>
  <si>
    <t>19-14357 12-04-2020</t>
  </si>
  <si>
    <t>County Summary of the Sixth Apportionment for Title I, Part D, Subpart 2</t>
  </si>
  <si>
    <t>Voucher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</si>
</sst>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3" fillId="2" borderId="0" applyNumberFormat="0" applyBorder="0" applyAlignment="0" applyProtection="0"/>
    <xf numFmtId="0" fontId="4" fillId="3" borderId="1" applyNumberFormat="0" applyAlignment="0" applyProtection="0"/>
    <xf numFmtId="0" fontId="5" fillId="0" borderId="2" applyNumberFormat="0" applyFill="0" applyAlignment="0" applyProtection="0"/>
    <xf numFmtId="0" fontId="6" fillId="4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9" fillId="0" borderId="0" applyNumberFormat="0" applyFill="0" applyAlignment="0" applyProtection="0"/>
    <xf numFmtId="0" fontId="12" fillId="0" borderId="5" applyNumberFormat="0" applyFill="0" applyAlignment="0" applyProtection="0"/>
  </cellStyleXfs>
  <cellXfs count="70">
    <xf numFmtId="0" fontId="0" fillId="0" borderId="0" xfId="0"/>
    <xf numFmtId="0" fontId="9" fillId="0" borderId="0" xfId="18" applyFill="1" applyAlignment="1">
      <alignment horizontal="centerContinuous" vertical="center" wrapText="1"/>
    </xf>
    <xf numFmtId="0" fontId="10" fillId="0" borderId="0" xfId="0" applyFont="1" applyFill="1" applyBorder="1" applyAlignment="1">
      <alignment horizontal="centerContinuous" vertical="center" wrapText="1"/>
    </xf>
    <xf numFmtId="0" fontId="11" fillId="0" borderId="0" xfId="0" applyFont="1"/>
    <xf numFmtId="49" fontId="13" fillId="0" borderId="4" xfId="0" applyNumberFormat="1" applyFont="1" applyFill="1" applyBorder="1" applyAlignment="1">
      <alignment horizontal="center" wrapText="1"/>
    </xf>
    <xf numFmtId="164" fontId="10" fillId="0" borderId="4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>
      <alignment horizontal="left"/>
    </xf>
    <xf numFmtId="49" fontId="11" fillId="0" borderId="0" xfId="0" quotePrefix="1" applyNumberFormat="1" applyFont="1" applyAlignment="1">
      <alignment horizontal="left"/>
    </xf>
    <xf numFmtId="49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/>
    <xf numFmtId="49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/>
    <xf numFmtId="6" fontId="11" fillId="0" borderId="0" xfId="0" applyNumberFormat="1" applyFont="1"/>
    <xf numFmtId="0" fontId="12" fillId="0" borderId="4" xfId="0" applyFont="1" applyBorder="1" applyAlignment="1">
      <alignment horizontal="center" wrapText="1"/>
    </xf>
    <xf numFmtId="0" fontId="1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Continuous"/>
    </xf>
    <xf numFmtId="164" fontId="0" fillId="0" borderId="0" xfId="0" applyNumberFormat="1" applyAlignment="1">
      <alignment horizontal="centerContinuous"/>
    </xf>
    <xf numFmtId="0" fontId="10" fillId="0" borderId="6" xfId="0" applyFont="1" applyBorder="1" applyAlignment="1">
      <alignment horizontal="center" wrapText="1"/>
    </xf>
    <xf numFmtId="164" fontId="10" fillId="0" borderId="6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Fill="1"/>
    <xf numFmtId="164" fontId="0" fillId="0" borderId="0" xfId="0" applyNumberFormat="1" applyFill="1"/>
    <xf numFmtId="49" fontId="0" fillId="0" borderId="0" xfId="0" applyNumberFormat="1" applyAlignment="1">
      <alignment horizontal="center"/>
    </xf>
    <xf numFmtId="164" fontId="0" fillId="0" borderId="0" xfId="0" applyNumberFormat="1"/>
    <xf numFmtId="0" fontId="11" fillId="0" borderId="0" xfId="0" applyFont="1" applyFill="1" applyBorder="1"/>
    <xf numFmtId="6" fontId="11" fillId="0" borderId="0" xfId="0" applyNumberFormat="1" applyFont="1" applyFill="1"/>
    <xf numFmtId="49" fontId="1" fillId="0" borderId="0" xfId="0" quotePrefix="1" applyNumberFormat="1" applyFont="1"/>
    <xf numFmtId="0" fontId="1" fillId="0" borderId="0" xfId="0" applyFont="1" applyAlignment="1">
      <alignment horizontal="center"/>
    </xf>
    <xf numFmtId="49" fontId="11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164" fontId="11" fillId="0" borderId="0" xfId="0" applyNumberFormat="1" applyFont="1" applyBorder="1" applyAlignment="1">
      <alignment wrapText="1"/>
    </xf>
    <xf numFmtId="6" fontId="11" fillId="0" borderId="0" xfId="0" applyNumberFormat="1" applyFont="1" applyFill="1" applyAlignment="1"/>
    <xf numFmtId="49" fontId="15" fillId="0" borderId="0" xfId="0" applyNumberFormat="1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6" fontId="16" fillId="0" borderId="0" xfId="0" applyNumberFormat="1" applyFont="1" applyFill="1" applyBorder="1" applyAlignment="1"/>
    <xf numFmtId="49" fontId="16" fillId="0" borderId="0" xfId="0" applyNumberFormat="1" applyFont="1" applyBorder="1" applyAlignment="1">
      <alignment horizontal="center"/>
    </xf>
    <xf numFmtId="0" fontId="16" fillId="0" borderId="0" xfId="0" applyNumberFormat="1" applyFont="1" applyFill="1" applyBorder="1"/>
    <xf numFmtId="49" fontId="15" fillId="0" borderId="0" xfId="0" applyNumberFormat="1" applyFont="1" applyFill="1" applyAlignment="1">
      <alignment horizontal="left"/>
    </xf>
    <xf numFmtId="0" fontId="16" fillId="0" borderId="0" xfId="0" applyNumberFormat="1" applyFont="1" applyBorder="1"/>
    <xf numFmtId="0" fontId="15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/>
    <xf numFmtId="49" fontId="1" fillId="0" borderId="0" xfId="0" quotePrefix="1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49" fontId="16" fillId="0" borderId="0" xfId="0" applyNumberFormat="1" applyFont="1" applyAlignment="1">
      <alignment horizontal="center"/>
    </xf>
    <xf numFmtId="0" fontId="16" fillId="0" borderId="0" xfId="0" applyNumberFormat="1" applyFont="1"/>
    <xf numFmtId="6" fontId="11" fillId="0" borderId="0" xfId="0" applyNumberFormat="1" applyFont="1" applyBorder="1" applyAlignment="1"/>
    <xf numFmtId="0" fontId="16" fillId="0" borderId="0" xfId="0" applyNumberFormat="1" applyFont="1" applyFill="1" applyBorder="1" applyAlignment="1">
      <alignment horizontal="left" wrapText="1"/>
    </xf>
    <xf numFmtId="0" fontId="11" fillId="0" borderId="0" xfId="0" applyFont="1" applyBorder="1" applyAlignment="1"/>
    <xf numFmtId="0" fontId="10" fillId="0" borderId="7" xfId="0" applyFont="1" applyBorder="1" applyAlignment="1">
      <alignment horizontal="center" wrapText="1"/>
    </xf>
    <xf numFmtId="0" fontId="1" fillId="0" borderId="5" xfId="0" applyFont="1" applyBorder="1"/>
    <xf numFmtId="0" fontId="1" fillId="0" borderId="0" xfId="0" applyFont="1" applyBorder="1"/>
    <xf numFmtId="0" fontId="10" fillId="0" borderId="0" xfId="3" applyFill="1" applyAlignment="1">
      <alignment horizontal="left" vertical="center"/>
    </xf>
    <xf numFmtId="0" fontId="12" fillId="0" borderId="0" xfId="0" applyFont="1"/>
    <xf numFmtId="0" fontId="12" fillId="0" borderId="5" xfId="11" applyBorder="1" applyAlignment="1">
      <alignment horizontal="left"/>
    </xf>
    <xf numFmtId="0" fontId="12" fillId="0" borderId="5" xfId="11" applyBorder="1"/>
    <xf numFmtId="164" fontId="12" fillId="0" borderId="5" xfId="11" applyNumberFormat="1" applyBorder="1"/>
    <xf numFmtId="0" fontId="10" fillId="0" borderId="0" xfId="3" applyAlignment="1"/>
    <xf numFmtId="0" fontId="12" fillId="0" borderId="5" xfId="11" applyFill="1" applyBorder="1" applyAlignment="1">
      <alignment horizontal="left"/>
    </xf>
    <xf numFmtId="0" fontId="12" fillId="0" borderId="5" xfId="11" applyBorder="1" applyAlignment="1">
      <alignment horizontal="center"/>
    </xf>
    <xf numFmtId="6" fontId="12" fillId="0" borderId="5" xfId="11" applyNumberFormat="1" applyBorder="1" applyAlignment="1"/>
    <xf numFmtId="0" fontId="17" fillId="0" borderId="0" xfId="1" applyFont="1" applyAlignment="1"/>
    <xf numFmtId="0" fontId="9" fillId="0" borderId="0" xfId="2" applyFont="1" applyAlignment="1"/>
    <xf numFmtId="0" fontId="17" fillId="0" borderId="0" xfId="1" applyFont="1" applyFill="1" applyAlignment="1">
      <alignment horizontal="left" vertical="center"/>
    </xf>
    <xf numFmtId="0" fontId="9" fillId="0" borderId="0" xfId="2" applyFont="1" applyFill="1" applyAlignment="1">
      <alignment horizontal="left" vertical="center"/>
    </xf>
  </cellXfs>
  <cellStyles count="20">
    <cellStyle name="60% - Accent1" xfId="12" builtinId="32" customBuiltin="1"/>
    <cellStyle name="60% - Accent2" xfId="13" builtinId="36" customBuiltin="1"/>
    <cellStyle name="60% - Accent3" xfId="14" builtinId="40" customBuiltin="1"/>
    <cellStyle name="60% - Accent4" xfId="15" builtinId="44" customBuiltin="1"/>
    <cellStyle name="60% - Accent5" xfId="16" builtinId="48" customBuiltin="1"/>
    <cellStyle name="60% - Accent6" xfId="17" builtinId="52" customBuiltin="1"/>
    <cellStyle name="Check Cell" xfId="8" builtinId="23" hidden="1"/>
    <cellStyle name="Explanatory Text" xfId="10" builtinId="53" hidden="1"/>
    <cellStyle name="Heading 1" xfId="1" builtinId="16" customBuiltin="1"/>
    <cellStyle name="Heading 1 3" xfId="18" xr:uid="{00000000-0005-0000-0000-000022000000}"/>
    <cellStyle name="Heading 2" xfId="2" builtinId="17" customBuiltin="1"/>
    <cellStyle name="Heading 3" xfId="3" builtinId="18" customBuiltin="1"/>
    <cellStyle name="Heading 4" xfId="4" builtinId="19" customBuiltin="1"/>
    <cellStyle name="Input" xfId="6" builtinId="20" hidden="1"/>
    <cellStyle name="Linked Cell" xfId="7" builtinId="24" hidden="1"/>
    <cellStyle name="Neutral" xfId="5" builtinId="28" hidden="1"/>
    <cellStyle name="Normal" xfId="0" builtinId="0" customBuiltin="1"/>
    <cellStyle name="Total" xfId="11" builtinId="25" customBuiltin="1"/>
    <cellStyle name="Total 2" xfId="19" xr:uid="{00000000-0005-0000-0000-00002F000000}"/>
    <cellStyle name="Warning Text" xfId="9" builtinId="11" hidden="1"/>
  </cellStyles>
  <dxfs count="29"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numFmt numFmtId="30" formatCode="@"/>
      <alignment horizontal="center" vertical="bottom" textRotation="0" indent="0" justifyLastLine="0" shrinkToFit="0" readingOrder="0"/>
    </dxf>
    <dxf>
      <border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6" displayName="Table26" ref="A5:I23" totalsRowCount="1" headerRowDxfId="28" dataDxfId="26" headerRowBorderDxfId="27" tableBorderDxfId="25" totalsRowBorderDxfId="24" totalsRowCellStyle="Total">
  <autoFilter ref="A5:I22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000-000001000000}" name="County_x000a_Name" totalsRowLabel="Statewide Total" dataDxfId="23" totalsRowDxfId="22" totalsRowCellStyle="Total"/>
    <tableColumn id="13" xr3:uid="{00000000-0010-0000-0000-00000D000000}" name="FI$Cal_x000a_Supplier_x000a_ID" dataDxfId="21" totalsRowDxfId="20" totalsRowCellStyle="Total"/>
    <tableColumn id="12" xr3:uid="{00000000-0010-0000-0000-00000C000000}" name="FI$Cal_x000a_Address_x000a_Sequence_x000a_ID" dataDxfId="19" totalsRowDxfId="18" totalsRowCellStyle="Total"/>
    <tableColumn id="3" xr3:uid="{00000000-0010-0000-0000-000003000000}" name="County_x000a_Code" dataDxfId="17" totalsRowDxfId="16" totalsRowCellStyle="Total"/>
    <tableColumn id="4" xr3:uid="{00000000-0010-0000-0000-000004000000}" name="District_x000a_Code" dataDxfId="15" totalsRowDxfId="14" totalsRowCellStyle="Total"/>
    <tableColumn id="14" xr3:uid="{00000000-0010-0000-0000-00000E000000}" name="Service_x000a_Location_x000a_Field" dataDxfId="13" totalsRowDxfId="12" totalsRowCellStyle="Total">
      <calculatedColumnFormula>Table26[[#This Row],[District
Code]]</calculatedColumnFormula>
    </tableColumn>
    <tableColumn id="7" xr3:uid="{00000000-0010-0000-0000-000007000000}" name="Local Educational Agency" dataDxfId="11" totalsRowCellStyle="Total"/>
    <tableColumn id="9" xr3:uid="{00000000-0010-0000-0000-000009000000}" name="_x000a_2019-20_x000a_Final_x000a_Allocation_x000a_Amount" totalsRowFunction="sum" dataDxfId="10" totalsRowDxfId="9" totalsRowCellStyle="Total"/>
    <tableColumn id="11" xr3:uid="{00000000-0010-0000-0000-00000B000000}" name="6th_x000a_Apportionment" totalsRowFunction="sum" dataDxfId="8" totalsRowDxfId="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ixth apportionment for Title I for the Title I, Part D program for fiscal year 2019-20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7" displayName="Table7" ref="A5:E22" totalsRowCount="1" headerRowBorderDxfId="6" tableBorderDxfId="5" totalsRowBorderDxfId="4" totalsRowCellStyle="Total">
  <tableColumns count="5">
    <tableColumn id="1" xr3:uid="{00000000-0010-0000-0100-000001000000}" name="County_x000a_Code" totalsRowLabel="Statewide Total" dataDxfId="3" totalsRowDxfId="2" totalsRowCellStyle="Total"/>
    <tableColumn id="2" xr3:uid="{00000000-0010-0000-0100-000002000000}" name="County_x000a_Treasurer" totalsRowCellStyle="Total"/>
    <tableColumn id="3" xr3:uid="{00000000-0010-0000-0100-000003000000}" name="Invoice Number" dataDxfId="1" totalsRowCellStyle="Total"/>
    <tableColumn id="4" xr3:uid="{00000000-0010-0000-0100-000004000000}" name="County_x000a_Total" totalsRowFunction="sum" dataDxfId="0" totalsRowCellStyle="Total"/>
    <tableColumn id="5" xr3:uid="{DC6F9AF0-97E8-4E6D-8243-8723C0E38F40}" name="Voucher Number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itle I, Part D, Subpart 2 for fiscal year 2019-20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/>
  </sheetViews>
  <sheetFormatPr defaultColWidth="9.23046875" defaultRowHeight="15.5" x14ac:dyDescent="0.35"/>
  <cols>
    <col min="1" max="1" width="15" style="12" customWidth="1"/>
    <col min="2" max="2" width="11.69140625" style="12" bestFit="1" customWidth="1"/>
    <col min="3" max="3" width="11.3046875" style="12" customWidth="1"/>
    <col min="4" max="4" width="9.69140625" style="13" customWidth="1"/>
    <col min="5" max="5" width="9.53515625" style="13" customWidth="1"/>
    <col min="6" max="6" width="12" style="13" bestFit="1" customWidth="1"/>
    <col min="7" max="7" width="35.69140625" style="14" bestFit="1" customWidth="1"/>
    <col min="8" max="8" width="12.4609375" style="15" customWidth="1"/>
    <col min="9" max="9" width="16.23046875" style="3" customWidth="1"/>
    <col min="10" max="16384" width="9.23046875" style="3"/>
  </cols>
  <sheetData>
    <row r="1" spans="1:9" ht="20" x14ac:dyDescent="0.4">
      <c r="A1" s="66" t="s">
        <v>100</v>
      </c>
      <c r="B1" s="1"/>
      <c r="C1" s="1"/>
      <c r="D1" s="2"/>
      <c r="E1" s="2"/>
      <c r="F1" s="2"/>
      <c r="G1" s="2"/>
      <c r="H1" s="2"/>
    </row>
    <row r="2" spans="1:9" ht="18" x14ac:dyDescent="0.4">
      <c r="A2" s="67" t="s">
        <v>0</v>
      </c>
      <c r="B2" s="1"/>
      <c r="C2" s="1"/>
      <c r="D2" s="2"/>
      <c r="E2" s="2"/>
      <c r="F2" s="2"/>
      <c r="G2" s="2"/>
      <c r="H2" s="2"/>
    </row>
    <row r="3" spans="1:9" ht="18" x14ac:dyDescent="0.35">
      <c r="A3" s="62" t="s">
        <v>1</v>
      </c>
      <c r="B3" s="1"/>
      <c r="C3" s="1"/>
      <c r="D3" s="2"/>
      <c r="E3" s="2"/>
      <c r="F3" s="2"/>
      <c r="G3" s="2"/>
      <c r="H3" s="2"/>
    </row>
    <row r="4" spans="1:9" ht="18" x14ac:dyDescent="0.35">
      <c r="A4" s="58" t="s">
        <v>2</v>
      </c>
      <c r="B4" s="1"/>
      <c r="C4" s="1"/>
      <c r="D4" s="2"/>
      <c r="E4" s="2"/>
      <c r="F4" s="2"/>
      <c r="G4" s="2"/>
      <c r="H4" s="2"/>
    </row>
    <row r="5" spans="1:9" ht="78" thickBot="1" x14ac:dyDescent="0.4">
      <c r="A5" s="4" t="s">
        <v>3</v>
      </c>
      <c r="B5" s="16" t="s">
        <v>4</v>
      </c>
      <c r="C5" s="16" t="s">
        <v>5</v>
      </c>
      <c r="D5" s="4" t="s">
        <v>6</v>
      </c>
      <c r="E5" s="4" t="s">
        <v>7</v>
      </c>
      <c r="F5" s="16" t="s">
        <v>8</v>
      </c>
      <c r="G5" s="4" t="s">
        <v>9</v>
      </c>
      <c r="H5" s="5" t="s">
        <v>10</v>
      </c>
      <c r="I5" s="16" t="s">
        <v>78</v>
      </c>
    </row>
    <row r="6" spans="1:9" ht="16" thickTop="1" x14ac:dyDescent="0.35">
      <c r="A6" s="35" t="s">
        <v>54</v>
      </c>
      <c r="B6" s="43" t="s">
        <v>70</v>
      </c>
      <c r="C6" s="43">
        <v>1</v>
      </c>
      <c r="D6" s="36" t="s">
        <v>55</v>
      </c>
      <c r="E6" s="36" t="s">
        <v>56</v>
      </c>
      <c r="F6" s="37" t="str">
        <f>Table26[[#This Row],[District
Code]]</f>
        <v>10017</v>
      </c>
      <c r="G6" s="52" t="s">
        <v>57</v>
      </c>
      <c r="H6" s="38">
        <v>522965</v>
      </c>
      <c r="I6" s="51">
        <v>36407</v>
      </c>
    </row>
    <row r="7" spans="1:9" x14ac:dyDescent="0.35">
      <c r="A7" s="6" t="s">
        <v>79</v>
      </c>
      <c r="B7" s="43" t="s">
        <v>83</v>
      </c>
      <c r="C7" s="43">
        <v>1</v>
      </c>
      <c r="D7" s="36" t="s">
        <v>80</v>
      </c>
      <c r="E7" s="36" t="s">
        <v>81</v>
      </c>
      <c r="F7" s="37" t="str">
        <f>Table26[[#This Row],[District
Code]]</f>
        <v>10058</v>
      </c>
      <c r="G7" s="27" t="s">
        <v>82</v>
      </c>
      <c r="H7" s="38">
        <v>51021</v>
      </c>
      <c r="I7" s="34">
        <v>4906</v>
      </c>
    </row>
    <row r="8" spans="1:9" x14ac:dyDescent="0.35">
      <c r="A8" s="6" t="s">
        <v>11</v>
      </c>
      <c r="B8" s="17" t="s">
        <v>12</v>
      </c>
      <c r="C8" s="17">
        <v>1</v>
      </c>
      <c r="D8" s="8" t="s">
        <v>13</v>
      </c>
      <c r="E8" s="8" t="s">
        <v>14</v>
      </c>
      <c r="F8" s="9" t="str">
        <f>Table26[[#This Row],[District
Code]]</f>
        <v>10132</v>
      </c>
      <c r="G8" s="10" t="s">
        <v>15</v>
      </c>
      <c r="H8" s="38">
        <v>146685</v>
      </c>
      <c r="I8" s="28">
        <v>74495</v>
      </c>
    </row>
    <row r="9" spans="1:9" x14ac:dyDescent="0.35">
      <c r="A9" s="6" t="s">
        <v>16</v>
      </c>
      <c r="B9" s="17" t="s">
        <v>17</v>
      </c>
      <c r="C9" s="17">
        <v>1</v>
      </c>
      <c r="D9" s="8" t="s">
        <v>18</v>
      </c>
      <c r="E9" s="8" t="s">
        <v>84</v>
      </c>
      <c r="F9" s="9" t="str">
        <f>Table26[[#This Row],[District
Code]]</f>
        <v>10199</v>
      </c>
      <c r="G9" s="10" t="s">
        <v>85</v>
      </c>
      <c r="H9" s="38">
        <v>3195191</v>
      </c>
      <c r="I9" s="28">
        <v>108343</v>
      </c>
    </row>
    <row r="10" spans="1:9" x14ac:dyDescent="0.35">
      <c r="A10" s="6" t="s">
        <v>16</v>
      </c>
      <c r="B10" s="17" t="s">
        <v>17</v>
      </c>
      <c r="C10" s="17">
        <v>1</v>
      </c>
      <c r="D10" s="8" t="s">
        <v>18</v>
      </c>
      <c r="E10" s="8" t="s">
        <v>19</v>
      </c>
      <c r="F10" s="9" t="str">
        <f>Table26[[#This Row],[District
Code]]</f>
        <v>64733</v>
      </c>
      <c r="G10" s="10" t="s">
        <v>20</v>
      </c>
      <c r="H10" s="38">
        <v>937511</v>
      </c>
      <c r="I10" s="28">
        <v>161438</v>
      </c>
    </row>
    <row r="11" spans="1:9" x14ac:dyDescent="0.35">
      <c r="A11" s="6" t="s">
        <v>21</v>
      </c>
      <c r="B11" s="17" t="s">
        <v>71</v>
      </c>
      <c r="C11" s="17">
        <v>31</v>
      </c>
      <c r="D11" s="8" t="s">
        <v>22</v>
      </c>
      <c r="E11" s="8" t="s">
        <v>23</v>
      </c>
      <c r="F11" s="9" t="str">
        <f>Table26[[#This Row],[District
Code]]</f>
        <v>10231</v>
      </c>
      <c r="G11" s="10" t="s">
        <v>24</v>
      </c>
      <c r="H11" s="38">
        <v>102042</v>
      </c>
      <c r="I11" s="28">
        <v>16447</v>
      </c>
    </row>
    <row r="12" spans="1:9" x14ac:dyDescent="0.35">
      <c r="A12" s="6" t="s">
        <v>86</v>
      </c>
      <c r="B12" s="43" t="s">
        <v>87</v>
      </c>
      <c r="C12" s="43">
        <v>1</v>
      </c>
      <c r="D12" s="39" t="s">
        <v>88</v>
      </c>
      <c r="E12" s="39" t="s">
        <v>89</v>
      </c>
      <c r="F12" s="37" t="str">
        <f>Table26[[#This Row],[District
Code]]</f>
        <v>10280</v>
      </c>
      <c r="G12" s="42" t="s">
        <v>90</v>
      </c>
      <c r="H12" s="38">
        <v>86098</v>
      </c>
      <c r="I12" s="34">
        <v>158</v>
      </c>
    </row>
    <row r="13" spans="1:9" x14ac:dyDescent="0.35">
      <c r="A13" s="6" t="s">
        <v>93</v>
      </c>
      <c r="B13" s="17" t="s">
        <v>25</v>
      </c>
      <c r="C13" s="17">
        <v>1</v>
      </c>
      <c r="D13" s="8" t="s">
        <v>91</v>
      </c>
      <c r="E13" s="8" t="s">
        <v>92</v>
      </c>
      <c r="F13" s="9" t="str">
        <f>Table26[[#This Row],[District
Code]]</f>
        <v>10306</v>
      </c>
      <c r="G13" s="27" t="s">
        <v>94</v>
      </c>
      <c r="H13" s="38">
        <v>1246826</v>
      </c>
      <c r="I13" s="28">
        <v>69326</v>
      </c>
    </row>
    <row r="14" spans="1:9" x14ac:dyDescent="0.35">
      <c r="A14" s="6" t="s">
        <v>99</v>
      </c>
      <c r="B14" s="43" t="s">
        <v>98</v>
      </c>
      <c r="C14" s="43">
        <v>4</v>
      </c>
      <c r="D14" s="39" t="s">
        <v>96</v>
      </c>
      <c r="E14" s="39" t="s">
        <v>97</v>
      </c>
      <c r="F14" s="37" t="str">
        <f>Table26[[#This Row],[District
Code]]</f>
        <v>10363</v>
      </c>
      <c r="G14" s="40" t="s">
        <v>95</v>
      </c>
      <c r="H14" s="38">
        <v>1358434</v>
      </c>
      <c r="I14" s="28">
        <v>46380</v>
      </c>
    </row>
    <row r="15" spans="1:9" x14ac:dyDescent="0.35">
      <c r="A15" s="35" t="s">
        <v>58</v>
      </c>
      <c r="B15" s="43" t="s">
        <v>72</v>
      </c>
      <c r="C15" s="43">
        <v>1</v>
      </c>
      <c r="D15" s="39" t="s">
        <v>59</v>
      </c>
      <c r="E15" s="39" t="s">
        <v>60</v>
      </c>
      <c r="F15" s="37" t="str">
        <f>Table26[[#This Row],[District
Code]]</f>
        <v>10405</v>
      </c>
      <c r="G15" s="42" t="s">
        <v>61</v>
      </c>
      <c r="H15" s="38">
        <v>133930</v>
      </c>
      <c r="I15" s="34">
        <v>5621</v>
      </c>
    </row>
    <row r="16" spans="1:9" x14ac:dyDescent="0.35">
      <c r="A16" s="35" t="s">
        <v>26</v>
      </c>
      <c r="B16" s="43" t="s">
        <v>73</v>
      </c>
      <c r="C16" s="43">
        <v>39</v>
      </c>
      <c r="D16" s="39" t="s">
        <v>27</v>
      </c>
      <c r="E16" s="39" t="s">
        <v>28</v>
      </c>
      <c r="F16" s="37" t="str">
        <f>Table26[[#This Row],[District
Code]]</f>
        <v>10421</v>
      </c>
      <c r="G16" s="42" t="s">
        <v>29</v>
      </c>
      <c r="H16" s="38">
        <v>411357</v>
      </c>
      <c r="I16" s="34">
        <v>121206</v>
      </c>
    </row>
    <row r="17" spans="1:9" x14ac:dyDescent="0.35">
      <c r="A17" s="41" t="s">
        <v>62</v>
      </c>
      <c r="B17" s="44" t="s">
        <v>74</v>
      </c>
      <c r="C17" s="44">
        <v>1</v>
      </c>
      <c r="D17" s="39" t="s">
        <v>63</v>
      </c>
      <c r="E17" s="39" t="s">
        <v>64</v>
      </c>
      <c r="F17" s="37" t="str">
        <f>Table26[[#This Row],[District
Code]]</f>
        <v>10454</v>
      </c>
      <c r="G17" s="42" t="s">
        <v>65</v>
      </c>
      <c r="H17" s="38">
        <v>188140</v>
      </c>
      <c r="I17" s="34">
        <v>25535</v>
      </c>
    </row>
    <row r="18" spans="1:9" x14ac:dyDescent="0.35">
      <c r="A18" s="3" t="s">
        <v>30</v>
      </c>
      <c r="B18" s="12" t="s">
        <v>31</v>
      </c>
      <c r="C18" s="12">
        <v>3</v>
      </c>
      <c r="D18" s="8" t="s">
        <v>32</v>
      </c>
      <c r="E18" s="8" t="s">
        <v>33</v>
      </c>
      <c r="F18" s="9" t="str">
        <f>Table26[[#This Row],[District
Code]]</f>
        <v>10488</v>
      </c>
      <c r="G18" s="10" t="s">
        <v>34</v>
      </c>
      <c r="H18" s="38">
        <v>162629</v>
      </c>
      <c r="I18" s="28">
        <v>64915</v>
      </c>
    </row>
    <row r="19" spans="1:9" x14ac:dyDescent="0.35">
      <c r="A19" s="6" t="s">
        <v>35</v>
      </c>
      <c r="B19" s="17" t="s">
        <v>75</v>
      </c>
      <c r="C19" s="17">
        <v>35</v>
      </c>
      <c r="D19" s="8" t="s">
        <v>36</v>
      </c>
      <c r="E19" s="8" t="s">
        <v>37</v>
      </c>
      <c r="F19" s="9" t="str">
        <f>Table26[[#This Row],[District
Code]]</f>
        <v>10504</v>
      </c>
      <c r="G19" s="10" t="s">
        <v>38</v>
      </c>
      <c r="H19" s="38">
        <v>583553</v>
      </c>
      <c r="I19" s="28">
        <v>97910</v>
      </c>
    </row>
    <row r="20" spans="1:9" x14ac:dyDescent="0.35">
      <c r="A20" s="6" t="s">
        <v>39</v>
      </c>
      <c r="B20" s="17" t="s">
        <v>40</v>
      </c>
      <c r="C20" s="17">
        <v>6</v>
      </c>
      <c r="D20" s="8" t="s">
        <v>41</v>
      </c>
      <c r="E20" s="8" t="s">
        <v>42</v>
      </c>
      <c r="F20" s="9" t="str">
        <f>Table26[[#This Row],[District
Code]]</f>
        <v>10546</v>
      </c>
      <c r="G20" s="10" t="s">
        <v>43</v>
      </c>
      <c r="H20" s="38">
        <v>561231</v>
      </c>
      <c r="I20" s="28">
        <v>141505</v>
      </c>
    </row>
    <row r="21" spans="1:9" x14ac:dyDescent="0.35">
      <c r="A21" s="3" t="s">
        <v>44</v>
      </c>
      <c r="B21" s="12" t="s">
        <v>76</v>
      </c>
      <c r="C21" s="12">
        <v>29</v>
      </c>
      <c r="D21" s="8" t="s">
        <v>45</v>
      </c>
      <c r="E21" s="8" t="s">
        <v>46</v>
      </c>
      <c r="F21" s="9" t="str">
        <f>Table26[[#This Row],[District
Code]]</f>
        <v>10553</v>
      </c>
      <c r="G21" s="10" t="s">
        <v>47</v>
      </c>
      <c r="H21" s="38">
        <v>51021</v>
      </c>
      <c r="I21" s="28">
        <v>13256</v>
      </c>
    </row>
    <row r="22" spans="1:9" x14ac:dyDescent="0.35">
      <c r="A22" s="41" t="s">
        <v>66</v>
      </c>
      <c r="B22" s="44" t="s">
        <v>77</v>
      </c>
      <c r="C22" s="44">
        <v>1</v>
      </c>
      <c r="D22" s="49" t="s">
        <v>67</v>
      </c>
      <c r="E22" s="49" t="s">
        <v>68</v>
      </c>
      <c r="F22" s="37" t="str">
        <f>Table26[[#This Row],[District
Code]]</f>
        <v>10579</v>
      </c>
      <c r="G22" s="50" t="s">
        <v>69</v>
      </c>
      <c r="H22" s="38">
        <v>102042</v>
      </c>
      <c r="I22" s="34">
        <v>2628</v>
      </c>
    </row>
    <row r="23" spans="1:9" x14ac:dyDescent="0.35">
      <c r="A23" s="63" t="s">
        <v>48</v>
      </c>
      <c r="B23" s="63"/>
      <c r="C23" s="63"/>
      <c r="D23" s="64"/>
      <c r="E23" s="64"/>
      <c r="F23" s="64"/>
      <c r="G23" s="60"/>
      <c r="H23" s="65">
        <f>SUBTOTAL(109,Table26[
2019-20
Final
Allocation
Amount])</f>
        <v>9840676</v>
      </c>
      <c r="I23" s="65">
        <f>SUBTOTAL(109,Table26[6th
Apportionment])</f>
        <v>990476</v>
      </c>
    </row>
    <row r="24" spans="1:9" x14ac:dyDescent="0.35">
      <c r="A24" s="11" t="s">
        <v>49</v>
      </c>
      <c r="B24" s="11"/>
      <c r="C24" s="11"/>
    </row>
    <row r="25" spans="1:9" x14ac:dyDescent="0.35">
      <c r="A25" s="11" t="s">
        <v>50</v>
      </c>
      <c r="B25" s="11"/>
      <c r="C25" s="11"/>
    </row>
    <row r="26" spans="1:9" x14ac:dyDescent="0.35">
      <c r="A26" s="7" t="s">
        <v>101</v>
      </c>
      <c r="B26" s="7"/>
      <c r="C26" s="7"/>
    </row>
  </sheetData>
  <pageMargins left="0.7" right="0.7" top="0.75" bottom="0.75" header="0.3" footer="0.3"/>
  <pageSetup scale="62" fitToHeight="0" orientation="landscape" r:id="rId1"/>
  <headerFooter>
    <oddFooter>&amp;C&amp;"Arial,Regular"&amp;12&amp;P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5"/>
  <sheetViews>
    <sheetView workbookViewId="0"/>
  </sheetViews>
  <sheetFormatPr defaultRowHeight="15.5" x14ac:dyDescent="0.35"/>
  <cols>
    <col min="1" max="1" width="10.53515625" style="25" customWidth="1"/>
    <col min="2" max="2" width="18.07421875" customWidth="1"/>
    <col min="3" max="3" width="20.765625" customWidth="1"/>
    <col min="4" max="4" width="13.3046875" style="26" customWidth="1"/>
    <col min="5" max="5" width="11.23046875" customWidth="1"/>
  </cols>
  <sheetData>
    <row r="1" spans="1:5" ht="20" x14ac:dyDescent="0.35">
      <c r="A1" s="68" t="s">
        <v>110</v>
      </c>
      <c r="B1" s="18"/>
      <c r="C1" s="18"/>
      <c r="D1" s="19"/>
    </row>
    <row r="2" spans="1:5" ht="18" x14ac:dyDescent="0.35">
      <c r="A2" s="69" t="s">
        <v>0</v>
      </c>
      <c r="B2" s="18"/>
      <c r="C2" s="18"/>
      <c r="D2" s="19"/>
    </row>
    <row r="3" spans="1:5" x14ac:dyDescent="0.35">
      <c r="A3" s="57" t="s">
        <v>1</v>
      </c>
      <c r="B3" s="18"/>
      <c r="C3" s="18"/>
      <c r="D3" s="19"/>
    </row>
    <row r="4" spans="1:5" x14ac:dyDescent="0.35">
      <c r="A4" s="58" t="s">
        <v>2</v>
      </c>
      <c r="B4" s="18"/>
      <c r="C4" s="18"/>
      <c r="D4" s="19"/>
    </row>
    <row r="5" spans="1:5" s="22" customFormat="1" ht="31" x14ac:dyDescent="0.35">
      <c r="A5" s="20" t="s">
        <v>6</v>
      </c>
      <c r="B5" s="20" t="s">
        <v>51</v>
      </c>
      <c r="C5" s="20" t="s">
        <v>52</v>
      </c>
      <c r="D5" s="21" t="s">
        <v>53</v>
      </c>
      <c r="E5" s="54" t="s">
        <v>111</v>
      </c>
    </row>
    <row r="6" spans="1:5" x14ac:dyDescent="0.35">
      <c r="A6" s="31" t="s">
        <v>55</v>
      </c>
      <c r="B6" s="32" t="s">
        <v>54</v>
      </c>
      <c r="C6" s="30" t="s">
        <v>109</v>
      </c>
      <c r="D6" s="33">
        <v>36407</v>
      </c>
      <c r="E6" s="55">
        <v>209435</v>
      </c>
    </row>
    <row r="7" spans="1:5" x14ac:dyDescent="0.35">
      <c r="A7" s="31" t="s">
        <v>80</v>
      </c>
      <c r="B7" s="32" t="s">
        <v>79</v>
      </c>
      <c r="C7" s="30" t="s">
        <v>109</v>
      </c>
      <c r="D7" s="33">
        <v>4906</v>
      </c>
      <c r="E7" s="56">
        <v>209436</v>
      </c>
    </row>
    <row r="8" spans="1:5" x14ac:dyDescent="0.35">
      <c r="A8" s="31" t="s">
        <v>13</v>
      </c>
      <c r="B8" s="32" t="s">
        <v>11</v>
      </c>
      <c r="C8" s="30" t="s">
        <v>109</v>
      </c>
      <c r="D8" s="33">
        <v>74495</v>
      </c>
      <c r="E8" s="56">
        <v>209437</v>
      </c>
    </row>
    <row r="9" spans="1:5" x14ac:dyDescent="0.35">
      <c r="A9" s="31" t="s">
        <v>18</v>
      </c>
      <c r="B9" s="32" t="s">
        <v>16</v>
      </c>
      <c r="C9" s="30" t="s">
        <v>109</v>
      </c>
      <c r="D9" s="33">
        <v>269781</v>
      </c>
      <c r="E9" s="56">
        <v>209438</v>
      </c>
    </row>
    <row r="10" spans="1:5" x14ac:dyDescent="0.35">
      <c r="A10" s="31" t="s">
        <v>22</v>
      </c>
      <c r="B10" s="32" t="s">
        <v>21</v>
      </c>
      <c r="C10" s="30" t="s">
        <v>109</v>
      </c>
      <c r="D10" s="33">
        <v>16447</v>
      </c>
      <c r="E10" s="56">
        <v>209439</v>
      </c>
    </row>
    <row r="11" spans="1:5" x14ac:dyDescent="0.35">
      <c r="A11" s="31" t="s">
        <v>88</v>
      </c>
      <c r="B11" s="32" t="s">
        <v>86</v>
      </c>
      <c r="C11" s="30" t="s">
        <v>109</v>
      </c>
      <c r="D11" s="33">
        <v>158</v>
      </c>
      <c r="E11" s="56">
        <v>209440</v>
      </c>
    </row>
    <row r="12" spans="1:5" x14ac:dyDescent="0.35">
      <c r="A12" s="31" t="s">
        <v>91</v>
      </c>
      <c r="B12" s="53" t="s">
        <v>102</v>
      </c>
      <c r="C12" s="30" t="s">
        <v>109</v>
      </c>
      <c r="D12" s="33">
        <v>69326</v>
      </c>
      <c r="E12" s="56">
        <v>209441</v>
      </c>
    </row>
    <row r="13" spans="1:5" x14ac:dyDescent="0.35">
      <c r="A13" s="31" t="s">
        <v>96</v>
      </c>
      <c r="B13" s="53" t="s">
        <v>103</v>
      </c>
      <c r="C13" s="30" t="s">
        <v>109</v>
      </c>
      <c r="D13" s="33">
        <v>46380</v>
      </c>
      <c r="E13" s="56">
        <v>209442</v>
      </c>
    </row>
    <row r="14" spans="1:5" x14ac:dyDescent="0.35">
      <c r="A14" s="31" t="s">
        <v>59</v>
      </c>
      <c r="B14" s="53" t="s">
        <v>104</v>
      </c>
      <c r="C14" s="30" t="s">
        <v>109</v>
      </c>
      <c r="D14" s="33">
        <v>5621</v>
      </c>
      <c r="E14" s="56">
        <v>209443</v>
      </c>
    </row>
    <row r="15" spans="1:5" x14ac:dyDescent="0.35">
      <c r="A15" s="31" t="s">
        <v>27</v>
      </c>
      <c r="B15" s="53" t="s">
        <v>105</v>
      </c>
      <c r="C15" s="30" t="s">
        <v>109</v>
      </c>
      <c r="D15" s="33">
        <v>121206</v>
      </c>
      <c r="E15" s="56">
        <v>209444</v>
      </c>
    </row>
    <row r="16" spans="1:5" x14ac:dyDescent="0.35">
      <c r="A16" s="31" t="s">
        <v>63</v>
      </c>
      <c r="B16" s="53" t="s">
        <v>62</v>
      </c>
      <c r="C16" s="30" t="s">
        <v>109</v>
      </c>
      <c r="D16" s="33">
        <v>25535</v>
      </c>
      <c r="E16" s="56">
        <v>209445</v>
      </c>
    </row>
    <row r="17" spans="1:5" x14ac:dyDescent="0.35">
      <c r="A17" s="31" t="s">
        <v>32</v>
      </c>
      <c r="B17" s="53" t="s">
        <v>106</v>
      </c>
      <c r="C17" s="30" t="s">
        <v>109</v>
      </c>
      <c r="D17" s="33">
        <v>64915</v>
      </c>
      <c r="E17" s="56">
        <v>209446</v>
      </c>
    </row>
    <row r="18" spans="1:5" x14ac:dyDescent="0.35">
      <c r="A18" s="31" t="s">
        <v>36</v>
      </c>
      <c r="B18" s="53" t="s">
        <v>35</v>
      </c>
      <c r="C18" s="30" t="s">
        <v>109</v>
      </c>
      <c r="D18" s="33">
        <v>97910</v>
      </c>
      <c r="E18" s="56">
        <v>209447</v>
      </c>
    </row>
    <row r="19" spans="1:5" x14ac:dyDescent="0.35">
      <c r="A19" s="31" t="s">
        <v>41</v>
      </c>
      <c r="B19" s="53" t="s">
        <v>107</v>
      </c>
      <c r="C19" s="30" t="s">
        <v>109</v>
      </c>
      <c r="D19" s="33">
        <v>141505</v>
      </c>
      <c r="E19" s="56">
        <v>209448</v>
      </c>
    </row>
    <row r="20" spans="1:5" x14ac:dyDescent="0.35">
      <c r="A20" s="47" t="s">
        <v>45</v>
      </c>
      <c r="B20" s="46" t="s">
        <v>44</v>
      </c>
      <c r="C20" s="30" t="s">
        <v>109</v>
      </c>
      <c r="D20" s="33">
        <v>13256</v>
      </c>
      <c r="E20" s="56">
        <v>209449</v>
      </c>
    </row>
    <row r="21" spans="1:5" x14ac:dyDescent="0.35">
      <c r="A21" s="45" t="s">
        <v>67</v>
      </c>
      <c r="B21" s="46" t="s">
        <v>108</v>
      </c>
      <c r="C21" s="30" t="s">
        <v>109</v>
      </c>
      <c r="D21" s="33">
        <v>2628</v>
      </c>
      <c r="E21" s="56">
        <v>209450</v>
      </c>
    </row>
    <row r="22" spans="1:5" x14ac:dyDescent="0.35">
      <c r="A22" s="59" t="s">
        <v>48</v>
      </c>
      <c r="B22" s="60"/>
      <c r="C22" s="60"/>
      <c r="D22" s="61">
        <f>SUBTOTAL(109,Table7[County
Total])</f>
        <v>990476</v>
      </c>
      <c r="E22" s="60"/>
    </row>
    <row r="23" spans="1:5" x14ac:dyDescent="0.35">
      <c r="A23" s="48" t="s">
        <v>49</v>
      </c>
      <c r="B23" s="23"/>
      <c r="C23" s="23"/>
      <c r="D23" s="24"/>
    </row>
    <row r="24" spans="1:5" x14ac:dyDescent="0.35">
      <c r="A24" s="48" t="s">
        <v>50</v>
      </c>
      <c r="B24" s="23"/>
      <c r="C24" s="23"/>
      <c r="D24" s="24"/>
    </row>
    <row r="25" spans="1:5" x14ac:dyDescent="0.35">
      <c r="A25" s="29" t="s">
        <v>101</v>
      </c>
      <c r="B25" s="23"/>
      <c r="C25" s="23"/>
      <c r="D25" s="24"/>
    </row>
  </sheetData>
  <printOptions horizontalCentered="1"/>
  <pageMargins left="0.5" right="0.5" top="0.75" bottom="0.75" header="0.3" footer="0.3"/>
  <pageSetup fitToHeight="0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670E4A-1DBC-4AC3-A876-5848BE7715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C6277E-6309-46B7-B624-3086B8FA3725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f89dec18-d0c2-45d2-8a15-31051f2519f8"/>
    <ds:schemaRef ds:uri="http://purl.org/dc/dcmitype/"/>
    <ds:schemaRef ds:uri="http://schemas.microsoft.com/office/infopath/2007/PartnerControls"/>
    <ds:schemaRef ds:uri="1aae30ff-d7bc-47e3-882e-cd3423d00d6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041FAB3-91C7-43D5-95A2-F6B67FD0F5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2019-20 Title I, Pt D 6th - LEA</vt:lpstr>
      <vt:lpstr>2019-20 Title I, Pt D 6th - Cty</vt:lpstr>
      <vt:lpstr>'2019-20 Title I, Pt D 6th - Cty'!Print_Area</vt:lpstr>
      <vt:lpstr>'2019-20 Title I, Pt D 6th - Cty'!Print_Titles</vt:lpstr>
      <vt:lpstr>'2019-20 Title I, Pt D 6th - LEA'!Print_Titles</vt:lpstr>
    </vt:vector>
  </TitlesOfParts>
  <Manager/>
  <Company>CA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Recip6-19: Title I, Part D (CA Dept of Education)</dc:title>
  <dc:subject>Title I, Part D, Subpart 2 program sixth apportionment schedule for fiscal year 2019-20.</dc:subject>
  <dc:creator>Windows User</dc:creator>
  <cp:keywords/>
  <dc:description/>
  <cp:lastModifiedBy>Taylor Uda</cp:lastModifiedBy>
  <cp:revision/>
  <cp:lastPrinted>2020-12-14T19:32:04Z</cp:lastPrinted>
  <dcterms:created xsi:type="dcterms:W3CDTF">2018-09-04T23:00:39Z</dcterms:created>
  <dcterms:modified xsi:type="dcterms:W3CDTF">2022-09-14T20:14:41Z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