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D\"/>
    </mc:Choice>
  </mc:AlternateContent>
  <xr:revisionPtr revIDLastSave="0" documentId="13_ncr:1_{1D87A5A7-665E-4534-B119-F7AC08CC649F}" xr6:coauthVersionLast="36" xr6:coauthVersionMax="36" xr10:uidLastSave="{00000000-0000-0000-0000-000000000000}"/>
  <bookViews>
    <workbookView xWindow="0" yWindow="0" windowWidth="28800" windowHeight="12230" xr2:uid="{207B0FBE-39BC-4B4C-B57A-2BD7897C86C7}"/>
  </bookViews>
  <sheets>
    <sheet name="2021-22 Title I, Pt D 1st - LEA" sheetId="1" r:id="rId1"/>
    <sheet name="2021-22 Title I, Pt D 1st - Cty" sheetId="2" r:id="rId2"/>
  </sheets>
  <definedNames>
    <definedName name="_xlnm._FilterDatabase" localSheetId="0" hidden="1">'2021-22 Title I, Pt D 1st - LEA'!#REF!</definedName>
    <definedName name="_xlnm.Print_Area" localSheetId="1">'2021-22 Title I, Pt D 1st - Cty'!$A$1:$E$30</definedName>
    <definedName name="_xlnm.Print_Titles" localSheetId="1">'2021-22 Title I, Pt D 1st - Cty'!$1:$5</definedName>
    <definedName name="_xlnm.Print_Titles" localSheetId="0">'2021-22 Title I, Pt D 1st - LEA'!$1:$5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I27" i="1"/>
  <c r="J27" i="1"/>
  <c r="G26" i="1" l="1"/>
  <c r="G10" i="1"/>
  <c r="G9" i="1" l="1"/>
  <c r="G7" i="1"/>
  <c r="G8" i="1"/>
  <c r="G14" i="1"/>
  <c r="G6" i="1"/>
  <c r="G22" i="1" l="1"/>
  <c r="G20" i="1"/>
  <c r="G17" i="1"/>
  <c r="G12" i="1"/>
  <c r="G19" i="1" l="1"/>
  <c r="G24" i="1" l="1"/>
  <c r="G25" i="1"/>
  <c r="G23" i="1"/>
  <c r="G15" i="1"/>
  <c r="G13" i="1" l="1"/>
  <c r="G16" i="1"/>
  <c r="G21" i="1" l="1"/>
  <c r="G18" i="1" l="1"/>
  <c r="G11" i="1" l="1"/>
</calcChain>
</file>

<file path=xl/sharedStrings.xml><?xml version="1.0" encoding="utf-8"?>
<sst xmlns="http://schemas.openxmlformats.org/spreadsheetml/2006/main" count="220" uniqueCount="151">
  <si>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</si>
  <si>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</si>
  <si>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</si>
  <si>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</si>
  <si>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</si>
  <si>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</si>
  <si>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</si>
  <si>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</si>
  <si>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>Nevada</t>
  </si>
  <si>
    <t>0000011835</t>
  </si>
  <si>
    <t>29</t>
  </si>
  <si>
    <t>10298</t>
  </si>
  <si>
    <t>Nevada County Office of Education</t>
  </si>
  <si>
    <t>Sacramento</t>
  </si>
  <si>
    <t>34</t>
  </si>
  <si>
    <t>10348</t>
  </si>
  <si>
    <t>Sacramento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</si>
  <si>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</si>
  <si>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</si>
  <si>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</si>
  <si>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</si>
  <si>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</si>
  <si>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</si>
  <si>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0000004357</t>
  </si>
  <si>
    <t>16</t>
  </si>
  <si>
    <t>10165</t>
  </si>
  <si>
    <t>Kings</t>
  </si>
  <si>
    <t>Kings County Office of Education</t>
  </si>
  <si>
    <t>0000012471</t>
  </si>
  <si>
    <t>Marin County Office of Education</t>
  </si>
  <si>
    <t>Monterey County Office of Education</t>
  </si>
  <si>
    <t>21</t>
  </si>
  <si>
    <t>10215</t>
  </si>
  <si>
    <t>27</t>
  </si>
  <si>
    <t>10272</t>
  </si>
  <si>
    <t>Marin</t>
  </si>
  <si>
    <t>Monterey</t>
  </si>
  <si>
    <t>0000004508</t>
  </si>
  <si>
    <t>0000008322</t>
  </si>
  <si>
    <t>Imperial County Office of Education</t>
  </si>
  <si>
    <t>13</t>
  </si>
  <si>
    <t>10132</t>
  </si>
  <si>
    <t>24</t>
  </si>
  <si>
    <t>10249</t>
  </si>
  <si>
    <t>Merced County Office of Education</t>
  </si>
  <si>
    <t>Imperial</t>
  </si>
  <si>
    <t>Merced</t>
  </si>
  <si>
    <t>San Diego County Office of Education</t>
  </si>
  <si>
    <t>37</t>
  </si>
  <si>
    <t>10371</t>
  </si>
  <si>
    <t>San Diego</t>
  </si>
  <si>
    <t>0000011814</t>
  </si>
  <si>
    <t>0000011831</t>
  </si>
  <si>
    <t>0000007988</t>
  </si>
  <si>
    <t>Full CDS Code</t>
  </si>
  <si>
    <t>Orange</t>
  </si>
  <si>
    <t>0000012840</t>
  </si>
  <si>
    <t>30</t>
  </si>
  <si>
    <t>10306</t>
  </si>
  <si>
    <t>Orange County Department of Education</t>
  </si>
  <si>
    <t>13101320000000</t>
  </si>
  <si>
    <t>16101650000000</t>
  </si>
  <si>
    <t>21102150000000</t>
  </si>
  <si>
    <t>24102490000000</t>
  </si>
  <si>
    <t>27102720000000</t>
  </si>
  <si>
    <t>29102980000000</t>
  </si>
  <si>
    <t>30103060000000</t>
  </si>
  <si>
    <t>34103480000000</t>
  </si>
  <si>
    <t>37103710000000</t>
  </si>
  <si>
    <t>Madera</t>
  </si>
  <si>
    <t>20102070000000</t>
  </si>
  <si>
    <t>Madera County Superintendent of Schools</t>
  </si>
  <si>
    <t>Napa</t>
  </si>
  <si>
    <t>28102800000000</t>
  </si>
  <si>
    <t>28</t>
  </si>
  <si>
    <t>10280</t>
  </si>
  <si>
    <t>20</t>
  </si>
  <si>
    <t>10207</t>
  </si>
  <si>
    <t>Napa County Office of Education</t>
  </si>
  <si>
    <t>Riverside</t>
  </si>
  <si>
    <t>33103300000000</t>
  </si>
  <si>
    <t>33</t>
  </si>
  <si>
    <t>10330</t>
  </si>
  <si>
    <t>Riverside County Office of Education</t>
  </si>
  <si>
    <t>San Benito</t>
  </si>
  <si>
    <t>35103550000000</t>
  </si>
  <si>
    <t>35</t>
  </si>
  <si>
    <t>10355</t>
  </si>
  <si>
    <t>San Benito County Office of Education</t>
  </si>
  <si>
    <t>Shasta</t>
  </si>
  <si>
    <t>45104540000000</t>
  </si>
  <si>
    <t>45</t>
  </si>
  <si>
    <t>10454</t>
  </si>
  <si>
    <t>Shasta County Office of Education</t>
  </si>
  <si>
    <t>Tulare</t>
  </si>
  <si>
    <t>54105460000000</t>
  </si>
  <si>
    <t>54</t>
  </si>
  <si>
    <t>10546</t>
  </si>
  <si>
    <t>Tulare County Office of Education</t>
  </si>
  <si>
    <t>0000011826</t>
  </si>
  <si>
    <t>0000011834</t>
  </si>
  <si>
    <t>0000011837</t>
  </si>
  <si>
    <t>0000011838</t>
  </si>
  <si>
    <t>0000011849</t>
  </si>
  <si>
    <t>0000011859</t>
  </si>
  <si>
    <t>September 2021</t>
  </si>
  <si>
    <t>07100740000000</t>
  </si>
  <si>
    <t>07</t>
  </si>
  <si>
    <t>10074</t>
  </si>
  <si>
    <t>08100820000000</t>
  </si>
  <si>
    <t>08</t>
  </si>
  <si>
    <t>10082</t>
  </si>
  <si>
    <t>12101240000000</t>
  </si>
  <si>
    <t>12</t>
  </si>
  <si>
    <t>10124</t>
  </si>
  <si>
    <t>41104130000000</t>
  </si>
  <si>
    <t>41</t>
  </si>
  <si>
    <t>10413</t>
  </si>
  <si>
    <t>44104470000000</t>
  </si>
  <si>
    <t>44</t>
  </si>
  <si>
    <t>10447</t>
  </si>
  <si>
    <t>56105610000000</t>
  </si>
  <si>
    <t>56</t>
  </si>
  <si>
    <t>10561</t>
  </si>
  <si>
    <t xml:space="preserve">
2021-22
Final
Allocation
Amount</t>
  </si>
  <si>
    <t>Fiscal Year 2021-22</t>
  </si>
  <si>
    <t>Schedule of the First Apportionment for Title I, Part D, Subpart 2</t>
  </si>
  <si>
    <t>1st
Apportionment</t>
  </si>
  <si>
    <t>Contra Costa</t>
  </si>
  <si>
    <t>Contra Costa County Office of Education</t>
  </si>
  <si>
    <t>Del Norte County Office of Education</t>
  </si>
  <si>
    <t>Humboldt County Office of Education</t>
  </si>
  <si>
    <t>San Mateo County Office of Education</t>
  </si>
  <si>
    <t>Santa Cruz County Office of Education</t>
  </si>
  <si>
    <t>Ventura County Office of Education</t>
  </si>
  <si>
    <t>Del Norte</t>
  </si>
  <si>
    <t>Humboldt</t>
  </si>
  <si>
    <t>San Mateo</t>
  </si>
  <si>
    <t>Santa Cruz</t>
  </si>
  <si>
    <t>Ventura</t>
  </si>
  <si>
    <t>0000009047</t>
  </si>
  <si>
    <t>0000011789</t>
  </si>
  <si>
    <t>0000011813</t>
  </si>
  <si>
    <t>0000011843</t>
  </si>
  <si>
    <t>0000011781</t>
  </si>
  <si>
    <t>0000001357</t>
  </si>
  <si>
    <t>County Summary of the First Apportionment for Title I, Part D, Subpart 2</t>
  </si>
  <si>
    <t>County Name</t>
  </si>
  <si>
    <t>21-14357 09-23-2021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</si>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</sst>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75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Fill="1" applyBorder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/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10" xfId="22" applyNumberFormat="1"/>
    <xf numFmtId="0" fontId="21" fillId="0" borderId="10" xfId="22" applyAlignment="1">
      <alignment horizontal="lef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0" fontId="20" fillId="0" borderId="0" xfId="0" applyNumberFormat="1" applyFont="1"/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wrapText="1"/>
    </xf>
    <xf numFmtId="6" fontId="20" fillId="0" borderId="0" xfId="0" applyNumberFormat="1" applyFont="1" applyFill="1" applyAlignment="1"/>
    <xf numFmtId="49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6" fontId="24" fillId="0" borderId="0" xfId="0" applyNumberFormat="1" applyFont="1" applyFill="1" applyBorder="1" applyAlignment="1"/>
    <xf numFmtId="49" fontId="24" fillId="0" borderId="0" xfId="0" applyNumberFormat="1" applyFont="1" applyBorder="1" applyAlignment="1">
      <alignment horizontal="center"/>
    </xf>
    <xf numFmtId="0" fontId="24" fillId="0" borderId="0" xfId="0" applyNumberFormat="1" applyFont="1" applyFill="1" applyBorder="1"/>
    <xf numFmtId="0" fontId="24" fillId="0" borderId="0" xfId="0" applyNumberFormat="1" applyFont="1" applyBorder="1"/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/>
    <xf numFmtId="0" fontId="25" fillId="0" borderId="0" xfId="0" applyNumberFormat="1" applyFont="1" applyFill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NumberFormat="1" applyFont="1" applyFill="1" applyBorder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49" applyFont="1" applyAlignment="1"/>
    <xf numFmtId="6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wrapText="1"/>
    </xf>
    <xf numFmtId="0" fontId="24" fillId="0" borderId="0" xfId="0" applyNumberFormat="1" applyFont="1" applyBorder="1" applyAlignment="1"/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0" fontId="1" fillId="0" borderId="0" xfId="0" applyFont="1"/>
    <xf numFmtId="0" fontId="19" fillId="0" borderId="0" xfId="51" applyFont="1" applyAlignment="1"/>
    <xf numFmtId="0" fontId="18" fillId="0" borderId="0" xfId="50" applyFont="1" applyAlignment="1"/>
    <xf numFmtId="0" fontId="21" fillId="0" borderId="0" xfId="0" applyFont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0" fontId="21" fillId="0" borderId="10" xfId="22" applyAlignment="1">
      <alignment horizontal="center"/>
    </xf>
    <xf numFmtId="0" fontId="21" fillId="0" borderId="10" xfId="22"/>
    <xf numFmtId="6" fontId="21" fillId="0" borderId="10" xfId="22" applyNumberFormat="1" applyAlignment="1"/>
    <xf numFmtId="0" fontId="18" fillId="0" borderId="0" xfId="50" applyFont="1" applyFill="1" applyAlignment="1">
      <alignment horizontal="left" vertical="center"/>
    </xf>
    <xf numFmtId="0" fontId="27" fillId="0" borderId="0" xfId="49" applyFont="1" applyAlignment="1">
      <alignment horizontal="left"/>
    </xf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0" fontId="0" fillId="0" borderId="0" xfId="0" applyBorder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0"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J27" totalsRowCount="1" headerRowDxfId="29" dataDxfId="27" headerRowBorderDxfId="28" tableBorderDxfId="26" totalsRowCellStyle="Total">
  <autoFilter ref="A5:J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 Name" totalsRowLabel="Statewide Total" dataDxfId="25" totalsRowDxfId="10" totalsRowCellStyle="Total"/>
    <tableColumn id="13" xr3:uid="{00000000-0010-0000-0000-00000D000000}" name="FI$Cal_x000a_Supplier_x000a_ID" dataDxfId="24" totalsRowDxfId="9" totalsRowCellStyle="Total"/>
    <tableColumn id="12" xr3:uid="{00000000-0010-0000-0000-00000C000000}" name="FI$Cal_x000a_Address_x000a_Sequence_x000a_ID" dataDxfId="23" totalsRowDxfId="8" totalsRowCellStyle="Total"/>
    <tableColumn id="2" xr3:uid="{550CE540-74B1-4BF5-99F8-A7467AE3B86D}" name="Full CDS Code" dataDxfId="22" totalsRowDxfId="7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21" totalsRowDxfId="6" totalsRowCellStyle="Total"/>
    <tableColumn id="4" xr3:uid="{00000000-0010-0000-0000-000004000000}" name="District_x000a_Code" dataDxfId="20" totalsRowDxfId="5" totalsRowCellStyle="Total"/>
    <tableColumn id="14" xr3:uid="{00000000-0010-0000-0000-00000E000000}" name="Service_x000a_Location_x000a_Field" dataDxfId="19" totalsRowDxfId="4" totalsRowCellStyle="Total">
      <calculatedColumnFormula>Table26[[#This Row],[District
Code]]</calculatedColumnFormula>
    </tableColumn>
    <tableColumn id="7" xr3:uid="{00000000-0010-0000-0000-000007000000}" name="Local Educational Agency" dataDxfId="18" totalsRowCellStyle="Total"/>
    <tableColumn id="9" xr3:uid="{00000000-0010-0000-0000-000009000000}" name="_x000a_2021-22_x000a_Final_x000a_Allocation_x000a_Amount" totalsRowFunction="sum" dataDxfId="17" totalsRowDxfId="2" totalsRowCellStyle="Total"/>
    <tableColumn id="11" xr3:uid="{00000000-0010-0000-0000-00000B000000}" name="1st_x000a_Apportionment" totalsRowFunction="sum" dataDxfId="16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7" totalsRowCount="1" headerRowDxfId="1" headerRowBorderDxfId="15" tableBorderDxfId="14" totalsRowCellStyle="Total">
  <tableColumns count="5">
    <tableColumn id="1" xr3:uid="{00000000-0010-0000-0100-000001000000}" name="County_x000a_Code" totalsRowLabel="Statewide Total" dataDxfId="13" totalsRowDxfId="0" totalsRowCellStyle="Total"/>
    <tableColumn id="2" xr3:uid="{00000000-0010-0000-0100-000002000000}" name="County_x000a_Treasurer" totalsRowCellStyle="Total"/>
    <tableColumn id="3" xr3:uid="{00000000-0010-0000-0100-000003000000}" name="Invoice Number" dataDxfId="12" totalsRowCellStyle="Total"/>
    <tableColumn id="4" xr3:uid="{00000000-0010-0000-0100-000004000000}" name="County_x000a_Total" totalsRowFunction="sum" dataDxfId="11" totalsRowCellStyle="Total"/>
    <tableColumn id="5" xr3:uid="{2A9A16B6-F40B-4972-A159-DBDCE65F7BD3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pane ySplit="5" topLeftCell="A6" activePane="bottomLeft" state="frozen"/>
      <selection pane="bottomLeft"/>
    </sheetView>
  </sheetViews>
  <sheetFormatPr defaultColWidth="9.08984375" defaultRowHeight="15.5" x14ac:dyDescent="0.35"/>
  <cols>
    <col min="1" max="1" width="19.36328125" style="10" customWidth="1"/>
    <col min="2" max="2" width="15" style="10" bestFit="1" customWidth="1"/>
    <col min="3" max="3" width="14.54296875" style="10" customWidth="1"/>
    <col min="4" max="4" width="19.54296875" style="10" bestFit="1" customWidth="1"/>
    <col min="5" max="5" width="12.453125" style="11" customWidth="1"/>
    <col min="6" max="6" width="12.36328125" style="11" customWidth="1"/>
    <col min="7" max="7" width="15.453125" style="11" bestFit="1" customWidth="1"/>
    <col min="8" max="8" width="45.90625" style="12" bestFit="1" customWidth="1"/>
    <col min="9" max="9" width="16" style="13" customWidth="1"/>
    <col min="10" max="10" width="22.453125" style="3" bestFit="1" customWidth="1"/>
    <col min="11" max="16384" width="9.08984375" style="3"/>
  </cols>
  <sheetData>
    <row r="1" spans="1:10" ht="20" x14ac:dyDescent="0.4">
      <c r="A1" s="54" t="s">
        <v>126</v>
      </c>
      <c r="B1" s="1"/>
      <c r="C1" s="1"/>
      <c r="D1" s="1"/>
      <c r="E1" s="2"/>
      <c r="F1" s="2"/>
      <c r="G1" s="2"/>
      <c r="H1" s="2"/>
      <c r="I1" s="2"/>
    </row>
    <row r="2" spans="1:10" ht="18" x14ac:dyDescent="0.4">
      <c r="A2" s="63" t="s">
        <v>0</v>
      </c>
      <c r="B2" s="1"/>
      <c r="C2" s="1"/>
      <c r="D2" s="1"/>
      <c r="E2" s="2"/>
      <c r="F2" s="2"/>
      <c r="G2" s="2"/>
      <c r="H2" s="2"/>
      <c r="I2" s="2"/>
    </row>
    <row r="3" spans="1:10" ht="18" x14ac:dyDescent="0.35">
      <c r="A3" s="62" t="s">
        <v>1</v>
      </c>
      <c r="B3" s="1"/>
      <c r="C3" s="1"/>
      <c r="D3" s="1"/>
      <c r="E3" s="2"/>
      <c r="F3" s="2"/>
      <c r="G3" s="2"/>
      <c r="H3" s="2"/>
      <c r="I3" s="2"/>
    </row>
    <row r="4" spans="1:10" ht="18" x14ac:dyDescent="0.35">
      <c r="A4" s="64" t="s">
        <v>125</v>
      </c>
      <c r="B4" s="1"/>
      <c r="C4" s="1"/>
      <c r="D4" s="1"/>
      <c r="E4" s="2"/>
      <c r="F4" s="2"/>
      <c r="G4" s="2"/>
      <c r="H4" s="2"/>
      <c r="I4" s="2"/>
    </row>
    <row r="5" spans="1:10" ht="69.650000000000006" customHeight="1" thickBot="1" x14ac:dyDescent="0.4">
      <c r="A5" s="58" t="s">
        <v>147</v>
      </c>
      <c r="B5" s="59" t="s">
        <v>2</v>
      </c>
      <c r="C5" s="59" t="s">
        <v>3</v>
      </c>
      <c r="D5" s="59" t="s">
        <v>54</v>
      </c>
      <c r="E5" s="58" t="s">
        <v>4</v>
      </c>
      <c r="F5" s="58" t="s">
        <v>5</v>
      </c>
      <c r="G5" s="59" t="s">
        <v>6</v>
      </c>
      <c r="H5" s="58" t="s">
        <v>7</v>
      </c>
      <c r="I5" s="60" t="s">
        <v>124</v>
      </c>
      <c r="J5" s="59" t="s">
        <v>127</v>
      </c>
    </row>
    <row r="6" spans="1:10" ht="16" thickTop="1" x14ac:dyDescent="0.35">
      <c r="A6" s="4" t="s">
        <v>128</v>
      </c>
      <c r="B6" s="14" t="s">
        <v>140</v>
      </c>
      <c r="C6" s="14">
        <v>50</v>
      </c>
      <c r="D6" s="24" t="s">
        <v>106</v>
      </c>
      <c r="E6" s="25" t="s">
        <v>107</v>
      </c>
      <c r="F6" s="25" t="s">
        <v>108</v>
      </c>
      <c r="G6" s="7" t="str">
        <f>Table26[[#This Row],[District
Code]]</f>
        <v>10074</v>
      </c>
      <c r="H6" s="56" t="s">
        <v>129</v>
      </c>
      <c r="I6" s="55">
        <v>755395</v>
      </c>
      <c r="J6" s="34">
        <v>188849</v>
      </c>
    </row>
    <row r="7" spans="1:10" x14ac:dyDescent="0.35">
      <c r="A7" s="4" t="s">
        <v>135</v>
      </c>
      <c r="B7" s="14" t="s">
        <v>141</v>
      </c>
      <c r="C7" s="14">
        <v>1</v>
      </c>
      <c r="D7" s="24" t="s">
        <v>109</v>
      </c>
      <c r="E7" s="25" t="s">
        <v>110</v>
      </c>
      <c r="F7" s="25" t="s">
        <v>111</v>
      </c>
      <c r="G7" s="7" t="str">
        <f>Table26[[#This Row],[District
Code]]</f>
        <v>10082</v>
      </c>
      <c r="H7" s="56" t="s">
        <v>130</v>
      </c>
      <c r="I7" s="55">
        <v>54827</v>
      </c>
      <c r="J7" s="34">
        <v>13707</v>
      </c>
    </row>
    <row r="8" spans="1:10" x14ac:dyDescent="0.35">
      <c r="A8" s="4" t="s">
        <v>136</v>
      </c>
      <c r="B8" s="14" t="s">
        <v>142</v>
      </c>
      <c r="C8" s="14">
        <v>1</v>
      </c>
      <c r="D8" s="41" t="s">
        <v>112</v>
      </c>
      <c r="E8" s="35" t="s">
        <v>113</v>
      </c>
      <c r="F8" s="35" t="s">
        <v>114</v>
      </c>
      <c r="G8" s="7" t="str">
        <f>Table26[[#This Row],[District
Code]]</f>
        <v>10124</v>
      </c>
      <c r="H8" s="57" t="s">
        <v>131</v>
      </c>
      <c r="I8" s="37">
        <v>85287</v>
      </c>
      <c r="J8" s="34">
        <v>21322</v>
      </c>
    </row>
    <row r="9" spans="1:10" x14ac:dyDescent="0.35">
      <c r="A9" s="4" t="s">
        <v>45</v>
      </c>
      <c r="B9" s="14" t="s">
        <v>51</v>
      </c>
      <c r="C9" s="14">
        <v>1</v>
      </c>
      <c r="D9" s="41" t="s">
        <v>60</v>
      </c>
      <c r="E9" s="35" t="s">
        <v>40</v>
      </c>
      <c r="F9" s="35" t="s">
        <v>41</v>
      </c>
      <c r="G9" s="7" t="str">
        <f>Table26[[#This Row],[District
Code]]</f>
        <v>10132</v>
      </c>
      <c r="H9" s="57" t="s">
        <v>39</v>
      </c>
      <c r="I9" s="37">
        <v>42643</v>
      </c>
      <c r="J9" s="34">
        <v>10572</v>
      </c>
    </row>
    <row r="10" spans="1:10" x14ac:dyDescent="0.35">
      <c r="A10" s="4" t="s">
        <v>26</v>
      </c>
      <c r="B10" s="14" t="s">
        <v>28</v>
      </c>
      <c r="C10" s="14">
        <v>22</v>
      </c>
      <c r="D10" s="14" t="s">
        <v>61</v>
      </c>
      <c r="E10" s="25" t="s">
        <v>24</v>
      </c>
      <c r="F10" s="25" t="s">
        <v>25</v>
      </c>
      <c r="G10" s="7" t="str">
        <f>Table26[[#This Row],[District
Code]]</f>
        <v>10165</v>
      </c>
      <c r="H10" s="8" t="s">
        <v>27</v>
      </c>
      <c r="I10" s="55">
        <v>140114</v>
      </c>
      <c r="J10" s="34">
        <v>35029</v>
      </c>
    </row>
    <row r="11" spans="1:10" x14ac:dyDescent="0.35">
      <c r="A11" s="44" t="s">
        <v>69</v>
      </c>
      <c r="B11" s="14" t="s">
        <v>99</v>
      </c>
      <c r="C11" s="14">
        <v>1</v>
      </c>
      <c r="D11" s="14" t="s">
        <v>70</v>
      </c>
      <c r="E11" s="6" t="s">
        <v>76</v>
      </c>
      <c r="F11" s="6" t="s">
        <v>77</v>
      </c>
      <c r="G11" s="7" t="str">
        <f>Table26[[#This Row],[District
Code]]</f>
        <v>10207</v>
      </c>
      <c r="H11" s="30" t="s">
        <v>71</v>
      </c>
      <c r="I11" s="37">
        <v>170573</v>
      </c>
      <c r="J11" s="34">
        <v>40964</v>
      </c>
    </row>
    <row r="12" spans="1:10" x14ac:dyDescent="0.35">
      <c r="A12" s="4" t="s">
        <v>35</v>
      </c>
      <c r="B12" s="14" t="s">
        <v>37</v>
      </c>
      <c r="C12" s="14">
        <v>53</v>
      </c>
      <c r="D12" s="45" t="s">
        <v>62</v>
      </c>
      <c r="E12" s="50" t="s">
        <v>31</v>
      </c>
      <c r="F12" s="50" t="s">
        <v>32</v>
      </c>
      <c r="G12" s="47" t="str">
        <f>Table26[[#This Row],[District
Code]]</f>
        <v>10215</v>
      </c>
      <c r="H12" s="48" t="s">
        <v>29</v>
      </c>
      <c r="I12" s="37">
        <v>158389</v>
      </c>
      <c r="J12" s="34">
        <v>20342</v>
      </c>
    </row>
    <row r="13" spans="1:10" x14ac:dyDescent="0.35">
      <c r="A13" s="4" t="s">
        <v>46</v>
      </c>
      <c r="B13" s="14" t="s">
        <v>52</v>
      </c>
      <c r="C13" s="14">
        <v>1</v>
      </c>
      <c r="D13" s="42" t="s">
        <v>63</v>
      </c>
      <c r="E13" s="35" t="s">
        <v>42</v>
      </c>
      <c r="F13" s="38" t="s">
        <v>43</v>
      </c>
      <c r="G13" s="36" t="str">
        <f>Table26[[#This Row],[District
Code]]</f>
        <v>10249</v>
      </c>
      <c r="H13" s="40" t="s">
        <v>44</v>
      </c>
      <c r="I13" s="37">
        <v>201033</v>
      </c>
      <c r="J13" s="34">
        <v>34683</v>
      </c>
    </row>
    <row r="14" spans="1:10" x14ac:dyDescent="0.35">
      <c r="A14" s="4" t="s">
        <v>36</v>
      </c>
      <c r="B14" s="14" t="s">
        <v>38</v>
      </c>
      <c r="C14" s="14">
        <v>2</v>
      </c>
      <c r="D14" s="27" t="s">
        <v>64</v>
      </c>
      <c r="E14" s="25" t="s">
        <v>33</v>
      </c>
      <c r="F14" s="6" t="s">
        <v>34</v>
      </c>
      <c r="G14" s="7" t="str">
        <f>Table26[[#This Row],[District
Code]]</f>
        <v>10272</v>
      </c>
      <c r="H14" s="8" t="s">
        <v>30</v>
      </c>
      <c r="I14" s="55">
        <v>426433</v>
      </c>
      <c r="J14" s="34">
        <v>106608</v>
      </c>
    </row>
    <row r="15" spans="1:10" x14ac:dyDescent="0.35">
      <c r="A15" s="4" t="s">
        <v>72</v>
      </c>
      <c r="B15" s="14" t="s">
        <v>100</v>
      </c>
      <c r="C15" s="14">
        <v>1</v>
      </c>
      <c r="D15" s="42" t="s">
        <v>73</v>
      </c>
      <c r="E15" s="35" t="s">
        <v>74</v>
      </c>
      <c r="F15" s="38" t="s">
        <v>75</v>
      </c>
      <c r="G15" s="36" t="str">
        <f>Table26[[#This Row],[District
Code]]</f>
        <v>10280</v>
      </c>
      <c r="H15" s="40" t="s">
        <v>78</v>
      </c>
      <c r="I15" s="37">
        <v>85287</v>
      </c>
      <c r="J15" s="34">
        <v>10132</v>
      </c>
    </row>
    <row r="16" spans="1:10" x14ac:dyDescent="0.35">
      <c r="A16" s="4" t="s">
        <v>8</v>
      </c>
      <c r="B16" s="14" t="s">
        <v>9</v>
      </c>
      <c r="C16" s="14">
        <v>1</v>
      </c>
      <c r="D16" s="42" t="s">
        <v>65</v>
      </c>
      <c r="E16" s="35" t="s">
        <v>10</v>
      </c>
      <c r="F16" s="6" t="s">
        <v>11</v>
      </c>
      <c r="G16" s="7" t="str">
        <f>Table26[[#This Row],[District
Code]]</f>
        <v>10298</v>
      </c>
      <c r="H16" s="8" t="s">
        <v>12</v>
      </c>
      <c r="I16" s="37">
        <v>18276</v>
      </c>
      <c r="J16" s="34">
        <v>4569</v>
      </c>
    </row>
    <row r="17" spans="1:10" x14ac:dyDescent="0.35">
      <c r="A17" s="4" t="s">
        <v>55</v>
      </c>
      <c r="B17" s="14" t="s">
        <v>56</v>
      </c>
      <c r="C17" s="14">
        <v>4</v>
      </c>
      <c r="D17" s="49" t="s">
        <v>66</v>
      </c>
      <c r="E17" s="35" t="s">
        <v>57</v>
      </c>
      <c r="F17" s="6" t="s">
        <v>58</v>
      </c>
      <c r="G17" s="47" t="str">
        <f>Table26[[#This Row],[District
Code]]</f>
        <v>10306</v>
      </c>
      <c r="H17" s="48" t="s">
        <v>59</v>
      </c>
      <c r="I17" s="37">
        <v>1200104</v>
      </c>
      <c r="J17" s="34">
        <v>300026</v>
      </c>
    </row>
    <row r="18" spans="1:10" x14ac:dyDescent="0.35">
      <c r="A18" s="4" t="s">
        <v>79</v>
      </c>
      <c r="B18" s="14" t="s">
        <v>101</v>
      </c>
      <c r="C18" s="14">
        <v>11</v>
      </c>
      <c r="D18" s="14" t="s">
        <v>80</v>
      </c>
      <c r="E18" s="6" t="s">
        <v>81</v>
      </c>
      <c r="F18" s="6" t="s">
        <v>82</v>
      </c>
      <c r="G18" s="7" t="str">
        <f>Table26[[#This Row],[District
Code]]</f>
        <v>10330</v>
      </c>
      <c r="H18" s="24" t="s">
        <v>83</v>
      </c>
      <c r="I18" s="37">
        <v>779763</v>
      </c>
      <c r="J18" s="34">
        <v>68550</v>
      </c>
    </row>
    <row r="19" spans="1:10" x14ac:dyDescent="0.35">
      <c r="A19" s="4" t="s">
        <v>13</v>
      </c>
      <c r="B19" s="14" t="s">
        <v>23</v>
      </c>
      <c r="C19" s="14">
        <v>52</v>
      </c>
      <c r="D19" s="41" t="s">
        <v>67</v>
      </c>
      <c r="E19" s="38" t="s">
        <v>14</v>
      </c>
      <c r="F19" s="38" t="s">
        <v>15</v>
      </c>
      <c r="G19" s="36" t="str">
        <f>Table26[[#This Row],[District
Code]]</f>
        <v>10348</v>
      </c>
      <c r="H19" s="39" t="s">
        <v>16</v>
      </c>
      <c r="I19" s="37">
        <v>700568</v>
      </c>
      <c r="J19" s="34">
        <v>175142</v>
      </c>
    </row>
    <row r="20" spans="1:10" x14ac:dyDescent="0.35">
      <c r="A20" s="4" t="s">
        <v>84</v>
      </c>
      <c r="B20" s="14" t="s">
        <v>102</v>
      </c>
      <c r="C20" s="14">
        <v>1</v>
      </c>
      <c r="D20" s="45" t="s">
        <v>85</v>
      </c>
      <c r="E20" s="46" t="s">
        <v>86</v>
      </c>
      <c r="F20" s="46" t="s">
        <v>87</v>
      </c>
      <c r="G20" s="47" t="str">
        <f>Table26[[#This Row],[District
Code]]</f>
        <v>10355</v>
      </c>
      <c r="H20" s="51" t="s">
        <v>88</v>
      </c>
      <c r="I20" s="37">
        <v>30459</v>
      </c>
      <c r="J20" s="34">
        <v>7615</v>
      </c>
    </row>
    <row r="21" spans="1:10" x14ac:dyDescent="0.35">
      <c r="A21" s="26" t="s">
        <v>50</v>
      </c>
      <c r="B21" s="14" t="s">
        <v>53</v>
      </c>
      <c r="C21" s="14">
        <v>2</v>
      </c>
      <c r="D21" s="14" t="s">
        <v>68</v>
      </c>
      <c r="E21" s="38" t="s">
        <v>48</v>
      </c>
      <c r="F21" s="38" t="s">
        <v>49</v>
      </c>
      <c r="G21" s="36" t="str">
        <f>Table26[[#This Row],[District
Code]]</f>
        <v>10371</v>
      </c>
      <c r="H21" s="24" t="s">
        <v>47</v>
      </c>
      <c r="I21" s="37">
        <v>889417</v>
      </c>
      <c r="J21" s="34">
        <v>222354</v>
      </c>
    </row>
    <row r="22" spans="1:10" x14ac:dyDescent="0.35">
      <c r="A22" s="26" t="s">
        <v>137</v>
      </c>
      <c r="B22" s="14" t="s">
        <v>143</v>
      </c>
      <c r="C22" s="14">
        <v>1</v>
      </c>
      <c r="D22" s="45" t="s">
        <v>115</v>
      </c>
      <c r="E22" s="46" t="s">
        <v>116</v>
      </c>
      <c r="F22" s="46" t="s">
        <v>117</v>
      </c>
      <c r="G22" s="47" t="str">
        <f>Table26[[#This Row],[District
Code]]</f>
        <v>10413</v>
      </c>
      <c r="H22" s="51" t="s">
        <v>132</v>
      </c>
      <c r="I22" s="37">
        <v>158389</v>
      </c>
      <c r="J22" s="34">
        <v>39597</v>
      </c>
    </row>
    <row r="23" spans="1:10" x14ac:dyDescent="0.35">
      <c r="A23" s="26" t="s">
        <v>138</v>
      </c>
      <c r="B23" s="14" t="s">
        <v>144</v>
      </c>
      <c r="C23" s="14">
        <v>1</v>
      </c>
      <c r="D23" s="42" t="s">
        <v>118</v>
      </c>
      <c r="E23" s="38" t="s">
        <v>119</v>
      </c>
      <c r="F23" s="38" t="s">
        <v>120</v>
      </c>
      <c r="G23" s="36" t="str">
        <f>Table26[[#This Row],[District
Code]]</f>
        <v>10447</v>
      </c>
      <c r="H23" s="40" t="s">
        <v>133</v>
      </c>
      <c r="I23" s="37">
        <v>109654</v>
      </c>
      <c r="J23" s="34">
        <v>27414</v>
      </c>
    </row>
    <row r="24" spans="1:10" x14ac:dyDescent="0.35">
      <c r="A24" s="26" t="s">
        <v>89</v>
      </c>
      <c r="B24" s="14" t="s">
        <v>103</v>
      </c>
      <c r="C24" s="14">
        <v>1</v>
      </c>
      <c r="D24" s="42" t="s">
        <v>90</v>
      </c>
      <c r="E24" s="38" t="s">
        <v>91</v>
      </c>
      <c r="F24" s="38" t="s">
        <v>92</v>
      </c>
      <c r="G24" s="36" t="str">
        <f>Table26[[#This Row],[District
Code]]</f>
        <v>10454</v>
      </c>
      <c r="H24" s="40" t="s">
        <v>93</v>
      </c>
      <c r="I24" s="37">
        <v>85287</v>
      </c>
      <c r="J24" s="34">
        <v>21322</v>
      </c>
    </row>
    <row r="25" spans="1:10" x14ac:dyDescent="0.35">
      <c r="A25" s="26" t="s">
        <v>94</v>
      </c>
      <c r="B25" s="14" t="s">
        <v>104</v>
      </c>
      <c r="C25" s="14">
        <v>6</v>
      </c>
      <c r="D25" s="42" t="s">
        <v>95</v>
      </c>
      <c r="E25" s="38" t="s">
        <v>96</v>
      </c>
      <c r="F25" s="38" t="s">
        <v>97</v>
      </c>
      <c r="G25" s="36" t="str">
        <f>Table26[[#This Row],[District
Code]]</f>
        <v>10546</v>
      </c>
      <c r="H25" s="40" t="s">
        <v>98</v>
      </c>
      <c r="I25" s="37">
        <v>383790</v>
      </c>
      <c r="J25" s="34">
        <v>95948</v>
      </c>
    </row>
    <row r="26" spans="1:10" x14ac:dyDescent="0.35">
      <c r="A26" s="26" t="s">
        <v>139</v>
      </c>
      <c r="B26" s="14" t="s">
        <v>145</v>
      </c>
      <c r="C26" s="14">
        <v>58</v>
      </c>
      <c r="D26" s="27" t="s">
        <v>121</v>
      </c>
      <c r="E26" s="6" t="s">
        <v>122</v>
      </c>
      <c r="F26" s="6" t="s">
        <v>123</v>
      </c>
      <c r="G26" s="7" t="str">
        <f>Table26[[#This Row],[District
Code]]</f>
        <v>10561</v>
      </c>
      <c r="H26" s="51" t="s">
        <v>134</v>
      </c>
      <c r="I26" s="55">
        <v>475168</v>
      </c>
      <c r="J26" s="34">
        <v>118792</v>
      </c>
    </row>
    <row r="27" spans="1:10" x14ac:dyDescent="0.35">
      <c r="A27" s="65" t="s">
        <v>17</v>
      </c>
      <c r="B27" s="65"/>
      <c r="C27" s="65"/>
      <c r="D27" s="66"/>
      <c r="E27" s="67"/>
      <c r="F27" s="67"/>
      <c r="G27" s="67"/>
      <c r="H27" s="68"/>
      <c r="I27" s="69">
        <f>SUBTOTAL(109,Table26[
2021-22
Final
Allocation
Amount])</f>
        <v>6950856</v>
      </c>
      <c r="J27" s="69">
        <f>SUBTOTAL(109,Table26[1st
Apportionment])</f>
        <v>1563537</v>
      </c>
    </row>
    <row r="28" spans="1:10" x14ac:dyDescent="0.35">
      <c r="A28" s="9" t="s">
        <v>18</v>
      </c>
      <c r="B28" s="9"/>
      <c r="C28" s="9"/>
      <c r="D28" s="9"/>
    </row>
    <row r="29" spans="1:10" x14ac:dyDescent="0.35">
      <c r="A29" s="9" t="s">
        <v>19</v>
      </c>
      <c r="B29" s="9"/>
      <c r="C29" s="9"/>
      <c r="D29" s="9"/>
    </row>
    <row r="30" spans="1:10" x14ac:dyDescent="0.35">
      <c r="A30" s="5" t="s">
        <v>105</v>
      </c>
      <c r="B30" s="5"/>
      <c r="C30" s="5"/>
      <c r="D30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workbookViewId="0"/>
  </sheetViews>
  <sheetFormatPr defaultRowHeight="14.5" x14ac:dyDescent="0.35"/>
  <cols>
    <col min="1" max="1" width="13.54296875" style="20" customWidth="1"/>
    <col min="2" max="2" width="18.36328125" customWidth="1"/>
    <col min="3" max="3" width="28.54296875" customWidth="1"/>
    <col min="4" max="4" width="17.08984375" style="21" customWidth="1"/>
    <col min="5" max="5" width="15.81640625" customWidth="1"/>
  </cols>
  <sheetData>
    <row r="1" spans="1:5" ht="20" x14ac:dyDescent="0.4">
      <c r="A1" s="71" t="s">
        <v>146</v>
      </c>
      <c r="B1" s="15"/>
      <c r="C1" s="15"/>
      <c r="D1" s="16"/>
    </row>
    <row r="2" spans="1:5" ht="18" x14ac:dyDescent="0.35">
      <c r="A2" s="70" t="s">
        <v>150</v>
      </c>
      <c r="B2" s="15"/>
      <c r="C2" s="15"/>
      <c r="D2" s="16"/>
    </row>
    <row r="3" spans="1:5" ht="15.5" x14ac:dyDescent="0.35">
      <c r="A3" s="52" t="s">
        <v>1</v>
      </c>
      <c r="B3" s="15"/>
      <c r="C3" s="15"/>
      <c r="D3" s="16"/>
    </row>
    <row r="4" spans="1:5" ht="15.5" x14ac:dyDescent="0.35">
      <c r="A4" s="53" t="s">
        <v>125</v>
      </c>
      <c r="B4" s="15"/>
      <c r="C4" s="15"/>
      <c r="D4" s="16"/>
    </row>
    <row r="5" spans="1:5" s="17" customFormat="1" ht="31" x14ac:dyDescent="0.35">
      <c r="A5" s="72" t="s">
        <v>4</v>
      </c>
      <c r="B5" s="72" t="s">
        <v>20</v>
      </c>
      <c r="C5" s="72" t="s">
        <v>21</v>
      </c>
      <c r="D5" s="73" t="s">
        <v>22</v>
      </c>
      <c r="E5" s="72" t="s">
        <v>149</v>
      </c>
    </row>
    <row r="6" spans="1:5" ht="15.5" x14ac:dyDescent="0.35">
      <c r="A6" s="31" t="s">
        <v>107</v>
      </c>
      <c r="B6" s="32" t="s">
        <v>128</v>
      </c>
      <c r="C6" s="29" t="s">
        <v>148</v>
      </c>
      <c r="D6" s="33">
        <v>188849</v>
      </c>
      <c r="E6" s="61">
        <v>269898</v>
      </c>
    </row>
    <row r="7" spans="1:5" ht="15.5" x14ac:dyDescent="0.35">
      <c r="A7" s="31" t="s">
        <v>110</v>
      </c>
      <c r="B7" s="32" t="s">
        <v>135</v>
      </c>
      <c r="C7" s="29" t="s">
        <v>148</v>
      </c>
      <c r="D7" s="33">
        <v>13707</v>
      </c>
      <c r="E7" s="61">
        <v>269899</v>
      </c>
    </row>
    <row r="8" spans="1:5" ht="15.5" x14ac:dyDescent="0.35">
      <c r="A8" s="31" t="s">
        <v>113</v>
      </c>
      <c r="B8" s="32" t="s">
        <v>136</v>
      </c>
      <c r="C8" s="29" t="s">
        <v>148</v>
      </c>
      <c r="D8" s="33">
        <v>21322</v>
      </c>
      <c r="E8" s="61">
        <v>269900</v>
      </c>
    </row>
    <row r="9" spans="1:5" ht="15.5" x14ac:dyDescent="0.35">
      <c r="A9" s="31" t="s">
        <v>40</v>
      </c>
      <c r="B9" s="32" t="s">
        <v>45</v>
      </c>
      <c r="C9" s="29" t="s">
        <v>148</v>
      </c>
      <c r="D9" s="33">
        <v>10572</v>
      </c>
      <c r="E9" s="61">
        <v>269901</v>
      </c>
    </row>
    <row r="10" spans="1:5" ht="15.5" x14ac:dyDescent="0.35">
      <c r="A10" s="31" t="s">
        <v>24</v>
      </c>
      <c r="B10" s="32" t="s">
        <v>26</v>
      </c>
      <c r="C10" s="29" t="s">
        <v>148</v>
      </c>
      <c r="D10" s="33">
        <v>35029</v>
      </c>
      <c r="E10" s="61">
        <v>269902</v>
      </c>
    </row>
    <row r="11" spans="1:5" ht="15.5" x14ac:dyDescent="0.35">
      <c r="A11" s="31" t="s">
        <v>76</v>
      </c>
      <c r="B11" s="32" t="s">
        <v>69</v>
      </c>
      <c r="C11" s="29" t="s">
        <v>148</v>
      </c>
      <c r="D11" s="33">
        <v>40964</v>
      </c>
      <c r="E11" s="61">
        <v>269903</v>
      </c>
    </row>
    <row r="12" spans="1:5" ht="15.5" x14ac:dyDescent="0.35">
      <c r="A12" s="31" t="s">
        <v>31</v>
      </c>
      <c r="B12" s="32" t="s">
        <v>35</v>
      </c>
      <c r="C12" s="29" t="s">
        <v>148</v>
      </c>
      <c r="D12" s="33">
        <v>20342</v>
      </c>
      <c r="E12" s="61">
        <v>269904</v>
      </c>
    </row>
    <row r="13" spans="1:5" ht="15.5" x14ac:dyDescent="0.35">
      <c r="A13" s="31" t="s">
        <v>42</v>
      </c>
      <c r="B13" s="32" t="s">
        <v>46</v>
      </c>
      <c r="C13" s="29" t="s">
        <v>148</v>
      </c>
      <c r="D13" s="33">
        <v>34683</v>
      </c>
      <c r="E13" s="61">
        <v>269905</v>
      </c>
    </row>
    <row r="14" spans="1:5" ht="15.5" x14ac:dyDescent="0.35">
      <c r="A14" s="31" t="s">
        <v>33</v>
      </c>
      <c r="B14" s="32" t="s">
        <v>36</v>
      </c>
      <c r="C14" s="29" t="s">
        <v>148</v>
      </c>
      <c r="D14" s="33">
        <v>106608</v>
      </c>
      <c r="E14" s="61">
        <v>269906</v>
      </c>
    </row>
    <row r="15" spans="1:5" ht="15.5" x14ac:dyDescent="0.35">
      <c r="A15" s="31" t="s">
        <v>74</v>
      </c>
      <c r="B15" s="32" t="s">
        <v>72</v>
      </c>
      <c r="C15" s="29" t="s">
        <v>148</v>
      </c>
      <c r="D15" s="33">
        <v>10132</v>
      </c>
      <c r="E15" s="61">
        <v>269907</v>
      </c>
    </row>
    <row r="16" spans="1:5" ht="15.5" x14ac:dyDescent="0.35">
      <c r="A16" s="31" t="s">
        <v>10</v>
      </c>
      <c r="B16" s="32" t="s">
        <v>8</v>
      </c>
      <c r="C16" s="29" t="s">
        <v>148</v>
      </c>
      <c r="D16" s="33">
        <v>4569</v>
      </c>
      <c r="E16" s="61">
        <v>269908</v>
      </c>
    </row>
    <row r="17" spans="1:5" ht="15.5" x14ac:dyDescent="0.35">
      <c r="A17" s="31" t="s">
        <v>57</v>
      </c>
      <c r="B17" s="32" t="s">
        <v>55</v>
      </c>
      <c r="C17" s="29" t="s">
        <v>148</v>
      </c>
      <c r="D17" s="33">
        <v>300026</v>
      </c>
      <c r="E17" s="61">
        <v>269909</v>
      </c>
    </row>
    <row r="18" spans="1:5" ht="15.5" x14ac:dyDescent="0.35">
      <c r="A18" s="31" t="s">
        <v>81</v>
      </c>
      <c r="B18" s="32" t="s">
        <v>79</v>
      </c>
      <c r="C18" s="29" t="s">
        <v>148</v>
      </c>
      <c r="D18" s="33">
        <v>68550</v>
      </c>
      <c r="E18" s="61">
        <v>269910</v>
      </c>
    </row>
    <row r="19" spans="1:5" ht="15.5" x14ac:dyDescent="0.35">
      <c r="A19" s="31" t="s">
        <v>14</v>
      </c>
      <c r="B19" s="32" t="s">
        <v>13</v>
      </c>
      <c r="C19" s="29" t="s">
        <v>148</v>
      </c>
      <c r="D19" s="33">
        <v>175142</v>
      </c>
      <c r="E19" s="61">
        <v>269911</v>
      </c>
    </row>
    <row r="20" spans="1:5" ht="15.5" x14ac:dyDescent="0.35">
      <c r="A20" s="31" t="s">
        <v>86</v>
      </c>
      <c r="B20" s="32" t="s">
        <v>84</v>
      </c>
      <c r="C20" s="29" t="s">
        <v>148</v>
      </c>
      <c r="D20" s="33">
        <v>7615</v>
      </c>
      <c r="E20" s="61">
        <v>269912</v>
      </c>
    </row>
    <row r="21" spans="1:5" ht="15.5" x14ac:dyDescent="0.35">
      <c r="A21" s="31" t="s">
        <v>48</v>
      </c>
      <c r="B21" s="32" t="s">
        <v>50</v>
      </c>
      <c r="C21" s="29" t="s">
        <v>148</v>
      </c>
      <c r="D21" s="33">
        <v>222354</v>
      </c>
      <c r="E21" s="61">
        <v>269913</v>
      </c>
    </row>
    <row r="22" spans="1:5" ht="15.5" x14ac:dyDescent="0.35">
      <c r="A22" s="31" t="s">
        <v>116</v>
      </c>
      <c r="B22" s="32" t="s">
        <v>137</v>
      </c>
      <c r="C22" s="29" t="s">
        <v>148</v>
      </c>
      <c r="D22" s="33">
        <v>39597</v>
      </c>
      <c r="E22" s="61">
        <v>269914</v>
      </c>
    </row>
    <row r="23" spans="1:5" ht="15.5" x14ac:dyDescent="0.35">
      <c r="A23" s="31" t="s">
        <v>119</v>
      </c>
      <c r="B23" s="32" t="s">
        <v>138</v>
      </c>
      <c r="C23" s="29" t="s">
        <v>148</v>
      </c>
      <c r="D23" s="33">
        <v>27414</v>
      </c>
      <c r="E23" s="61">
        <v>269915</v>
      </c>
    </row>
    <row r="24" spans="1:5" ht="15.5" x14ac:dyDescent="0.35">
      <c r="A24" s="31" t="s">
        <v>91</v>
      </c>
      <c r="B24" s="32" t="s">
        <v>89</v>
      </c>
      <c r="C24" s="29" t="s">
        <v>148</v>
      </c>
      <c r="D24" s="33">
        <v>21322</v>
      </c>
      <c r="E24" s="61">
        <v>269916</v>
      </c>
    </row>
    <row r="25" spans="1:5" ht="15.5" x14ac:dyDescent="0.35">
      <c r="A25" s="31" t="s">
        <v>96</v>
      </c>
      <c r="B25" s="32" t="s">
        <v>94</v>
      </c>
      <c r="C25" s="29" t="s">
        <v>148</v>
      </c>
      <c r="D25" s="33">
        <v>95948</v>
      </c>
      <c r="E25" s="61">
        <v>269917</v>
      </c>
    </row>
    <row r="26" spans="1:5" ht="15.5" x14ac:dyDescent="0.35">
      <c r="A26" s="31" t="s">
        <v>122</v>
      </c>
      <c r="B26" s="32" t="s">
        <v>139</v>
      </c>
      <c r="C26" s="29" t="s">
        <v>148</v>
      </c>
      <c r="D26" s="33">
        <v>118792</v>
      </c>
      <c r="E26" s="61">
        <v>269918</v>
      </c>
    </row>
    <row r="27" spans="1:5" s="74" customFormat="1" ht="15.5" x14ac:dyDescent="0.35">
      <c r="A27" s="23" t="s">
        <v>17</v>
      </c>
      <c r="B27" s="68"/>
      <c r="C27" s="68"/>
      <c r="D27" s="22">
        <f>SUBTOTAL(109,Table7[County
Total])</f>
        <v>1563537</v>
      </c>
      <c r="E27" s="68"/>
    </row>
    <row r="28" spans="1:5" ht="15.5" x14ac:dyDescent="0.35">
      <c r="A28" s="43" t="s">
        <v>18</v>
      </c>
      <c r="B28" s="18"/>
      <c r="C28" s="18"/>
      <c r="D28" s="19"/>
    </row>
    <row r="29" spans="1:5" ht="15.5" x14ac:dyDescent="0.35">
      <c r="A29" s="43" t="s">
        <v>19</v>
      </c>
      <c r="B29" s="18"/>
      <c r="C29" s="18"/>
      <c r="D29" s="19"/>
    </row>
    <row r="30" spans="1:5" ht="15.5" x14ac:dyDescent="0.35">
      <c r="A30" s="28" t="s">
        <v>105</v>
      </c>
      <c r="B30" s="18"/>
      <c r="C30" s="18"/>
      <c r="D30" s="19"/>
    </row>
  </sheetData>
  <printOptions horizontalCentered="1"/>
  <pageMargins left="0.45" right="0.45" top="0.75" bottom="0.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D 1st - LEA</vt:lpstr>
      <vt:lpstr>2021-22 Title I, Pt D 1st - Cty</vt:lpstr>
      <vt:lpstr>'2021-22 Title I, Pt D 1st - Cty'!Print_Area</vt:lpstr>
      <vt:lpstr>'2021-22 Title I, Pt D 1st - Cty'!Print_Titles</vt:lpstr>
      <vt:lpstr>'2021-22 Title I, Pt D 1st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I, Part D (CA Dept of Education)</dc:title>
  <dc:subject>Title I, Part D, Subpart 2 program first apportionment schedule for fiscal year 2021-22.</dc:subject>
  <dc:creator>Windows User</dc:creator>
  <cp:keywords/>
  <dc:description/>
  <cp:lastModifiedBy>Taylor Uda</cp:lastModifiedBy>
  <cp:revision/>
  <cp:lastPrinted>2021-10-04T20:24:02Z</cp:lastPrinted>
  <dcterms:created xsi:type="dcterms:W3CDTF">2018-09-04T23:00:39Z</dcterms:created>
  <dcterms:modified xsi:type="dcterms:W3CDTF">2021-10-12T17:35:56Z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