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haffer\AppData\Local\Adobe\Contribute 6.5\en_US\Sites\Site1\fg\fo\r17\documents\"/>
    </mc:Choice>
  </mc:AlternateContent>
  <xr:revisionPtr revIDLastSave="0" documentId="13_ncr:1_{F463DC9E-F1EC-40EC-8514-D282F8C274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ocation Cha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G30" i="1" s="1"/>
  <c r="F30" i="1"/>
  <c r="E31" i="1"/>
  <c r="G31" i="1" s="1"/>
  <c r="F31" i="1"/>
  <c r="E32" i="1"/>
  <c r="F32" i="1"/>
  <c r="G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G50" i="1" s="1"/>
  <c r="F50" i="1"/>
  <c r="E51" i="1"/>
  <c r="F51" i="1"/>
  <c r="E52" i="1"/>
  <c r="F52" i="1"/>
  <c r="E53" i="1"/>
  <c r="F53" i="1"/>
  <c r="E54" i="1"/>
  <c r="G54" i="1" s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4" i="1"/>
  <c r="G4" i="1" s="1"/>
  <c r="F4" i="1"/>
  <c r="E5" i="1"/>
  <c r="F5" i="1"/>
  <c r="E6" i="1"/>
  <c r="F6" i="1"/>
  <c r="G6" i="1" s="1"/>
  <c r="E7" i="1"/>
  <c r="F7" i="1"/>
  <c r="E8" i="1"/>
  <c r="F8" i="1"/>
  <c r="E9" i="1"/>
  <c r="F9" i="1"/>
  <c r="E10" i="1"/>
  <c r="F10" i="1"/>
  <c r="E11" i="1"/>
  <c r="G11" i="1" s="1"/>
  <c r="F11" i="1"/>
  <c r="E12" i="1"/>
  <c r="G12" i="1" s="1"/>
  <c r="F12" i="1"/>
  <c r="E13" i="1"/>
  <c r="F13" i="1"/>
  <c r="E14" i="1"/>
  <c r="F14" i="1"/>
  <c r="E15" i="1"/>
  <c r="G15" i="1" s="1"/>
  <c r="F15" i="1"/>
  <c r="E16" i="1"/>
  <c r="G16" i="1" s="1"/>
  <c r="F16" i="1"/>
  <c r="E17" i="1"/>
  <c r="F17" i="1"/>
  <c r="E18" i="1"/>
  <c r="F18" i="1"/>
  <c r="E19" i="1"/>
  <c r="G19" i="1" s="1"/>
  <c r="F19" i="1"/>
  <c r="E20" i="1"/>
  <c r="G20" i="1" s="1"/>
  <c r="F20" i="1"/>
  <c r="E21" i="1"/>
  <c r="F21" i="1"/>
  <c r="G21" i="1"/>
  <c r="E22" i="1"/>
  <c r="F22" i="1"/>
  <c r="G22" i="1" s="1"/>
  <c r="E23" i="1"/>
  <c r="F23" i="1"/>
  <c r="E24" i="1"/>
  <c r="F24" i="1"/>
  <c r="E25" i="1"/>
  <c r="F25" i="1"/>
  <c r="E26" i="1"/>
  <c r="F26" i="1"/>
  <c r="E27" i="1"/>
  <c r="G27" i="1" s="1"/>
  <c r="F27" i="1"/>
  <c r="E28" i="1"/>
  <c r="F28" i="1"/>
  <c r="G28" i="1"/>
  <c r="F29" i="1"/>
  <c r="E29" i="1"/>
  <c r="G13" i="1" l="1"/>
  <c r="G60" i="1"/>
  <c r="G48" i="1"/>
  <c r="G44" i="1"/>
  <c r="G5" i="1"/>
  <c r="G17" i="1"/>
  <c r="G56" i="1"/>
  <c r="G52" i="1"/>
  <c r="G46" i="1"/>
  <c r="G14" i="1"/>
  <c r="G61" i="1"/>
  <c r="G41" i="1"/>
  <c r="G33" i="1"/>
  <c r="G25" i="1"/>
  <c r="G8" i="1"/>
  <c r="G40" i="1"/>
  <c r="G36" i="1"/>
  <c r="G18" i="1"/>
  <c r="G55" i="1"/>
  <c r="G51" i="1"/>
  <c r="G24" i="1"/>
  <c r="G7" i="1"/>
  <c r="G58" i="1"/>
  <c r="G43" i="1"/>
  <c r="G39" i="1"/>
  <c r="G23" i="1"/>
  <c r="G10" i="1"/>
  <c r="G57" i="1"/>
  <c r="G49" i="1"/>
  <c r="G45" i="1"/>
  <c r="G42" i="1"/>
  <c r="G38" i="1"/>
  <c r="G34" i="1"/>
  <c r="G26" i="1"/>
  <c r="G9" i="1"/>
  <c r="G35" i="1"/>
  <c r="G53" i="1"/>
  <c r="G47" i="1"/>
  <c r="G37" i="1"/>
  <c r="G59" i="1"/>
  <c r="G29" i="1"/>
</calcChain>
</file>

<file path=xl/sharedStrings.xml><?xml version="1.0" encoding="utf-8"?>
<sst xmlns="http://schemas.openxmlformats.org/spreadsheetml/2006/main" count="67" uniqueCount="67">
  <si>
    <t xml:space="preserve">Alameda </t>
  </si>
  <si>
    <t>Alpine</t>
  </si>
  <si>
    <t>Amador</t>
  </si>
  <si>
    <t>Butte</t>
  </si>
  <si>
    <t xml:space="preserve">Calaveras </t>
  </si>
  <si>
    <t>Colusa</t>
  </si>
  <si>
    <t xml:space="preserve">Contra Costa </t>
  </si>
  <si>
    <t xml:space="preserve">Del Norte </t>
  </si>
  <si>
    <t>El Dorado</t>
  </si>
  <si>
    <t>Glenn</t>
  </si>
  <si>
    <t xml:space="preserve">Humboldt </t>
  </si>
  <si>
    <t>Imperial</t>
  </si>
  <si>
    <t>Kern</t>
  </si>
  <si>
    <t>Kings</t>
  </si>
  <si>
    <t xml:space="preserve">Lake </t>
  </si>
  <si>
    <t>Lassen</t>
  </si>
  <si>
    <t xml:space="preserve">Los Angeles </t>
  </si>
  <si>
    <t xml:space="preserve">Madera </t>
  </si>
  <si>
    <t>Marin</t>
  </si>
  <si>
    <t xml:space="preserve">Mariposa </t>
  </si>
  <si>
    <t xml:space="preserve">Mendocino </t>
  </si>
  <si>
    <t xml:space="preserve">Merced </t>
  </si>
  <si>
    <t>Modoc</t>
  </si>
  <si>
    <t>Mono</t>
  </si>
  <si>
    <t>Monterey</t>
  </si>
  <si>
    <t xml:space="preserve">Napa </t>
  </si>
  <si>
    <t>Nevada</t>
  </si>
  <si>
    <t xml:space="preserve">Orange </t>
  </si>
  <si>
    <t xml:space="preserve">Placer </t>
  </si>
  <si>
    <t>Plumas</t>
  </si>
  <si>
    <t xml:space="preserve">Riverside </t>
  </si>
  <si>
    <t xml:space="preserve">Sacramento </t>
  </si>
  <si>
    <t xml:space="preserve">San Benito </t>
  </si>
  <si>
    <t xml:space="preserve">San Bernardino </t>
  </si>
  <si>
    <t xml:space="preserve">San Diego </t>
  </si>
  <si>
    <t xml:space="preserve">San Francisco </t>
  </si>
  <si>
    <t xml:space="preserve">San Joaquin </t>
  </si>
  <si>
    <t xml:space="preserve">San Luis Obispo </t>
  </si>
  <si>
    <t xml:space="preserve">San Mateo   </t>
  </si>
  <si>
    <t xml:space="preserve">Santa Barbara </t>
  </si>
  <si>
    <t xml:space="preserve">Santa Clara </t>
  </si>
  <si>
    <t xml:space="preserve">Santa Cruz </t>
  </si>
  <si>
    <t>Shasta</t>
  </si>
  <si>
    <t xml:space="preserve">Sierra </t>
  </si>
  <si>
    <t xml:space="preserve">Solano </t>
  </si>
  <si>
    <t xml:space="preserve">Sonoma </t>
  </si>
  <si>
    <t xml:space="preserve">Stanislaus </t>
  </si>
  <si>
    <t>Sutter</t>
  </si>
  <si>
    <t>Tehama</t>
  </si>
  <si>
    <t>Trinity</t>
  </si>
  <si>
    <t xml:space="preserve">Tulare </t>
  </si>
  <si>
    <t>Tuolumne</t>
  </si>
  <si>
    <t xml:space="preserve">Ventura </t>
  </si>
  <si>
    <t xml:space="preserve">Yolo </t>
  </si>
  <si>
    <t>Yuba</t>
  </si>
  <si>
    <t>Total</t>
  </si>
  <si>
    <t xml:space="preserve">Inyo  </t>
  </si>
  <si>
    <t>County</t>
  </si>
  <si>
    <t xml:space="preserve">Allocation of Funds </t>
  </si>
  <si>
    <t>WTW 25A</t>
  </si>
  <si>
    <t>WTW 25</t>
  </si>
  <si>
    <r>
      <t>Fresno</t>
    </r>
    <r>
      <rPr>
        <b/>
        <sz val="12"/>
        <rFont val="Arial"/>
        <family val="2"/>
      </rPr>
      <t xml:space="preserve"> </t>
    </r>
  </si>
  <si>
    <r>
      <t>Siskiyou</t>
    </r>
    <r>
      <rPr>
        <b/>
        <sz val="12"/>
        <rFont val="Arial"/>
        <family val="2"/>
      </rPr>
      <t xml:space="preserve"> </t>
    </r>
  </si>
  <si>
    <t>2019–20 CalWORKs County Allocation Chart</t>
  </si>
  <si>
    <t>California Department of Education – October 2019</t>
  </si>
  <si>
    <t>Regional Occupational Program Allocations</t>
  </si>
  <si>
    <t>Adult Education Allocations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</si>
</sst>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7" fillId="0" borderId="0"/>
    <xf numFmtId="0" fontId="10" fillId="0" borderId="0" applyNumberFormat="0" applyFill="0" applyAlignment="0" applyProtection="0"/>
  </cellStyleXfs>
  <cellXfs count="29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/>
    <xf numFmtId="164" fontId="0" fillId="0" borderId="0" xfId="0" applyNumberFormat="1"/>
    <xf numFmtId="0" fontId="4" fillId="0" borderId="0" xfId="0" applyFont="1"/>
    <xf numFmtId="0" fontId="8" fillId="0" borderId="0" xfId="0" applyFont="1"/>
    <xf numFmtId="0" fontId="2" fillId="0" borderId="1" xfId="1" applyFont="1" applyBorder="1" applyAlignment="1">
      <alignment horizontal="left" vertical="center"/>
    </xf>
    <xf numFmtId="0" fontId="3" fillId="2" borderId="3" xfId="4" applyFont="1" applyFill="1" applyBorder="1" applyAlignment="1">
      <alignment horizontal="center"/>
    </xf>
    <xf numFmtId="165" fontId="3" fillId="0" borderId="2" xfId="0" applyNumberFormat="1" applyFont="1" applyBorder="1"/>
    <xf numFmtId="3" fontId="9" fillId="0" borderId="0" xfId="0" applyNumberFormat="1" applyFont="1"/>
    <xf numFmtId="3" fontId="3" fillId="0" borderId="2" xfId="0" applyNumberFormat="1" applyFont="1" applyBorder="1"/>
    <xf numFmtId="3" fontId="3" fillId="0" borderId="4" xfId="0" applyNumberFormat="1" applyFont="1" applyBorder="1"/>
    <xf numFmtId="3" fontId="3" fillId="0" borderId="1" xfId="0" applyNumberFormat="1" applyFont="1" applyBorder="1"/>
    <xf numFmtId="0" fontId="3" fillId="2" borderId="1" xfId="4" applyFont="1" applyFill="1" applyBorder="1" applyAlignment="1">
      <alignment horizontal="center"/>
    </xf>
    <xf numFmtId="165" fontId="3" fillId="0" borderId="1" xfId="0" applyNumberFormat="1" applyFont="1" applyBorder="1"/>
    <xf numFmtId="164" fontId="3" fillId="0" borderId="1" xfId="2" applyNumberFormat="1" applyFont="1" applyFill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center" wrapText="1"/>
    </xf>
    <xf numFmtId="0" fontId="2" fillId="0" borderId="9" xfId="1" applyFont="1" applyBorder="1" applyAlignment="1">
      <alignment horizontal="left" vertical="center"/>
    </xf>
    <xf numFmtId="0" fontId="3" fillId="2" borderId="10" xfId="4" applyFont="1" applyFill="1" applyBorder="1" applyAlignment="1">
      <alignment horizontal="center"/>
    </xf>
    <xf numFmtId="3" fontId="3" fillId="0" borderId="9" xfId="0" applyNumberFormat="1" applyFont="1" applyBorder="1"/>
    <xf numFmtId="164" fontId="3" fillId="0" borderId="9" xfId="2" applyNumberFormat="1" applyFont="1" applyFill="1" applyBorder="1"/>
    <xf numFmtId="165" fontId="3" fillId="0" borderId="4" xfId="0" applyNumberFormat="1" applyFont="1" applyBorder="1"/>
    <xf numFmtId="0" fontId="10" fillId="0" borderId="0" xfId="5" applyAlignment="1"/>
    <xf numFmtId="0" fontId="3" fillId="0" borderId="0" xfId="0" applyFont="1"/>
  </cellXfs>
  <cellStyles count="6">
    <cellStyle name="Currency" xfId="2" builtinId="4"/>
    <cellStyle name="Heading 1" xfId="5" builtinId="16" customBuiltin="1"/>
    <cellStyle name="Normal" xfId="0" builtinId="0"/>
    <cellStyle name="Normal 2" xfId="1" xr:uid="{00000000-0005-0000-0000-000003000000}"/>
    <cellStyle name="Normal 2 2" xfId="3" xr:uid="{00000000-0005-0000-0000-000004000000}"/>
    <cellStyle name="Normal 81" xfId="4" xr:uid="{00000000-0005-0000-0000-000005000000}"/>
  </cellStyles>
  <dxfs count="1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</dxfs>
  <tableStyles count="1" defaultTableStyle="TableStyleMedium2" defaultPivotStyle="PivotStyleLight16">
    <tableStyle name="Table Style 1" pivot="0" count="0" xr9:uid="{155AEFAA-0FB2-46D3-A4E9-B4D4CA1F26E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32DDF5-4136-414F-BD97-0E023E24DF8C}" name="Table1" displayName="Table1" ref="A3:G61" totalsRowShown="0" headerRowBorderDxfId="10" tableBorderDxfId="9">
  <autoFilter ref="A3:G61" xr:uid="{26FE7954-FC35-4E8A-BDE6-21C17228C1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DDD341F-C4EC-4EBB-A137-05D823003CDD}" name="County" dataDxfId="8" dataCellStyle="Normal 2"/>
    <tableColumn id="2" xr3:uid="{C1D4402B-E1E9-4EEF-B777-47DB550A36F5}" name="WTW 25A" dataDxfId="7" dataCellStyle="Normal 81"/>
    <tableColumn id="3" xr3:uid="{52F7AC57-7AE1-4AF9-A53D-4D07342EA825}" name="WTW 25" dataDxfId="6" dataCellStyle="Normal 81"/>
    <tableColumn id="4" xr3:uid="{6D650BC7-1598-4CEC-ABF3-779CCEBFFB77}" name="Total" dataDxfId="5"/>
    <tableColumn id="5" xr3:uid="{35B8366D-2273-45FE-8C37-806A1B00F41F}" name="Regional Occupational Program Allocations" dataDxfId="4" dataCellStyle="Currency">
      <calculatedColumnFormula>D4/70168*1161000</calculatedColumnFormula>
    </tableColumn>
    <tableColumn id="6" xr3:uid="{2DADC8E1-05A0-40D2-A652-B640D40AD42A}" name="Adult Education Allocations" dataDxfId="3" dataCellStyle="Currency">
      <calculatedColumnFormula>D4/70168*8582917</calculatedColumnFormula>
    </tableColumn>
    <tableColumn id="7" xr3:uid="{8FF46A26-B3CA-424F-AD34-2EC32B5E0038}" name="Allocation of Funds " dataDxfId="2">
      <calculatedColumnFormula>SUM(E4:F4)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2019-20 CalWORKs County Allocation Chart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zoomScaleNormal="100" workbookViewId="0"/>
  </sheetViews>
  <sheetFormatPr defaultRowHeight="14.5" x14ac:dyDescent="0.35"/>
  <cols>
    <col min="1" max="1" width="21.7265625" customWidth="1"/>
    <col min="2" max="2" width="12.26953125" hidden="1" customWidth="1"/>
    <col min="3" max="3" width="13.7265625" hidden="1" customWidth="1"/>
    <col min="4" max="4" width="19.453125" bestFit="1" customWidth="1"/>
    <col min="5" max="5" width="20.81640625" style="4" customWidth="1"/>
    <col min="6" max="6" width="25.1796875" customWidth="1"/>
    <col min="7" max="7" width="24.81640625" customWidth="1"/>
  </cols>
  <sheetData>
    <row r="1" spans="1:8" ht="29.5" customHeight="1" x14ac:dyDescent="0.4">
      <c r="A1" s="27" t="s">
        <v>63</v>
      </c>
    </row>
    <row r="2" spans="1:8" ht="25" customHeight="1" x14ac:dyDescent="0.35">
      <c r="A2" s="28" t="s">
        <v>64</v>
      </c>
      <c r="B2" s="5"/>
      <c r="C2" s="5"/>
      <c r="D2" s="5"/>
      <c r="E2" s="5"/>
      <c r="F2" s="5"/>
      <c r="G2" s="5"/>
    </row>
    <row r="3" spans="1:8" s="6" customFormat="1" ht="75" customHeight="1" thickBot="1" x14ac:dyDescent="0.4">
      <c r="A3" s="17" t="s">
        <v>57</v>
      </c>
      <c r="B3" s="18" t="s">
        <v>59</v>
      </c>
      <c r="C3" s="19" t="s">
        <v>60</v>
      </c>
      <c r="D3" s="20" t="s">
        <v>55</v>
      </c>
      <c r="E3" s="21" t="s">
        <v>65</v>
      </c>
      <c r="F3" s="21" t="s">
        <v>66</v>
      </c>
      <c r="G3" s="20" t="s">
        <v>58</v>
      </c>
      <c r="H3" s="2"/>
    </row>
    <row r="4" spans="1:8" s="6" customFormat="1" ht="15.5" x14ac:dyDescent="0.35">
      <c r="A4" s="7" t="s">
        <v>0</v>
      </c>
      <c r="B4" s="8">
        <v>447</v>
      </c>
      <c r="C4" s="8">
        <v>1772</v>
      </c>
      <c r="D4" s="11">
        <v>1872</v>
      </c>
      <c r="E4" s="16">
        <f t="shared" ref="E4:E61" si="0">D4/70168*1161000</f>
        <v>30974.119256641203</v>
      </c>
      <c r="F4" s="16">
        <f t="shared" ref="F4:F28" si="1">D4/70168*8582917</f>
        <v>228982.16600159617</v>
      </c>
      <c r="G4" s="9">
        <f t="shared" ref="G4:G28" si="2">SUM(E4:F4)</f>
        <v>259956.28525823736</v>
      </c>
    </row>
    <row r="5" spans="1:8" s="6" customFormat="1" ht="15.5" x14ac:dyDescent="0.35">
      <c r="A5" s="7" t="s">
        <v>1</v>
      </c>
      <c r="B5" s="8">
        <v>0</v>
      </c>
      <c r="C5" s="8">
        <v>0</v>
      </c>
      <c r="D5" s="11">
        <v>0</v>
      </c>
      <c r="E5" s="16">
        <f t="shared" si="0"/>
        <v>0</v>
      </c>
      <c r="F5" s="16">
        <f t="shared" si="1"/>
        <v>0</v>
      </c>
      <c r="G5" s="9">
        <f t="shared" si="2"/>
        <v>0</v>
      </c>
    </row>
    <row r="6" spans="1:8" s="6" customFormat="1" ht="15.5" x14ac:dyDescent="0.35">
      <c r="A6" s="7" t="s">
        <v>2</v>
      </c>
      <c r="B6" s="8">
        <v>2</v>
      </c>
      <c r="C6" s="8">
        <v>9</v>
      </c>
      <c r="D6" s="11">
        <v>18</v>
      </c>
      <c r="E6" s="16">
        <f t="shared" si="0"/>
        <v>297.82806977539622</v>
      </c>
      <c r="F6" s="16">
        <f t="shared" si="1"/>
        <v>2201.7515961691943</v>
      </c>
      <c r="G6" s="9">
        <f t="shared" si="2"/>
        <v>2499.5796659445905</v>
      </c>
    </row>
    <row r="7" spans="1:8" s="6" customFormat="1" ht="15.5" x14ac:dyDescent="0.35">
      <c r="A7" s="7" t="s">
        <v>3</v>
      </c>
      <c r="B7" s="8">
        <v>124</v>
      </c>
      <c r="C7" s="8">
        <v>284</v>
      </c>
      <c r="D7" s="11">
        <v>308</v>
      </c>
      <c r="E7" s="16">
        <f t="shared" si="0"/>
        <v>5096.1691939345574</v>
      </c>
      <c r="F7" s="16">
        <f t="shared" si="1"/>
        <v>37674.416201117318</v>
      </c>
      <c r="G7" s="9">
        <f t="shared" si="2"/>
        <v>42770.585395051872</v>
      </c>
    </row>
    <row r="8" spans="1:8" s="6" customFormat="1" ht="15.5" x14ac:dyDescent="0.35">
      <c r="A8" s="7" t="s">
        <v>4</v>
      </c>
      <c r="B8" s="8">
        <v>25</v>
      </c>
      <c r="C8" s="8">
        <v>60</v>
      </c>
      <c r="D8" s="11">
        <v>82</v>
      </c>
      <c r="E8" s="16">
        <f t="shared" si="0"/>
        <v>1356.7723178656936</v>
      </c>
      <c r="F8" s="16">
        <f t="shared" si="1"/>
        <v>10030.201715881884</v>
      </c>
      <c r="G8" s="9">
        <f t="shared" si="2"/>
        <v>11386.974033747578</v>
      </c>
    </row>
    <row r="9" spans="1:8" s="6" customFormat="1" ht="15.5" x14ac:dyDescent="0.35">
      <c r="A9" s="7" t="s">
        <v>5</v>
      </c>
      <c r="B9" s="8">
        <v>0</v>
      </c>
      <c r="C9" s="8">
        <v>7</v>
      </c>
      <c r="D9" s="11">
        <v>5</v>
      </c>
      <c r="E9" s="16">
        <f t="shared" si="0"/>
        <v>82.730019382054493</v>
      </c>
      <c r="F9" s="16">
        <f t="shared" si="1"/>
        <v>611.59766560255389</v>
      </c>
      <c r="G9" s="9">
        <f t="shared" si="2"/>
        <v>694.32768498460837</v>
      </c>
    </row>
    <row r="10" spans="1:8" s="6" customFormat="1" ht="15.5" x14ac:dyDescent="0.35">
      <c r="A10" s="7" t="s">
        <v>6</v>
      </c>
      <c r="B10" s="8">
        <v>240</v>
      </c>
      <c r="C10" s="8">
        <v>1336</v>
      </c>
      <c r="D10" s="11">
        <v>1043</v>
      </c>
      <c r="E10" s="16">
        <f t="shared" si="0"/>
        <v>17257.48204309657</v>
      </c>
      <c r="F10" s="16">
        <f t="shared" si="1"/>
        <v>127579.27304469275</v>
      </c>
      <c r="G10" s="9">
        <f t="shared" si="2"/>
        <v>144836.75508778932</v>
      </c>
    </row>
    <row r="11" spans="1:8" s="6" customFormat="1" ht="15.5" x14ac:dyDescent="0.35">
      <c r="A11" s="7" t="s">
        <v>7</v>
      </c>
      <c r="B11" s="8">
        <v>62</v>
      </c>
      <c r="C11" s="8">
        <v>56</v>
      </c>
      <c r="D11" s="11">
        <v>101</v>
      </c>
      <c r="E11" s="16">
        <f t="shared" si="0"/>
        <v>1671.1463915175009</v>
      </c>
      <c r="F11" s="16">
        <f t="shared" si="1"/>
        <v>12354.272845171588</v>
      </c>
      <c r="G11" s="9">
        <f t="shared" si="2"/>
        <v>14025.419236689089</v>
      </c>
    </row>
    <row r="12" spans="1:8" s="6" customFormat="1" ht="15.5" x14ac:dyDescent="0.35">
      <c r="A12" s="7" t="s">
        <v>8</v>
      </c>
      <c r="B12" s="8">
        <v>37</v>
      </c>
      <c r="C12" s="8">
        <v>152</v>
      </c>
      <c r="D12" s="11">
        <v>175</v>
      </c>
      <c r="E12" s="16">
        <f t="shared" si="0"/>
        <v>2895.5506783719075</v>
      </c>
      <c r="F12" s="16">
        <f t="shared" si="1"/>
        <v>21405.918296089385</v>
      </c>
      <c r="G12" s="9">
        <f t="shared" si="2"/>
        <v>24301.468974461292</v>
      </c>
    </row>
    <row r="13" spans="1:8" s="6" customFormat="1" ht="15.5" x14ac:dyDescent="0.35">
      <c r="A13" s="7" t="s">
        <v>61</v>
      </c>
      <c r="B13" s="8">
        <v>2444</v>
      </c>
      <c r="C13" s="8">
        <v>4116</v>
      </c>
      <c r="D13" s="11">
        <v>5773</v>
      </c>
      <c r="E13" s="16">
        <f t="shared" si="0"/>
        <v>95520.080378520128</v>
      </c>
      <c r="F13" s="16">
        <f t="shared" si="1"/>
        <v>706150.66470470873</v>
      </c>
      <c r="G13" s="9">
        <f t="shared" si="2"/>
        <v>801670.74508322892</v>
      </c>
    </row>
    <row r="14" spans="1:8" s="6" customFormat="1" ht="15.5" x14ac:dyDescent="0.35">
      <c r="A14" s="7" t="s">
        <v>9</v>
      </c>
      <c r="B14" s="8">
        <v>7</v>
      </c>
      <c r="C14" s="8">
        <v>13</v>
      </c>
      <c r="D14" s="11">
        <v>23</v>
      </c>
      <c r="E14" s="16">
        <f t="shared" si="0"/>
        <v>380.55808915745069</v>
      </c>
      <c r="F14" s="16">
        <f t="shared" si="1"/>
        <v>2813.3492617717479</v>
      </c>
      <c r="G14" s="9">
        <f t="shared" si="2"/>
        <v>3193.9073509291984</v>
      </c>
    </row>
    <row r="15" spans="1:8" s="6" customFormat="1" ht="15.5" x14ac:dyDescent="0.35">
      <c r="A15" s="7" t="s">
        <v>10</v>
      </c>
      <c r="B15" s="8">
        <v>89</v>
      </c>
      <c r="C15" s="8">
        <v>235</v>
      </c>
      <c r="D15" s="11">
        <v>283</v>
      </c>
      <c r="E15" s="16">
        <f t="shared" si="0"/>
        <v>4682.5190970242847</v>
      </c>
      <c r="F15" s="16">
        <f t="shared" si="1"/>
        <v>34616.427873104549</v>
      </c>
      <c r="G15" s="9">
        <f t="shared" si="2"/>
        <v>39298.946970128833</v>
      </c>
    </row>
    <row r="16" spans="1:8" s="6" customFormat="1" ht="15.5" x14ac:dyDescent="0.35">
      <c r="A16" s="7" t="s">
        <v>11</v>
      </c>
      <c r="B16" s="8">
        <v>262</v>
      </c>
      <c r="C16" s="8">
        <v>720</v>
      </c>
      <c r="D16" s="11">
        <v>903</v>
      </c>
      <c r="E16" s="16">
        <f t="shared" si="0"/>
        <v>14941.041500399042</v>
      </c>
      <c r="F16" s="16">
        <f t="shared" si="1"/>
        <v>110454.53840782122</v>
      </c>
      <c r="G16" s="9">
        <f t="shared" si="2"/>
        <v>125395.57990822027</v>
      </c>
    </row>
    <row r="17" spans="1:7" s="6" customFormat="1" ht="15.5" x14ac:dyDescent="0.35">
      <c r="A17" s="7" t="s">
        <v>56</v>
      </c>
      <c r="B17" s="8">
        <v>1</v>
      </c>
      <c r="C17" s="8">
        <v>3</v>
      </c>
      <c r="D17" s="11">
        <v>2</v>
      </c>
      <c r="E17" s="16">
        <f t="shared" si="0"/>
        <v>33.0920077528218</v>
      </c>
      <c r="F17" s="16">
        <f t="shared" si="1"/>
        <v>244.63906624102154</v>
      </c>
      <c r="G17" s="9">
        <f t="shared" si="2"/>
        <v>277.73107399384332</v>
      </c>
    </row>
    <row r="18" spans="1:7" s="6" customFormat="1" ht="15.5" x14ac:dyDescent="0.35">
      <c r="A18" s="7" t="s">
        <v>12</v>
      </c>
      <c r="B18" s="8">
        <v>414</v>
      </c>
      <c r="C18" s="8">
        <v>1497</v>
      </c>
      <c r="D18" s="11">
        <v>2040</v>
      </c>
      <c r="E18" s="16">
        <f t="shared" si="0"/>
        <v>33753.847907878233</v>
      </c>
      <c r="F18" s="16">
        <f t="shared" si="1"/>
        <v>249531.84756584198</v>
      </c>
      <c r="G18" s="9">
        <f t="shared" si="2"/>
        <v>283285.6954737202</v>
      </c>
    </row>
    <row r="19" spans="1:7" s="6" customFormat="1" ht="15.5" x14ac:dyDescent="0.35">
      <c r="A19" s="7" t="s">
        <v>13</v>
      </c>
      <c r="B19" s="8">
        <v>149</v>
      </c>
      <c r="C19" s="8">
        <v>406</v>
      </c>
      <c r="D19" s="11">
        <v>536</v>
      </c>
      <c r="E19" s="16">
        <f t="shared" si="0"/>
        <v>8868.6580777562431</v>
      </c>
      <c r="F19" s="16">
        <f t="shared" si="1"/>
        <v>65563.269752593784</v>
      </c>
      <c r="G19" s="9">
        <f t="shared" si="2"/>
        <v>74431.927830350032</v>
      </c>
    </row>
    <row r="20" spans="1:7" s="6" customFormat="1" ht="15.5" x14ac:dyDescent="0.35">
      <c r="A20" s="7" t="s">
        <v>14</v>
      </c>
      <c r="B20" s="8">
        <v>37</v>
      </c>
      <c r="C20" s="8">
        <v>97</v>
      </c>
      <c r="D20" s="11">
        <v>126</v>
      </c>
      <c r="E20" s="16">
        <f t="shared" si="0"/>
        <v>2084.7964884277731</v>
      </c>
      <c r="F20" s="16">
        <f t="shared" si="1"/>
        <v>15412.261173184357</v>
      </c>
      <c r="G20" s="9">
        <f t="shared" si="2"/>
        <v>17497.057661612129</v>
      </c>
    </row>
    <row r="21" spans="1:7" s="6" customFormat="1" ht="15.5" x14ac:dyDescent="0.35">
      <c r="A21" s="7" t="s">
        <v>15</v>
      </c>
      <c r="B21" s="8">
        <v>1</v>
      </c>
      <c r="C21" s="8">
        <v>0</v>
      </c>
      <c r="D21" s="11">
        <v>11</v>
      </c>
      <c r="E21" s="16">
        <f t="shared" si="0"/>
        <v>182.00604264051989</v>
      </c>
      <c r="F21" s="16">
        <f t="shared" si="1"/>
        <v>1345.5148643256184</v>
      </c>
      <c r="G21" s="9">
        <f t="shared" si="2"/>
        <v>1527.5209069661382</v>
      </c>
    </row>
    <row r="22" spans="1:7" s="6" customFormat="1" ht="15.5" x14ac:dyDescent="0.35">
      <c r="A22" s="7" t="s">
        <v>16</v>
      </c>
      <c r="B22" s="8">
        <v>4392</v>
      </c>
      <c r="C22" s="8">
        <v>17200</v>
      </c>
      <c r="D22" s="11">
        <v>18568</v>
      </c>
      <c r="E22" s="16">
        <f t="shared" si="0"/>
        <v>307226.19997719763</v>
      </c>
      <c r="F22" s="16">
        <f t="shared" si="1"/>
        <v>2271229.0909816441</v>
      </c>
      <c r="G22" s="9">
        <f t="shared" si="2"/>
        <v>2578455.2909588418</v>
      </c>
    </row>
    <row r="23" spans="1:7" s="6" customFormat="1" ht="15.5" x14ac:dyDescent="0.35">
      <c r="A23" s="7" t="s">
        <v>17</v>
      </c>
      <c r="B23" s="8">
        <v>62</v>
      </c>
      <c r="C23" s="8">
        <v>156</v>
      </c>
      <c r="D23" s="11">
        <v>191</v>
      </c>
      <c r="E23" s="16">
        <f t="shared" si="0"/>
        <v>3160.286740394482</v>
      </c>
      <c r="F23" s="16">
        <f t="shared" si="1"/>
        <v>23363.030826017559</v>
      </c>
      <c r="G23" s="9">
        <f t="shared" si="2"/>
        <v>26523.317566412043</v>
      </c>
    </row>
    <row r="24" spans="1:7" s="6" customFormat="1" ht="15.5" x14ac:dyDescent="0.35">
      <c r="A24" s="7" t="s">
        <v>18</v>
      </c>
      <c r="B24" s="8">
        <v>15</v>
      </c>
      <c r="C24" s="8">
        <v>95</v>
      </c>
      <c r="D24" s="11">
        <v>97</v>
      </c>
      <c r="E24" s="16">
        <f t="shared" si="0"/>
        <v>1604.9623760118575</v>
      </c>
      <c r="F24" s="16">
        <f t="shared" si="1"/>
        <v>11864.994712689546</v>
      </c>
      <c r="G24" s="9">
        <f t="shared" si="2"/>
        <v>13469.957088701403</v>
      </c>
    </row>
    <row r="25" spans="1:7" s="6" customFormat="1" ht="15.5" x14ac:dyDescent="0.35">
      <c r="A25" s="7" t="s">
        <v>19</v>
      </c>
      <c r="B25" s="8">
        <v>14</v>
      </c>
      <c r="C25" s="8">
        <v>18</v>
      </c>
      <c r="D25" s="11">
        <v>35</v>
      </c>
      <c r="E25" s="16">
        <f t="shared" si="0"/>
        <v>579.11013567438147</v>
      </c>
      <c r="F25" s="16">
        <f t="shared" si="1"/>
        <v>4281.183659217877</v>
      </c>
      <c r="G25" s="9">
        <f t="shared" si="2"/>
        <v>4860.2937948922581</v>
      </c>
    </row>
    <row r="26" spans="1:7" s="6" customFormat="1" ht="15.5" x14ac:dyDescent="0.35">
      <c r="A26" s="7" t="s">
        <v>20</v>
      </c>
      <c r="B26" s="8">
        <v>49</v>
      </c>
      <c r="C26" s="8">
        <v>123</v>
      </c>
      <c r="D26" s="11">
        <v>136</v>
      </c>
      <c r="E26" s="16">
        <f t="shared" si="0"/>
        <v>2250.2565271918825</v>
      </c>
      <c r="F26" s="16">
        <f t="shared" si="1"/>
        <v>16635.456504389465</v>
      </c>
      <c r="G26" s="9">
        <f t="shared" si="2"/>
        <v>18885.713031581348</v>
      </c>
    </row>
    <row r="27" spans="1:7" s="6" customFormat="1" ht="15.5" x14ac:dyDescent="0.35">
      <c r="A27" s="7" t="s">
        <v>21</v>
      </c>
      <c r="B27" s="8">
        <v>179</v>
      </c>
      <c r="C27" s="8">
        <v>573</v>
      </c>
      <c r="D27" s="11">
        <v>689</v>
      </c>
      <c r="E27" s="16">
        <f t="shared" si="0"/>
        <v>11400.19667084711</v>
      </c>
      <c r="F27" s="16">
        <f t="shared" si="1"/>
        <v>84278.158320031915</v>
      </c>
      <c r="G27" s="9">
        <f t="shared" si="2"/>
        <v>95678.35499087903</v>
      </c>
    </row>
    <row r="28" spans="1:7" s="6" customFormat="1" ht="15.5" x14ac:dyDescent="0.35">
      <c r="A28" s="7" t="s">
        <v>22</v>
      </c>
      <c r="B28" s="8">
        <v>13</v>
      </c>
      <c r="C28" s="8">
        <v>6</v>
      </c>
      <c r="D28" s="11">
        <v>8</v>
      </c>
      <c r="E28" s="16">
        <f t="shared" si="0"/>
        <v>132.3680310112872</v>
      </c>
      <c r="F28" s="16">
        <f t="shared" si="1"/>
        <v>978.55626496408615</v>
      </c>
      <c r="G28" s="9">
        <f t="shared" si="2"/>
        <v>1110.9242959753733</v>
      </c>
    </row>
    <row r="29" spans="1:7" s="6" customFormat="1" ht="15.5" x14ac:dyDescent="0.35">
      <c r="A29" s="7" t="s">
        <v>23</v>
      </c>
      <c r="B29" s="8">
        <v>0</v>
      </c>
      <c r="C29" s="8">
        <v>0</v>
      </c>
      <c r="D29" s="11">
        <v>2</v>
      </c>
      <c r="E29" s="16">
        <f>D29/70168*1161000</f>
        <v>33.0920077528218</v>
      </c>
      <c r="F29" s="16">
        <f>D29/70168*8582917</f>
        <v>244.63906624102154</v>
      </c>
      <c r="G29" s="9">
        <f t="shared" ref="G29:G54" si="3">SUM(E29:F29)</f>
        <v>277.73107399384332</v>
      </c>
    </row>
    <row r="30" spans="1:7" s="6" customFormat="1" ht="15.5" x14ac:dyDescent="0.35">
      <c r="A30" s="7" t="s">
        <v>24</v>
      </c>
      <c r="B30" s="8">
        <v>87</v>
      </c>
      <c r="C30" s="8">
        <v>421</v>
      </c>
      <c r="D30" s="11">
        <v>372</v>
      </c>
      <c r="E30" s="16">
        <f t="shared" si="0"/>
        <v>6155.1134420248545</v>
      </c>
      <c r="F30" s="16">
        <f t="shared" ref="F30:F61" si="4">D30/70168*8582917</f>
        <v>45502.866320830006</v>
      </c>
      <c r="G30" s="9">
        <f t="shared" si="3"/>
        <v>51657.979762854862</v>
      </c>
    </row>
    <row r="31" spans="1:7" s="6" customFormat="1" ht="15.5" x14ac:dyDescent="0.35">
      <c r="A31" s="7" t="s">
        <v>25</v>
      </c>
      <c r="B31" s="8">
        <v>0</v>
      </c>
      <c r="C31" s="8">
        <v>48</v>
      </c>
      <c r="D31" s="11">
        <v>44</v>
      </c>
      <c r="E31" s="16">
        <f t="shared" si="0"/>
        <v>728.02417056207958</v>
      </c>
      <c r="F31" s="16">
        <f t="shared" si="4"/>
        <v>5382.0594573024737</v>
      </c>
      <c r="G31" s="9">
        <f t="shared" si="3"/>
        <v>6110.0836278645529</v>
      </c>
    </row>
    <row r="32" spans="1:7" s="6" customFormat="1" ht="15.5" x14ac:dyDescent="0.35">
      <c r="A32" s="7" t="s">
        <v>26</v>
      </c>
      <c r="B32" s="8">
        <v>13</v>
      </c>
      <c r="C32" s="8">
        <v>55</v>
      </c>
      <c r="D32" s="11">
        <v>72</v>
      </c>
      <c r="E32" s="16">
        <f t="shared" si="0"/>
        <v>1191.3122791015849</v>
      </c>
      <c r="F32" s="16">
        <f t="shared" si="4"/>
        <v>8807.0063846767771</v>
      </c>
      <c r="G32" s="9">
        <f t="shared" si="3"/>
        <v>9998.318663778362</v>
      </c>
    </row>
    <row r="33" spans="1:7" s="6" customFormat="1" ht="15.5" x14ac:dyDescent="0.35">
      <c r="A33" s="7" t="s">
        <v>27</v>
      </c>
      <c r="B33" s="8">
        <v>767</v>
      </c>
      <c r="C33" s="8">
        <v>3088</v>
      </c>
      <c r="D33" s="11">
        <v>3384</v>
      </c>
      <c r="E33" s="16">
        <f t="shared" si="0"/>
        <v>55991.677117774481</v>
      </c>
      <c r="F33" s="16">
        <f t="shared" si="4"/>
        <v>413929.30007980845</v>
      </c>
      <c r="G33" s="9">
        <f t="shared" si="3"/>
        <v>469920.97719758295</v>
      </c>
    </row>
    <row r="34" spans="1:7" s="6" customFormat="1" ht="15.5" x14ac:dyDescent="0.35">
      <c r="A34" s="7" t="s">
        <v>28</v>
      </c>
      <c r="B34" s="8">
        <v>65</v>
      </c>
      <c r="C34" s="8">
        <v>260</v>
      </c>
      <c r="D34" s="11">
        <v>287</v>
      </c>
      <c r="E34" s="16">
        <f t="shared" si="0"/>
        <v>4748.7031125299281</v>
      </c>
      <c r="F34" s="16">
        <f t="shared" si="4"/>
        <v>35105.706005586588</v>
      </c>
      <c r="G34" s="9">
        <f t="shared" si="3"/>
        <v>39854.409118116513</v>
      </c>
    </row>
    <row r="35" spans="1:7" s="6" customFormat="1" ht="15.5" x14ac:dyDescent="0.35">
      <c r="A35" s="7" t="s">
        <v>29</v>
      </c>
      <c r="B35" s="8">
        <v>3</v>
      </c>
      <c r="C35" s="8">
        <v>6</v>
      </c>
      <c r="D35" s="11">
        <v>7</v>
      </c>
      <c r="E35" s="16">
        <f t="shared" si="0"/>
        <v>115.82202713487631</v>
      </c>
      <c r="F35" s="16">
        <f t="shared" si="4"/>
        <v>856.23673184357551</v>
      </c>
      <c r="G35" s="9">
        <f t="shared" si="3"/>
        <v>972.05875897845181</v>
      </c>
    </row>
    <row r="36" spans="1:7" s="6" customFormat="1" ht="15.5" x14ac:dyDescent="0.35">
      <c r="A36" s="7" t="s">
        <v>30</v>
      </c>
      <c r="B36" s="8">
        <v>1226</v>
      </c>
      <c r="C36" s="8">
        <v>3603</v>
      </c>
      <c r="D36" s="11">
        <v>4067</v>
      </c>
      <c r="E36" s="16">
        <f t="shared" si="0"/>
        <v>67292.597765363127</v>
      </c>
      <c r="F36" s="16">
        <f t="shared" si="4"/>
        <v>497473.54120111733</v>
      </c>
      <c r="G36" s="9">
        <f t="shared" si="3"/>
        <v>564766.1389664805</v>
      </c>
    </row>
    <row r="37" spans="1:7" s="6" customFormat="1" ht="15.5" x14ac:dyDescent="0.35">
      <c r="A37" s="7" t="s">
        <v>31</v>
      </c>
      <c r="B37" s="8">
        <v>3319</v>
      </c>
      <c r="C37" s="8">
        <v>4100</v>
      </c>
      <c r="D37" s="11">
        <v>6985</v>
      </c>
      <c r="E37" s="16">
        <f t="shared" si="0"/>
        <v>115573.83707673012</v>
      </c>
      <c r="F37" s="16">
        <f t="shared" si="4"/>
        <v>854401.93884676776</v>
      </c>
      <c r="G37" s="9">
        <f t="shared" si="3"/>
        <v>969975.77592349786</v>
      </c>
    </row>
    <row r="38" spans="1:7" s="6" customFormat="1" ht="15.5" x14ac:dyDescent="0.35">
      <c r="A38" s="7" t="s">
        <v>32</v>
      </c>
      <c r="B38" s="8">
        <v>15</v>
      </c>
      <c r="C38" s="8">
        <v>74</v>
      </c>
      <c r="D38" s="11">
        <v>107</v>
      </c>
      <c r="E38" s="16">
        <f t="shared" si="0"/>
        <v>1770.4224147759662</v>
      </c>
      <c r="F38" s="16">
        <f t="shared" si="4"/>
        <v>13088.190043894652</v>
      </c>
      <c r="G38" s="9">
        <f t="shared" si="3"/>
        <v>14858.612458670619</v>
      </c>
    </row>
    <row r="39" spans="1:7" s="6" customFormat="1" ht="15.5" x14ac:dyDescent="0.35">
      <c r="A39" s="7" t="s">
        <v>33</v>
      </c>
      <c r="B39" s="8">
        <v>1666</v>
      </c>
      <c r="C39" s="8">
        <v>5087</v>
      </c>
      <c r="D39" s="11">
        <v>5213</v>
      </c>
      <c r="E39" s="16">
        <f t="shared" si="0"/>
        <v>86254.31820773003</v>
      </c>
      <c r="F39" s="16">
        <f t="shared" si="4"/>
        <v>637651.72615722264</v>
      </c>
      <c r="G39" s="9">
        <f t="shared" si="3"/>
        <v>723906.04436495272</v>
      </c>
    </row>
    <row r="40" spans="1:7" s="6" customFormat="1" ht="15.5" x14ac:dyDescent="0.35">
      <c r="A40" s="7" t="s">
        <v>34</v>
      </c>
      <c r="B40" s="8">
        <v>2835</v>
      </c>
      <c r="C40" s="8">
        <v>4548</v>
      </c>
      <c r="D40" s="11">
        <v>5632</v>
      </c>
      <c r="E40" s="16">
        <f t="shared" si="0"/>
        <v>93187.093831946186</v>
      </c>
      <c r="F40" s="16">
        <f t="shared" si="4"/>
        <v>688903.61053471663</v>
      </c>
      <c r="G40" s="9">
        <f t="shared" si="3"/>
        <v>782090.70436666277</v>
      </c>
    </row>
    <row r="41" spans="1:7" s="6" customFormat="1" ht="15.5" x14ac:dyDescent="0.35">
      <c r="A41" s="7" t="s">
        <v>35</v>
      </c>
      <c r="B41" s="8">
        <v>134</v>
      </c>
      <c r="C41" s="8">
        <v>954</v>
      </c>
      <c r="D41" s="11">
        <v>1019</v>
      </c>
      <c r="E41" s="16">
        <f t="shared" si="0"/>
        <v>16860.377950062706</v>
      </c>
      <c r="F41" s="16">
        <f t="shared" si="4"/>
        <v>124643.60424980048</v>
      </c>
      <c r="G41" s="9">
        <f t="shared" si="3"/>
        <v>141503.98219986318</v>
      </c>
    </row>
    <row r="42" spans="1:7" s="6" customFormat="1" ht="15.5" x14ac:dyDescent="0.35">
      <c r="A42" s="7" t="s">
        <v>36</v>
      </c>
      <c r="B42" s="8">
        <v>295</v>
      </c>
      <c r="C42" s="8">
        <v>921</v>
      </c>
      <c r="D42" s="11">
        <v>1026</v>
      </c>
      <c r="E42" s="16">
        <f t="shared" si="0"/>
        <v>16976.199977197582</v>
      </c>
      <c r="F42" s="16">
        <f t="shared" si="4"/>
        <v>125499.84098164405</v>
      </c>
      <c r="G42" s="9">
        <f t="shared" si="3"/>
        <v>142476.04095884162</v>
      </c>
    </row>
    <row r="43" spans="1:7" s="6" customFormat="1" ht="15.5" x14ac:dyDescent="0.35">
      <c r="A43" s="7" t="s">
        <v>37</v>
      </c>
      <c r="B43" s="8">
        <v>15</v>
      </c>
      <c r="C43" s="8">
        <v>126</v>
      </c>
      <c r="D43" s="11">
        <v>125</v>
      </c>
      <c r="E43" s="16">
        <f t="shared" si="0"/>
        <v>2068.2504845513622</v>
      </c>
      <c r="F43" s="16">
        <f t="shared" si="4"/>
        <v>15289.941640063846</v>
      </c>
      <c r="G43" s="9">
        <f t="shared" si="3"/>
        <v>17358.192124615209</v>
      </c>
    </row>
    <row r="44" spans="1:7" s="6" customFormat="1" ht="15.5" x14ac:dyDescent="0.35">
      <c r="A44" s="7" t="s">
        <v>38</v>
      </c>
      <c r="B44" s="8">
        <v>39</v>
      </c>
      <c r="C44" s="8">
        <v>227</v>
      </c>
      <c r="D44" s="11">
        <v>190</v>
      </c>
      <c r="E44" s="16">
        <f t="shared" si="0"/>
        <v>3143.7407365180711</v>
      </c>
      <c r="F44" s="16">
        <f t="shared" si="4"/>
        <v>23240.711292897045</v>
      </c>
      <c r="G44" s="9">
        <f t="shared" si="3"/>
        <v>26384.452029415115</v>
      </c>
    </row>
    <row r="45" spans="1:7" s="6" customFormat="1" ht="15.5" x14ac:dyDescent="0.35">
      <c r="A45" s="7" t="s">
        <v>39</v>
      </c>
      <c r="B45" s="8">
        <v>89</v>
      </c>
      <c r="C45" s="8">
        <v>428</v>
      </c>
      <c r="D45" s="11">
        <v>464</v>
      </c>
      <c r="E45" s="16">
        <f t="shared" si="0"/>
        <v>7677.3457986546573</v>
      </c>
      <c r="F45" s="16">
        <f t="shared" si="4"/>
        <v>56756.263367917003</v>
      </c>
      <c r="G45" s="9">
        <f t="shared" si="3"/>
        <v>64433.609166571659</v>
      </c>
    </row>
    <row r="46" spans="1:7" s="6" customFormat="1" ht="15.5" x14ac:dyDescent="0.35">
      <c r="A46" s="7" t="s">
        <v>40</v>
      </c>
      <c r="B46" s="8">
        <v>245</v>
      </c>
      <c r="C46" s="8">
        <v>1018</v>
      </c>
      <c r="D46" s="11">
        <v>1220</v>
      </c>
      <c r="E46" s="16">
        <f t="shared" si="0"/>
        <v>20186.124729221297</v>
      </c>
      <c r="F46" s="16">
        <f t="shared" si="4"/>
        <v>149229.83040702314</v>
      </c>
      <c r="G46" s="9">
        <f t="shared" si="3"/>
        <v>169415.95513624445</v>
      </c>
    </row>
    <row r="47" spans="1:7" s="6" customFormat="1" ht="15.5" x14ac:dyDescent="0.35">
      <c r="A47" s="7" t="s">
        <v>41</v>
      </c>
      <c r="B47" s="14">
        <v>107</v>
      </c>
      <c r="C47" s="14">
        <v>503</v>
      </c>
      <c r="D47" s="13">
        <v>472</v>
      </c>
      <c r="E47" s="16">
        <f t="shared" si="0"/>
        <v>7809.7138296659441</v>
      </c>
      <c r="F47" s="16">
        <f t="shared" si="4"/>
        <v>57734.819632881081</v>
      </c>
      <c r="G47" s="15">
        <f t="shared" si="3"/>
        <v>65544.533462547028</v>
      </c>
    </row>
    <row r="48" spans="1:7" s="6" customFormat="1" ht="15.5" x14ac:dyDescent="0.35">
      <c r="A48" s="7" t="s">
        <v>42</v>
      </c>
      <c r="B48" s="8">
        <v>99</v>
      </c>
      <c r="C48" s="8">
        <v>262</v>
      </c>
      <c r="D48" s="11">
        <v>306</v>
      </c>
      <c r="E48" s="16">
        <f t="shared" si="0"/>
        <v>5063.0771861817357</v>
      </c>
      <c r="F48" s="16">
        <f t="shared" si="4"/>
        <v>37429.777134876298</v>
      </c>
      <c r="G48" s="9">
        <f t="shared" si="3"/>
        <v>42492.854321058032</v>
      </c>
    </row>
    <row r="49" spans="1:7" s="6" customFormat="1" ht="15.5" x14ac:dyDescent="0.35">
      <c r="A49" s="7" t="s">
        <v>43</v>
      </c>
      <c r="B49" s="8">
        <v>3</v>
      </c>
      <c r="C49" s="8">
        <v>2</v>
      </c>
      <c r="D49" s="11">
        <v>4</v>
      </c>
      <c r="E49" s="16">
        <f t="shared" si="0"/>
        <v>66.1840155056436</v>
      </c>
      <c r="F49" s="16">
        <f t="shared" si="4"/>
        <v>489.27813248204308</v>
      </c>
      <c r="G49" s="9">
        <f t="shared" si="3"/>
        <v>555.46214798768665</v>
      </c>
    </row>
    <row r="50" spans="1:7" s="6" customFormat="1" ht="15.5" x14ac:dyDescent="0.35">
      <c r="A50" s="7" t="s">
        <v>62</v>
      </c>
      <c r="B50" s="8">
        <v>24</v>
      </c>
      <c r="C50" s="8">
        <v>49</v>
      </c>
      <c r="D50" s="11">
        <v>80</v>
      </c>
      <c r="E50" s="16">
        <f t="shared" si="0"/>
        <v>1323.6803101128719</v>
      </c>
      <c r="F50" s="16">
        <f t="shared" si="4"/>
        <v>9785.5626496408622</v>
      </c>
      <c r="G50" s="9">
        <f t="shared" si="3"/>
        <v>11109.242959753734</v>
      </c>
    </row>
    <row r="51" spans="1:7" s="6" customFormat="1" ht="15.5" x14ac:dyDescent="0.35">
      <c r="A51" s="7" t="s">
        <v>44</v>
      </c>
      <c r="B51" s="8">
        <v>71</v>
      </c>
      <c r="C51" s="8">
        <v>281</v>
      </c>
      <c r="D51" s="11">
        <v>248</v>
      </c>
      <c r="E51" s="16">
        <f t="shared" si="0"/>
        <v>4103.4089613499027</v>
      </c>
      <c r="F51" s="16">
        <f t="shared" si="4"/>
        <v>30335.244213886672</v>
      </c>
      <c r="G51" s="9">
        <f t="shared" si="3"/>
        <v>34438.653175236577</v>
      </c>
    </row>
    <row r="52" spans="1:7" s="6" customFormat="1" ht="15.5" x14ac:dyDescent="0.35">
      <c r="A52" s="7" t="s">
        <v>45</v>
      </c>
      <c r="B52" s="8">
        <v>49</v>
      </c>
      <c r="C52" s="8">
        <v>441</v>
      </c>
      <c r="D52" s="11">
        <v>394</v>
      </c>
      <c r="E52" s="16">
        <f t="shared" si="0"/>
        <v>6519.1255273058941</v>
      </c>
      <c r="F52" s="16">
        <f t="shared" si="4"/>
        <v>48193.896049481249</v>
      </c>
      <c r="G52" s="9">
        <f t="shared" si="3"/>
        <v>54713.021576787141</v>
      </c>
    </row>
    <row r="53" spans="1:7" s="6" customFormat="1" ht="15.5" x14ac:dyDescent="0.35">
      <c r="A53" s="7" t="s">
        <v>46</v>
      </c>
      <c r="B53" s="8">
        <v>489</v>
      </c>
      <c r="C53" s="8">
        <v>995</v>
      </c>
      <c r="D53" s="11">
        <v>1251</v>
      </c>
      <c r="E53" s="16">
        <f t="shared" si="0"/>
        <v>20699.050849390038</v>
      </c>
      <c r="F53" s="16">
        <f t="shared" si="4"/>
        <v>153021.73593375899</v>
      </c>
      <c r="G53" s="9">
        <f t="shared" si="3"/>
        <v>173720.78678314903</v>
      </c>
    </row>
    <row r="54" spans="1:7" s="6" customFormat="1" ht="15.5" x14ac:dyDescent="0.35">
      <c r="A54" s="7" t="s">
        <v>47</v>
      </c>
      <c r="B54" s="8">
        <v>100</v>
      </c>
      <c r="C54" s="8">
        <v>157</v>
      </c>
      <c r="D54" s="11">
        <v>192</v>
      </c>
      <c r="E54" s="16">
        <f t="shared" si="0"/>
        <v>3176.8327442708928</v>
      </c>
      <c r="F54" s="16">
        <f t="shared" si="4"/>
        <v>23485.350359138069</v>
      </c>
      <c r="G54" s="9">
        <f t="shared" si="3"/>
        <v>26662.183103408963</v>
      </c>
    </row>
    <row r="55" spans="1:7" s="6" customFormat="1" ht="15.5" x14ac:dyDescent="0.35">
      <c r="A55" s="7" t="s">
        <v>48</v>
      </c>
      <c r="B55" s="8">
        <v>43</v>
      </c>
      <c r="C55" s="8">
        <v>92</v>
      </c>
      <c r="D55" s="11">
        <v>147</v>
      </c>
      <c r="E55" s="16">
        <f t="shared" si="0"/>
        <v>2432.2625698324023</v>
      </c>
      <c r="F55" s="16">
        <f t="shared" si="4"/>
        <v>17980.971368715083</v>
      </c>
      <c r="G55" s="9">
        <f t="shared" ref="G55:G61" si="5">SUM(E55:F55)</f>
        <v>20413.233938547484</v>
      </c>
    </row>
    <row r="56" spans="1:7" s="6" customFormat="1" ht="15.5" x14ac:dyDescent="0.35">
      <c r="A56" s="7" t="s">
        <v>49</v>
      </c>
      <c r="B56" s="8">
        <v>17</v>
      </c>
      <c r="C56" s="8">
        <v>19</v>
      </c>
      <c r="D56" s="11">
        <v>48</v>
      </c>
      <c r="E56" s="16">
        <f t="shared" si="0"/>
        <v>794.2081860677232</v>
      </c>
      <c r="F56" s="16">
        <f t="shared" si="4"/>
        <v>5871.3375897845171</v>
      </c>
      <c r="G56" s="9">
        <f t="shared" si="5"/>
        <v>6665.5457758522407</v>
      </c>
    </row>
    <row r="57" spans="1:7" s="6" customFormat="1" ht="15.5" x14ac:dyDescent="0.35">
      <c r="A57" s="7" t="s">
        <v>50</v>
      </c>
      <c r="B57" s="8">
        <v>729</v>
      </c>
      <c r="C57" s="8">
        <v>1848</v>
      </c>
      <c r="D57" s="11">
        <v>2217</v>
      </c>
      <c r="E57" s="16">
        <f t="shared" si="0"/>
        <v>36682.490594002964</v>
      </c>
      <c r="F57" s="16">
        <f t="shared" si="4"/>
        <v>271182.40492817236</v>
      </c>
      <c r="G57" s="9">
        <f t="shared" si="5"/>
        <v>307864.8955221753</v>
      </c>
    </row>
    <row r="58" spans="1:7" s="6" customFormat="1" ht="15.5" x14ac:dyDescent="0.35">
      <c r="A58" s="7" t="s">
        <v>51</v>
      </c>
      <c r="B58" s="8">
        <v>7</v>
      </c>
      <c r="C58" s="8">
        <v>34</v>
      </c>
      <c r="D58" s="11">
        <v>38</v>
      </c>
      <c r="E58" s="16">
        <f t="shared" si="0"/>
        <v>628.74814730361425</v>
      </c>
      <c r="F58" s="16">
        <f t="shared" si="4"/>
        <v>4648.1422585794098</v>
      </c>
      <c r="G58" s="9">
        <f t="shared" si="5"/>
        <v>5276.890405883024</v>
      </c>
    </row>
    <row r="59" spans="1:7" s="6" customFormat="1" ht="15.5" x14ac:dyDescent="0.35">
      <c r="A59" s="7" t="s">
        <v>52</v>
      </c>
      <c r="B59" s="8">
        <v>101</v>
      </c>
      <c r="C59" s="8">
        <v>889</v>
      </c>
      <c r="D59" s="11">
        <v>865</v>
      </c>
      <c r="E59" s="16">
        <f t="shared" si="0"/>
        <v>14312.293353095427</v>
      </c>
      <c r="F59" s="16">
        <f t="shared" si="4"/>
        <v>105806.39614924182</v>
      </c>
      <c r="G59" s="9">
        <f t="shared" si="5"/>
        <v>120118.68950233725</v>
      </c>
    </row>
    <row r="60" spans="1:7" s="6" customFormat="1" ht="15.5" x14ac:dyDescent="0.35">
      <c r="A60" s="7" t="s">
        <v>53</v>
      </c>
      <c r="B60" s="8">
        <v>142</v>
      </c>
      <c r="C60" s="8">
        <v>323</v>
      </c>
      <c r="D60" s="12">
        <v>380</v>
      </c>
      <c r="E60" s="16">
        <f t="shared" si="0"/>
        <v>6287.4814730361422</v>
      </c>
      <c r="F60" s="16">
        <f t="shared" si="4"/>
        <v>46481.422585794091</v>
      </c>
      <c r="G60" s="9">
        <f t="shared" si="5"/>
        <v>52768.90405883023</v>
      </c>
    </row>
    <row r="61" spans="1:7" s="6" customFormat="1" ht="15.5" x14ac:dyDescent="0.35">
      <c r="A61" s="22" t="s">
        <v>54</v>
      </c>
      <c r="B61" s="23">
        <v>111</v>
      </c>
      <c r="C61" s="23">
        <v>220</v>
      </c>
      <c r="D61" s="24">
        <v>285</v>
      </c>
      <c r="E61" s="25">
        <f t="shared" si="0"/>
        <v>4715.6111047771064</v>
      </c>
      <c r="F61" s="25">
        <f t="shared" si="4"/>
        <v>34861.066939345568</v>
      </c>
      <c r="G61" s="26">
        <f t="shared" si="5"/>
        <v>39576.678044122673</v>
      </c>
    </row>
    <row r="62" spans="1:7" ht="15.5" x14ac:dyDescent="0.35">
      <c r="A62" s="1"/>
      <c r="D62" s="10"/>
      <c r="E62" s="3"/>
    </row>
    <row r="64" spans="1:7" ht="15.5" x14ac:dyDescent="0.35">
      <c r="A64" s="1"/>
    </row>
  </sheetData>
  <conditionalFormatting sqref="B4:B61">
    <cfRule type="containsBlanks" dxfId="1" priority="2">
      <formula>LEN(TRIM(B4))=0</formula>
    </cfRule>
  </conditionalFormatting>
  <conditionalFormatting sqref="C4:C61">
    <cfRule type="containsBlanks" dxfId="0" priority="1">
      <formula>LEN(TRIM(C4))=0</formula>
    </cfRule>
  </conditionalFormatting>
  <pageMargins left="0.65" right="0.25" top="0.75" bottom="0.75" header="0.3" footer="0.3"/>
  <pageSetup scale="95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Allocation Chart</vt:lpstr>
    </vt:vector>
  </TitlesOfParts>
  <Company>California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Recip-2019: CalWORKs (CA Dept of Education)</dc:title>
  <dc:subject>California Work Opportunity and Responsibility to Kids (CalWORKs) Request For Applications (RFA) 2019-20 Allocations.</dc:subject>
  <dc:creator/>
  <dc:description/>
  <cp:lastModifiedBy>Marc Shaffer</cp:lastModifiedBy>
  <cp:lastPrinted>2019-08-26T22:48:34Z</cp:lastPrinted>
  <dcterms:created xsi:type="dcterms:W3CDTF">2012-06-28T19:00:07Z</dcterms:created>
  <dcterms:modified xsi:type="dcterms:W3CDTF">2023-06-16T16:56:22Z</dcterms:modified>
</cp:coreProperties>
</file>