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haffer\AppData\Local\Adobe\Contribute 6.5\en_US\Sites\Site1\fg\fo\r17\documents\"/>
    </mc:Choice>
  </mc:AlternateContent>
  <xr:revisionPtr revIDLastSave="0" documentId="13_ncr:1_{AF155244-BED2-416F-86A3-358525D4249E}" xr6:coauthVersionLast="36" xr6:coauthVersionMax="36" xr10:uidLastSave="{00000000-0000-0000-0000-000000000000}"/>
  <bookViews>
    <workbookView xWindow="0" yWindow="0" windowWidth="20490" windowHeight="7245" xr2:uid="{00000000-000D-0000-FFFF-FFFF00000000}"/>
  </bookViews>
  <sheets>
    <sheet name="LEA Amounts" sheetId="1" r:id="rId1"/>
    <sheet name="County Totals" sheetId="3" r:id="rId2"/>
  </sheets>
  <definedNames>
    <definedName name="_xlnm._FilterDatabase" localSheetId="0" hidden="1">'LEA Amounts'!$F$3:$I$3</definedName>
    <definedName name="_xlnm.Print_Titles" localSheetId="1">'County Totals'!$2:$3</definedName>
    <definedName name="_xlnm.Print_Titles" localSheetId="0">'LEA Amounts'!$1:$3</definedName>
  </definedNames>
  <calcPr calcId="191029"/>
</workbook>
</file>

<file path=xl/calcChain.xml><?xml version="1.0" encoding="utf-8"?>
<calcChain xmlns="http://schemas.openxmlformats.org/spreadsheetml/2006/main">
  <c r="J179" i="1" l="1"/>
  <c r="J95" i="1" l="1"/>
  <c r="J86" i="1"/>
  <c r="J73" i="1"/>
  <c r="J72" i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4" i="1"/>
  <c r="J75" i="1"/>
  <c r="J76" i="1"/>
  <c r="J77" i="1"/>
  <c r="J78" i="1"/>
  <c r="J79" i="1"/>
  <c r="J80" i="1"/>
  <c r="J81" i="1"/>
  <c r="J82" i="1"/>
  <c r="J83" i="1"/>
  <c r="J84" i="1"/>
  <c r="J85" i="1"/>
  <c r="J87" i="1"/>
  <c r="J88" i="1"/>
  <c r="J89" i="1"/>
  <c r="J90" i="1"/>
  <c r="J91" i="1"/>
  <c r="J92" i="1"/>
  <c r="J93" i="1"/>
  <c r="J94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4" i="1"/>
  <c r="H179" i="1" l="1"/>
  <c r="I179" i="1"/>
  <c r="D40" i="3" l="1"/>
</calcChain>
</file>

<file path=xl/sharedStrings.xml><?xml version="1.0" encoding="utf-8"?>
<sst xmlns="http://schemas.openxmlformats.org/spreadsheetml/2006/main" count="905" uniqueCount="352">
  <si>
    <t>County Code</t>
  </si>
  <si>
    <t>District Code</t>
  </si>
  <si>
    <t>Local Educational Agency</t>
  </si>
  <si>
    <t>01</t>
  </si>
  <si>
    <t>Berkeley Unified School District</t>
  </si>
  <si>
    <t>Castro Valley Unified School District</t>
  </si>
  <si>
    <t>Fremont Unified School District</t>
  </si>
  <si>
    <t>Hayward Unified School District</t>
  </si>
  <si>
    <t>Livermore Valley Joint Unified School District</t>
  </si>
  <si>
    <t>New Haven Unified School District</t>
  </si>
  <si>
    <t>Oakland Unified School District</t>
  </si>
  <si>
    <t>San Leandro Unified School District</t>
  </si>
  <si>
    <t>07</t>
  </si>
  <si>
    <t>Liberty Union High School District</t>
  </si>
  <si>
    <t>Martinez Unified School District</t>
  </si>
  <si>
    <t>Mt. Diablo Unified School District</t>
  </si>
  <si>
    <t>Pittsburg Unified School District</t>
  </si>
  <si>
    <t>West Contra Costa Unified School District</t>
  </si>
  <si>
    <t>09</t>
  </si>
  <si>
    <t>El Dorado County Office of Education</t>
  </si>
  <si>
    <t>10</t>
  </si>
  <si>
    <t>Clovis Unified School District</t>
  </si>
  <si>
    <t>Fresno Unified School District</t>
  </si>
  <si>
    <t>Sanger Unified School District</t>
  </si>
  <si>
    <t>Central Unified School District</t>
  </si>
  <si>
    <t>Central Union High School District</t>
  </si>
  <si>
    <t>Hanford Joint Union High School District</t>
  </si>
  <si>
    <t>Konocti Unified School District</t>
  </si>
  <si>
    <t>Antelope Valley Union High School District</t>
  </si>
  <si>
    <t>Baldwin Park Unified School District</t>
  </si>
  <si>
    <t>19</t>
  </si>
  <si>
    <t>Burbank Unified School District</t>
  </si>
  <si>
    <t>Covina Valley Unified School District</t>
  </si>
  <si>
    <t>Downey Unified School District</t>
  </si>
  <si>
    <t>El Monte Union High School District</t>
  </si>
  <si>
    <t>Long Beach Unified School District</t>
  </si>
  <si>
    <t>Los Angeles Unified School District</t>
  </si>
  <si>
    <t>Norwalk-La Mirada Unified School District</t>
  </si>
  <si>
    <t>Pomona Unified School District</t>
  </si>
  <si>
    <t>Whittier Union High School District</t>
  </si>
  <si>
    <t>Hacienda La Puente Unified School District</t>
  </si>
  <si>
    <t>Rowland Unified School District</t>
  </si>
  <si>
    <t>Novato Unified School District</t>
  </si>
  <si>
    <t>Tamalpais Union High School District</t>
  </si>
  <si>
    <t>24</t>
  </si>
  <si>
    <t>Merced Union High School District</t>
  </si>
  <si>
    <t>27</t>
  </si>
  <si>
    <t xml:space="preserve">Soledad Unified School District </t>
  </si>
  <si>
    <t>Garden Grove Unified School District</t>
  </si>
  <si>
    <t>Huntington Beach Union High School District</t>
  </si>
  <si>
    <t>Tustin Unified School District</t>
  </si>
  <si>
    <t>31</t>
  </si>
  <si>
    <t xml:space="preserve">Placer Union High School District </t>
  </si>
  <si>
    <t xml:space="preserve">Roseville Joint Union High School District </t>
  </si>
  <si>
    <t>33</t>
  </si>
  <si>
    <t>Banning Unified School District</t>
  </si>
  <si>
    <t>Beaumont Unified School District</t>
  </si>
  <si>
    <t>Corona-Norco Unified School District</t>
  </si>
  <si>
    <t>Hemet Unified School District</t>
  </si>
  <si>
    <t>Moreno Valley Unified School District</t>
  </si>
  <si>
    <t>Jurupa Unified School District</t>
  </si>
  <si>
    <t>Perris Union High School District</t>
  </si>
  <si>
    <t>Riverside Unified School District</t>
  </si>
  <si>
    <t>San Jacinto Unified School District</t>
  </si>
  <si>
    <t>Coachella Valley Unified School District</t>
  </si>
  <si>
    <t>Lake Elsinore Unified School District</t>
  </si>
  <si>
    <t>Murrieta Valley Unified School District</t>
  </si>
  <si>
    <t>Sacramento County Office of Education</t>
  </si>
  <si>
    <t>Elk Grove Unified School District</t>
  </si>
  <si>
    <t>Folsom/Cordova Unified School District</t>
  </si>
  <si>
    <t>Twin Rivers Unified School District</t>
  </si>
  <si>
    <t>Sacramento City Unified School District</t>
  </si>
  <si>
    <t>San Juan Unified School District</t>
  </si>
  <si>
    <t>Center Joint Unified School District</t>
  </si>
  <si>
    <t>Natomas Unified School District</t>
  </si>
  <si>
    <t>Chaffey Joint Union High School District</t>
  </si>
  <si>
    <t>Chino Valley Unified School District</t>
  </si>
  <si>
    <t>Fontana Unified School District</t>
  </si>
  <si>
    <t>Redlands Unified School District</t>
  </si>
  <si>
    <t>San Bernardino City Unified School District</t>
  </si>
  <si>
    <t>Hesperia Unified School District</t>
  </si>
  <si>
    <t>Escondido Union High School District</t>
  </si>
  <si>
    <t>Grossmont Union High School District</t>
  </si>
  <si>
    <t>Poway Unified School District</t>
  </si>
  <si>
    <t>Sweetwater Union High School District</t>
  </si>
  <si>
    <t>Vista Unified School District</t>
  </si>
  <si>
    <t>Lodi Unified School District</t>
  </si>
  <si>
    <t>Manteca Unified School District</t>
  </si>
  <si>
    <t>Stockton Unified School District</t>
  </si>
  <si>
    <t>Lucia Mar Unified School District</t>
  </si>
  <si>
    <t>41</t>
  </si>
  <si>
    <t>San Mateo Union High School District</t>
  </si>
  <si>
    <t>Santa Barbara County Office of Education</t>
  </si>
  <si>
    <t>42</t>
  </si>
  <si>
    <t>Lompoc Unified School District</t>
  </si>
  <si>
    <t>43</t>
  </si>
  <si>
    <t>Campbell Union High</t>
  </si>
  <si>
    <t>East Side Union High School District</t>
  </si>
  <si>
    <t>Morgan Hill Unified School District</t>
  </si>
  <si>
    <t>Milpitas Unified School District</t>
  </si>
  <si>
    <t>Santa Cruz County Office of Education</t>
  </si>
  <si>
    <t>44</t>
  </si>
  <si>
    <t>45</t>
  </si>
  <si>
    <t>Anderson Union High School District</t>
  </si>
  <si>
    <t>Shasta Union High School District</t>
  </si>
  <si>
    <t>50</t>
  </si>
  <si>
    <t>Ceres Unified School District</t>
  </si>
  <si>
    <t>Turlock Unified School District</t>
  </si>
  <si>
    <t>51</t>
  </si>
  <si>
    <t>54</t>
  </si>
  <si>
    <t>Tulare Joint Union High School District</t>
  </si>
  <si>
    <t>Visalia Unified School District</t>
  </si>
  <si>
    <t>Porterville Unified School District</t>
  </si>
  <si>
    <t>Oxnard Union High School District</t>
  </si>
  <si>
    <t>Simi Valley Unified School District</t>
  </si>
  <si>
    <t>Yolo County Office of Education</t>
  </si>
  <si>
    <t>57</t>
  </si>
  <si>
    <t>Davis Joint Unified School District</t>
  </si>
  <si>
    <t>Washington Unified School District</t>
  </si>
  <si>
    <t>Woodland Joint Unified School District</t>
  </si>
  <si>
    <t>Alameda Unified School District</t>
  </si>
  <si>
    <t>15</t>
  </si>
  <si>
    <t>Delano Joint Union High School District</t>
  </si>
  <si>
    <t>Tri-Valley ROP</t>
  </si>
  <si>
    <t>Valley ROP</t>
  </si>
  <si>
    <t>13</t>
  </si>
  <si>
    <t>El Rancho Unified School District</t>
  </si>
  <si>
    <t>Southern California ROC</t>
  </si>
  <si>
    <t>Tri-Cities ROP</t>
  </si>
  <si>
    <t>Colton-Redlands-Yucaipa ROP</t>
  </si>
  <si>
    <t>San Bernardino County ROP</t>
  </si>
  <si>
    <t>Ventura County ROP</t>
  </si>
  <si>
    <t>San Antonio ROP</t>
  </si>
  <si>
    <t>Riverside County Office of Education</t>
  </si>
  <si>
    <t>Baldy View ROP</t>
  </si>
  <si>
    <t>Mountain View-Lost Altos Union High School District</t>
  </si>
  <si>
    <t>Ventura Unified School District</t>
  </si>
  <si>
    <t>Torrance Unified School District</t>
  </si>
  <si>
    <t>21</t>
  </si>
  <si>
    <t>San Jose Unified School District</t>
  </si>
  <si>
    <t>Shasta-Trinity ROP</t>
  </si>
  <si>
    <t>48</t>
  </si>
  <si>
    <t>Fairfield-Suisun Unified School District</t>
  </si>
  <si>
    <t>Vallejo City Unified School District</t>
  </si>
  <si>
    <t>Vacaville Unified School District</t>
  </si>
  <si>
    <t>49</t>
  </si>
  <si>
    <t>Petaluma Joint Union High School District</t>
  </si>
  <si>
    <t>San Lorenzo Unified School District</t>
  </si>
  <si>
    <t>Ukiah Unified School District</t>
  </si>
  <si>
    <t>Merced County ROP</t>
  </si>
  <si>
    <t>North Monterey County Unified School District</t>
  </si>
  <si>
    <t>Monterey Peninsula Unified School District</t>
  </si>
  <si>
    <t>Yosemite ROP</t>
  </si>
  <si>
    <t>04</t>
  </si>
  <si>
    <t>Oroville Union High School District</t>
  </si>
  <si>
    <t>ABC Unified School District</t>
  </si>
  <si>
    <t>Compton Unified School District</t>
  </si>
  <si>
    <t>Lynwood Unified School District</t>
  </si>
  <si>
    <t>Monrovia Unified School District</t>
  </si>
  <si>
    <t>Montebello Unified School District</t>
  </si>
  <si>
    <t>Redondo Beach Unified School District</t>
  </si>
  <si>
    <t>California Department of Education</t>
  </si>
  <si>
    <t>Alameda County</t>
  </si>
  <si>
    <t>Butte County</t>
  </si>
  <si>
    <t>Contra Costa County</t>
  </si>
  <si>
    <t>El Dorado County</t>
  </si>
  <si>
    <t>Fresno County</t>
  </si>
  <si>
    <t>Imperial County</t>
  </si>
  <si>
    <t>Kern County</t>
  </si>
  <si>
    <t>Lake County</t>
  </si>
  <si>
    <t>Madera County</t>
  </si>
  <si>
    <t>Marin County</t>
  </si>
  <si>
    <t>Merced County</t>
  </si>
  <si>
    <t>Orange County</t>
  </si>
  <si>
    <t>Placer County</t>
  </si>
  <si>
    <t>Sacramento County</t>
  </si>
  <si>
    <t>San Bernardino County</t>
  </si>
  <si>
    <t>San Joaquin County</t>
  </si>
  <si>
    <t>San Mateo County</t>
  </si>
  <si>
    <t>Santa Clara County</t>
  </si>
  <si>
    <t>Shasta County</t>
  </si>
  <si>
    <t>Sonoma County</t>
  </si>
  <si>
    <t>Tulare County</t>
  </si>
  <si>
    <t>Ventura County</t>
  </si>
  <si>
    <t>Mendocino County</t>
  </si>
  <si>
    <t>ROC/P 
CalWORKS Funding 
(PCA 23550)</t>
  </si>
  <si>
    <t>Adult Education 
CalWORKS Funding 
(PCA 23434)</t>
  </si>
  <si>
    <t xml:space="preserve">Newark Unified School District </t>
  </si>
  <si>
    <t>Butte County ROP</t>
  </si>
  <si>
    <t>Contra Costa County ROP</t>
  </si>
  <si>
    <t>Fresno ROP</t>
  </si>
  <si>
    <t>Central Orange County CTE Partnership</t>
  </si>
  <si>
    <t>San Joaquin County ROP</t>
  </si>
  <si>
    <t>Metro Education</t>
  </si>
  <si>
    <t>County Name</t>
  </si>
  <si>
    <t>16</t>
  </si>
  <si>
    <t>17</t>
  </si>
  <si>
    <t>30</t>
  </si>
  <si>
    <t>34</t>
  </si>
  <si>
    <t>36</t>
  </si>
  <si>
    <t>37</t>
  </si>
  <si>
    <t>39</t>
  </si>
  <si>
    <t>40</t>
  </si>
  <si>
    <t>56</t>
  </si>
  <si>
    <t>Kings County</t>
  </si>
  <si>
    <t>Los Angeles County</t>
  </si>
  <si>
    <t>Monterey County</t>
  </si>
  <si>
    <t>Riverside County</t>
  </si>
  <si>
    <t>San Diego County</t>
  </si>
  <si>
    <t>San Luis Obispo County</t>
  </si>
  <si>
    <t>Santa Barbara County</t>
  </si>
  <si>
    <t>Santa Cruz County</t>
  </si>
  <si>
    <t>Solano County</t>
  </si>
  <si>
    <t>Stanislaus County</t>
  </si>
  <si>
    <t>Sutter County</t>
  </si>
  <si>
    <t>Yolo County</t>
  </si>
  <si>
    <t>School Fiscal Services Division</t>
  </si>
  <si>
    <t>Total 
Apportionment</t>
  </si>
  <si>
    <t>Firebaugh-Las Deltas Unified</t>
  </si>
  <si>
    <t>Imperial Valley ROP</t>
  </si>
  <si>
    <t>Kern High School District</t>
  </si>
  <si>
    <t>Reef-Sunset Unified School District</t>
  </si>
  <si>
    <t>Kelseyville Unified School District</t>
  </si>
  <si>
    <t>Azusa Unified</t>
  </si>
  <si>
    <t>Bassett Unified School District</t>
  </si>
  <si>
    <t>Inglewood Unified</t>
  </si>
  <si>
    <t>Paramount Unified School District</t>
  </si>
  <si>
    <t>William S. Hart Union High</t>
  </si>
  <si>
    <t>Los Angeles Unified ROCP</t>
  </si>
  <si>
    <t>Salinas Union High</t>
  </si>
  <si>
    <t>Gonzales Unified School District</t>
  </si>
  <si>
    <t>Tahoe-Truckee Unified School District</t>
  </si>
  <si>
    <t>Lucerne Valley Unified School District</t>
  </si>
  <si>
    <t>Yucaipa-Calimesa Joint Unified</t>
  </si>
  <si>
    <t>Apple Valley Unified School District</t>
  </si>
  <si>
    <t xml:space="preserve">San Diego Unified </t>
  </si>
  <si>
    <t>San Joaquin County Office of Education</t>
  </si>
  <si>
    <t>Pajaro Valley Unified School District</t>
  </si>
  <si>
    <t>Modesto City High</t>
  </si>
  <si>
    <t>52</t>
  </si>
  <si>
    <t>Corning Union High School District</t>
  </si>
  <si>
    <t>Cutler-Orosi Joint Unified School District</t>
  </si>
  <si>
    <t>Statewide Total</t>
  </si>
  <si>
    <t>Tehama County</t>
  </si>
  <si>
    <t>Service Location Field</t>
  </si>
  <si>
    <t>FI$Cal Supplier ID</t>
  </si>
  <si>
    <t>FI$Cal Address Sequence ID</t>
  </si>
  <si>
    <t>Alameda</t>
  </si>
  <si>
    <t>Butte</t>
  </si>
  <si>
    <t>Fresno</t>
  </si>
  <si>
    <t>Imperial</t>
  </si>
  <si>
    <t>Contra Costa</t>
  </si>
  <si>
    <t>El Dorado</t>
  </si>
  <si>
    <t>Kern</t>
  </si>
  <si>
    <t>Kings</t>
  </si>
  <si>
    <t>Lake</t>
  </si>
  <si>
    <t>Los Angeles</t>
  </si>
  <si>
    <t>Merced</t>
  </si>
  <si>
    <t>Monterey</t>
  </si>
  <si>
    <t>Placer</t>
  </si>
  <si>
    <t>Marin</t>
  </si>
  <si>
    <t>Mendocino</t>
  </si>
  <si>
    <t>Orange</t>
  </si>
  <si>
    <t>Riverside</t>
  </si>
  <si>
    <t>Sacramento</t>
  </si>
  <si>
    <t>San Bernardino</t>
  </si>
  <si>
    <t>San Diego</t>
  </si>
  <si>
    <t>San Joaquin</t>
  </si>
  <si>
    <t>San Mateo</t>
  </si>
  <si>
    <t>Santa Barbara</t>
  </si>
  <si>
    <t>San Luis Obispo</t>
  </si>
  <si>
    <t>Santa Cruz</t>
  </si>
  <si>
    <t>Santa Clara</t>
  </si>
  <si>
    <t>Shasta</t>
  </si>
  <si>
    <t>Solano</t>
  </si>
  <si>
    <t>Sonoma</t>
  </si>
  <si>
    <t>Stanislaus</t>
  </si>
  <si>
    <t>Sutter</t>
  </si>
  <si>
    <t>Tehama</t>
  </si>
  <si>
    <t>Tulare</t>
  </si>
  <si>
    <t>Ventura</t>
  </si>
  <si>
    <t>Yolo</t>
  </si>
  <si>
    <t>0000011784</t>
  </si>
  <si>
    <t>0000011790</t>
  </si>
  <si>
    <t>0000006842</t>
  </si>
  <si>
    <t>0000011814</t>
  </si>
  <si>
    <t>0000040496</t>
  </si>
  <si>
    <t>0000011819</t>
  </si>
  <si>
    <t>0000044132</t>
  </si>
  <si>
    <t>0000011831</t>
  </si>
  <si>
    <t>0000008322</t>
  </si>
  <si>
    <t>0000012840</t>
  </si>
  <si>
    <t>0000012839</t>
  </si>
  <si>
    <t>0000011837</t>
  </si>
  <si>
    <t>0000011839</t>
  </si>
  <si>
    <t>0000011841</t>
  </si>
  <si>
    <t>0000011842</t>
  </si>
  <si>
    <t>0000011843</t>
  </si>
  <si>
    <t>0000011846</t>
  </si>
  <si>
    <t>0000011849</t>
  </si>
  <si>
    <t>0000007988</t>
  </si>
  <si>
    <t>0000011854</t>
  </si>
  <si>
    <t>0000011781</t>
  </si>
  <si>
    <t>0000011855</t>
  </si>
  <si>
    <t>0000011857</t>
  </si>
  <si>
    <t>0000011859</t>
  </si>
  <si>
    <t>0000011865</t>
  </si>
  <si>
    <t>1</t>
  </si>
  <si>
    <t>5</t>
  </si>
  <si>
    <t>4</t>
  </si>
  <si>
    <t>2</t>
  </si>
  <si>
    <t>11</t>
  </si>
  <si>
    <t>3</t>
  </si>
  <si>
    <t>6</t>
  </si>
  <si>
    <t>Invoice #</t>
  </si>
  <si>
    <t>County Treasurer</t>
  </si>
  <si>
    <t>0000004172</t>
  </si>
  <si>
    <t>Pleasanton Adult and Career Education</t>
  </si>
  <si>
    <t>Anderson Valley Unified</t>
  </si>
  <si>
    <t>Mendocino County ROC/ROP</t>
  </si>
  <si>
    <t>Acalanes Unfied High School District</t>
  </si>
  <si>
    <t>Madera</t>
  </si>
  <si>
    <t>65243</t>
  </si>
  <si>
    <t>Madera Unified School District</t>
  </si>
  <si>
    <t>Mission Trails ROP</t>
  </si>
  <si>
    <t>Alvord Unified School District</t>
  </si>
  <si>
    <t>Sutter County Office of Education</t>
  </si>
  <si>
    <t>20</t>
  </si>
  <si>
    <t>66977</t>
  </si>
  <si>
    <t>Santa Clara Union High School District</t>
  </si>
  <si>
    <t>Fiscal Year 2020–21</t>
  </si>
  <si>
    <t>0000011826</t>
  </si>
  <si>
    <t>0000004364</t>
  </si>
  <si>
    <t>0000009047</t>
  </si>
  <si>
    <t>0000012471</t>
  </si>
  <si>
    <t>0000004508</t>
  </si>
  <si>
    <t>53</t>
  </si>
  <si>
    <t>0000004357</t>
  </si>
  <si>
    <t>0000002583</t>
  </si>
  <si>
    <t>0000013338</t>
  </si>
  <si>
    <t>35</t>
  </si>
  <si>
    <t>0000004848</t>
  </si>
  <si>
    <t>0000001357</t>
  </si>
  <si>
    <t>58</t>
  </si>
  <si>
    <t>Madera County Superintendent of Schools</t>
  </si>
  <si>
    <t>10207</t>
  </si>
  <si>
    <t>July 2021</t>
  </si>
  <si>
    <t>20-23550 23434 06-29-2021</t>
  </si>
  <si>
    <t>North Orange County ROP</t>
  </si>
  <si>
    <t>Voucher #</t>
  </si>
  <si>
    <t>Schedule of the Apportionment for California Work Opportunity and Responsibility to Kids (CalWORKs) for Regional Occupational Centers and Programs and Adult Education Programs</t>
  </si>
  <si>
    <t>County Summary of the Apportionment for California Work Opportunity and Responsibility to Kids (CalWORKs) for Regional Occupational Centers and Programs and Adult Education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</si>
</sst>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;\(#,##0.00\)"/>
    <numFmt numFmtId="165" formatCode="&quot;$&quot;#,##0"/>
  </numFmts>
  <fonts count="16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0" fillId="0" borderId="0" applyNumberFormat="0" applyFill="0" applyProtection="0">
      <alignment vertical="center"/>
    </xf>
    <xf numFmtId="0" fontId="9" fillId="0" borderId="0" applyNumberFormat="0" applyFill="0" applyAlignment="0" applyProtection="0"/>
    <xf numFmtId="44" fontId="1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5" fillId="0" borderId="0" applyNumberFormat="0" applyFill="0" applyAlignment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3" fillId="0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3" fillId="0" borderId="0" xfId="1" applyNumberFormat="1" applyFont="1" applyFill="1" applyBorder="1"/>
    <xf numFmtId="3" fontId="3" fillId="0" borderId="0" xfId="0" applyNumberFormat="1" applyFont="1" applyFill="1" applyBorder="1"/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6" fillId="0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165" fontId="6" fillId="0" borderId="0" xfId="0" applyNumberFormat="1" applyFont="1" applyFill="1" applyBorder="1"/>
    <xf numFmtId="49" fontId="6" fillId="0" borderId="0" xfId="1" applyNumberFormat="1" applyFont="1" applyFill="1" applyBorder="1"/>
    <xf numFmtId="3" fontId="6" fillId="0" borderId="0" xfId="0" applyNumberFormat="1" applyFont="1" applyFill="1" applyBorder="1"/>
    <xf numFmtId="49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left"/>
    </xf>
    <xf numFmtId="49" fontId="8" fillId="0" borderId="0" xfId="0" quotePrefix="1" applyNumberFormat="1" applyFont="1" applyFill="1" applyBorder="1" applyAlignment="1">
      <alignment horizontal="left"/>
    </xf>
    <xf numFmtId="49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7" fillId="0" borderId="0" xfId="3" applyNumberFormat="1" applyFont="1" applyFill="1">
      <alignment vertical="center"/>
    </xf>
    <xf numFmtId="0" fontId="7" fillId="0" borderId="3" xfId="0" applyFont="1" applyFill="1" applyBorder="1" applyAlignment="1">
      <alignment horizontal="center" wrapText="1"/>
    </xf>
    <xf numFmtId="49" fontId="6" fillId="0" borderId="0" xfId="1" quotePrefix="1" applyNumberFormat="1" applyFont="1" applyFill="1" applyBorder="1"/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5" fontId="6" fillId="0" borderId="0" xfId="5" applyNumberFormat="1" applyFont="1" applyFill="1" applyBorder="1"/>
    <xf numFmtId="0" fontId="12" fillId="0" borderId="0" xfId="0" quotePrefix="1" applyFont="1" applyFill="1" applyBorder="1" applyAlignment="1">
      <alignment horizontal="center" vertical="top"/>
    </xf>
    <xf numFmtId="0" fontId="6" fillId="0" borderId="0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wrapText="1"/>
    </xf>
    <xf numFmtId="5" fontId="13" fillId="0" borderId="0" xfId="5" applyNumberFormat="1" applyFont="1" applyFill="1" applyBorder="1"/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12" fillId="0" borderId="0" xfId="0" applyFont="1"/>
    <xf numFmtId="0" fontId="13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5" fontId="14" fillId="0" borderId="0" xfId="5" applyNumberFormat="1" applyFont="1" applyFill="1" applyBorder="1"/>
    <xf numFmtId="164" fontId="14" fillId="0" borderId="0" xfId="0" applyNumberFormat="1" applyFont="1" applyFill="1" applyBorder="1" applyAlignment="1">
      <alignment horizontal="left"/>
    </xf>
    <xf numFmtId="0" fontId="12" fillId="0" borderId="5" xfId="0" applyFont="1" applyFill="1" applyBorder="1" applyAlignment="1">
      <alignment horizontal="center" vertical="top"/>
    </xf>
    <xf numFmtId="0" fontId="12" fillId="0" borderId="5" xfId="0" quotePrefix="1" applyFont="1" applyFill="1" applyBorder="1" applyAlignment="1">
      <alignment horizontal="center" vertical="top"/>
    </xf>
    <xf numFmtId="0" fontId="6" fillId="0" borderId="0" xfId="12" applyNumberFormat="1" applyFont="1"/>
    <xf numFmtId="49" fontId="10" fillId="0" borderId="0" xfId="3" applyNumberFormat="1" applyFont="1" applyFill="1" applyAlignment="1"/>
    <xf numFmtId="49" fontId="6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49" fontId="10" fillId="0" borderId="0" xfId="3" applyNumberFormat="1" applyFont="1" applyFill="1">
      <alignment vertical="center"/>
    </xf>
    <xf numFmtId="0" fontId="7" fillId="0" borderId="1" xfId="0" applyFont="1" applyFill="1" applyBorder="1"/>
    <xf numFmtId="0" fontId="9" fillId="0" borderId="0" xfId="4" applyFill="1" applyAlignment="1">
      <alignment horizontal="center"/>
    </xf>
    <xf numFmtId="0" fontId="9" fillId="0" borderId="0" xfId="4" applyFill="1" applyAlignment="1">
      <alignment horizontal="left"/>
    </xf>
    <xf numFmtId="5" fontId="9" fillId="0" borderId="0" xfId="4" applyNumberFormat="1" applyFill="1"/>
    <xf numFmtId="165" fontId="9" fillId="0" borderId="0" xfId="4" applyNumberFormat="1" applyFill="1"/>
    <xf numFmtId="0" fontId="9" fillId="0" borderId="0" xfId="4"/>
  </cellXfs>
  <cellStyles count="13">
    <cellStyle name="Comma" xfId="1" builtinId="3"/>
    <cellStyle name="Currency" xfId="5" builtinId="4"/>
    <cellStyle name="Currency 2" xfId="7" xr:uid="{233FF52B-ED1B-4775-B151-A53DB4DD1ECB}"/>
    <cellStyle name="Currency 3" xfId="11" xr:uid="{EC1D57EE-E9D4-4AB6-854F-4B99B2C93742}"/>
    <cellStyle name="Heading 1" xfId="3" builtinId="16" customBuiltin="1"/>
    <cellStyle name="Heading 1 2" xfId="9" xr:uid="{B0642859-319E-4FEC-B79B-30D943EAD0AD}"/>
    <cellStyle name="Normal" xfId="0" builtinId="0"/>
    <cellStyle name="Normal 2" xfId="2" xr:uid="{00000000-0005-0000-0000-000004000000}"/>
    <cellStyle name="Normal 2 2" xfId="8" xr:uid="{1D7251E5-7B5D-4959-8247-F7173DB8984D}"/>
    <cellStyle name="Normal 3" xfId="6" xr:uid="{3A2D7797-C35D-442E-965A-FF9FFD8EE0D6}"/>
    <cellStyle name="Normal 4" xfId="10" xr:uid="{C09DF36C-0181-446B-9918-3332492DCCE8}"/>
    <cellStyle name="Table Body" xfId="12" xr:uid="{221A47B7-3867-44BE-AE08-BA117BB219AA}"/>
    <cellStyle name="Total" xfId="4" builtinId="25" customBuiltin="1"/>
  </cellStyles>
  <dxfs count="37">
    <dxf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</dxf>
    <dxf>
      <numFmt numFmtId="165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&quot;$&quot;#,##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;\(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;\(#,##0.00\)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border outline="0">
        <bottom style="double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9" formatCode="&quot;$&quot;#,##0_);\(&quot;$&quot;#,##0\)"/>
      <fill>
        <patternFill patternType="none">
          <fgColor indexed="64"/>
          <bgColor auto="1"/>
        </patternFill>
      </fill>
    </dxf>
    <dxf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9" formatCode="&quot;$&quot;#,##0_);\(&quot;$&quot;#,##0\)"/>
      <fill>
        <patternFill patternType="none">
          <fgColor indexed="64"/>
          <bgColor auto="1"/>
        </patternFill>
      </fill>
    </dxf>
    <dxf>
      <numFmt numFmtId="9" formatCode="&quot;$&quot;#,##0_);\(&quot;$&quot;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9" formatCode="&quot;$&quot;#,##0_);\(&quot;$&quot;#,##0\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top style="double">
          <color auto="1"/>
        </top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</dxfs>
  <tableStyles count="1" defaultPivotStyle="PivotStyleLight16">
    <tableStyle name="Table Style 1" pivot="0" count="0" xr9:uid="{155AEFAA-0FB2-46D3-A4E9-B4D4CA1F26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J179" totalsRowCount="1" headerRowDxfId="36" dataDxfId="34" headerRowBorderDxfId="35" tableBorderDxfId="33" totalsRowCellStyle="Total">
  <tableColumns count="10">
    <tableColumn id="1" xr3:uid="{00000000-0010-0000-0000-000001000000}" name="County Name" totalsRowLabel="Statewide Total" dataDxfId="32" totalsRowDxfId="31" totalsRowCellStyle="Total"/>
    <tableColumn id="12" xr3:uid="{00000000-0010-0000-0000-00000C000000}" name="FI$Cal Supplier ID" dataDxfId="30" totalsRowDxfId="29" totalsRowCellStyle="Total"/>
    <tableColumn id="11" xr3:uid="{00000000-0010-0000-0000-00000B000000}" name="FI$Cal Address Sequence ID" dataDxfId="28" totalsRowDxfId="27" totalsRowCellStyle="Total"/>
    <tableColumn id="7" xr3:uid="{00000000-0010-0000-0000-000007000000}" name="Service Location Field" dataDxfId="26" totalsRowDxfId="25" totalsRowCellStyle="Total"/>
    <tableColumn id="14" xr3:uid="{00000000-0010-0000-0000-00000E000000}" name="County Code" dataDxfId="24" totalsRowDxfId="23" totalsRowCellStyle="Total"/>
    <tableColumn id="2" xr3:uid="{00000000-0010-0000-0000-000002000000}" name="District Code" dataDxfId="22" totalsRowDxfId="21" totalsRowCellStyle="Total"/>
    <tableColumn id="3" xr3:uid="{00000000-0010-0000-0000-000003000000}" name="Local Educational Agency" dataDxfId="20" totalsRowDxfId="19" totalsRowCellStyle="Total"/>
    <tableColumn id="4" xr3:uid="{00000000-0010-0000-0000-000004000000}" name="ROC/P _x000a_CalWORKS Funding _x000a_(PCA 23550)" totalsRowFunction="sum" dataDxfId="18" totalsRowDxfId="17" dataCellStyle="Currency" totalsRowCellStyle="Total"/>
    <tableColumn id="5" xr3:uid="{00000000-0010-0000-0000-000005000000}" name="Adult Education _x000a_CalWORKS Funding _x000a_(PCA 23434)" totalsRowFunction="sum" dataDxfId="16" totalsRowDxfId="15" dataCellStyle="Currency" totalsRowCellStyle="Total"/>
    <tableColumn id="6" xr3:uid="{00000000-0010-0000-0000-000006000000}" name="Total _x000a_Apportionment" totalsRowFunction="sum" dataDxfId="14" totalsRowDxfId="0" dataCellStyle="Currency" totalsRowCellStyle="Total">
      <calculatedColumnFormula>SUM(H4,I4)</calculatedColumn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apportionment schedule provides a list of all local educatoinal agencies receiving funding for the CalWORKs program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3:E40" totalsRowCount="1" headerRowDxfId="13" dataDxfId="11" headerRowBorderDxfId="12" tableBorderDxfId="10" totalsRowCellStyle="Total">
  <tableColumns count="5">
    <tableColumn id="1" xr3:uid="{00000000-0010-0000-0100-000001000000}" name="County Code" totalsRowLabel="Statewide Total" dataDxfId="9" totalsRowDxfId="8" totalsRowCellStyle="Total"/>
    <tableColumn id="2" xr3:uid="{00000000-0010-0000-0100-000002000000}" name="County Treasurer" dataDxfId="7" totalsRowDxfId="6" totalsRowCellStyle="Total"/>
    <tableColumn id="7" xr3:uid="{00000000-0010-0000-0100-000007000000}" name="Invoice #" dataDxfId="5" totalsRowDxfId="4" totalsRowCellStyle="Total"/>
    <tableColumn id="3" xr3:uid="{00000000-0010-0000-0100-000003000000}" name="Total _x000a_Apportionment" totalsRowFunction="sum" dataDxfId="3" totalsRowDxfId="2" totalsRowCellStyle="Total"/>
    <tableColumn id="4" xr3:uid="{0BA31414-DB58-4D9C-953F-40A93433AC29}" name="Voucher #" dataDxfId="1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e County Summary provides a subtotal for each county receiving funds in the CalWORKs apportionment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3"/>
  <sheetViews>
    <sheetView tabSelected="1" zoomScaleNormal="100" workbookViewId="0"/>
  </sheetViews>
  <sheetFormatPr defaultColWidth="9.140625" defaultRowHeight="12.75" x14ac:dyDescent="0.2"/>
  <cols>
    <col min="1" max="3" width="17.42578125" style="2" customWidth="1"/>
    <col min="4" max="4" width="10.85546875" style="3" bestFit="1" customWidth="1"/>
    <col min="5" max="5" width="17.42578125" style="2" customWidth="1"/>
    <col min="6" max="6" width="15.5703125" style="3" bestFit="1" customWidth="1"/>
    <col min="7" max="7" width="49.5703125" customWidth="1"/>
    <col min="8" max="8" width="23.85546875" style="1" bestFit="1" customWidth="1"/>
    <col min="9" max="9" width="17.85546875" style="1" bestFit="1" customWidth="1"/>
    <col min="10" max="10" width="17.140625" style="1" customWidth="1"/>
    <col min="11" max="11" width="17.85546875" style="1" customWidth="1"/>
    <col min="12" max="16384" width="9.140625" style="1"/>
  </cols>
  <sheetData>
    <row r="1" spans="1:10" ht="30.75" customHeight="1" x14ac:dyDescent="0.25">
      <c r="A1" s="47" t="s">
        <v>350</v>
      </c>
      <c r="B1" s="23"/>
      <c r="C1" s="23"/>
      <c r="E1" s="23"/>
      <c r="G1" s="1"/>
    </row>
    <row r="2" spans="1:10" ht="32.25" customHeight="1" x14ac:dyDescent="0.25">
      <c r="A2" s="22" t="s">
        <v>330</v>
      </c>
      <c r="B2" s="22"/>
      <c r="C2" s="22"/>
      <c r="E2" s="22"/>
      <c r="G2" s="1"/>
    </row>
    <row r="3" spans="1:10" s="7" customFormat="1" ht="79.5" thickBot="1" x14ac:dyDescent="0.3">
      <c r="A3" s="32" t="s">
        <v>194</v>
      </c>
      <c r="B3" s="32" t="s">
        <v>245</v>
      </c>
      <c r="C3" s="32" t="s">
        <v>246</v>
      </c>
      <c r="D3" s="24" t="s">
        <v>244</v>
      </c>
      <c r="E3" s="32" t="s">
        <v>0</v>
      </c>
      <c r="F3" s="24" t="s">
        <v>1</v>
      </c>
      <c r="G3" s="24" t="s">
        <v>2</v>
      </c>
      <c r="H3" s="24" t="s">
        <v>185</v>
      </c>
      <c r="I3" s="24" t="s">
        <v>186</v>
      </c>
      <c r="J3" s="24" t="s">
        <v>217</v>
      </c>
    </row>
    <row r="4" spans="1:10" s="7" customFormat="1" ht="15.75" thickTop="1" x14ac:dyDescent="0.2">
      <c r="A4" s="48" t="s">
        <v>247</v>
      </c>
      <c r="B4" s="8" t="s">
        <v>282</v>
      </c>
      <c r="C4" s="8" t="s">
        <v>307</v>
      </c>
      <c r="D4" s="27">
        <v>61119</v>
      </c>
      <c r="E4" s="8" t="s">
        <v>3</v>
      </c>
      <c r="F4" s="27">
        <v>61119</v>
      </c>
      <c r="G4" s="28" t="s">
        <v>120</v>
      </c>
      <c r="H4" s="29">
        <v>0</v>
      </c>
      <c r="I4" s="29">
        <v>1855</v>
      </c>
      <c r="J4" s="29">
        <f t="shared" ref="J4:J64" si="0">SUM(H4,I4)</f>
        <v>1855</v>
      </c>
    </row>
    <row r="5" spans="1:10" s="7" customFormat="1" ht="15" x14ac:dyDescent="0.2">
      <c r="A5" s="48" t="s">
        <v>247</v>
      </c>
      <c r="B5" s="8" t="s">
        <v>282</v>
      </c>
      <c r="C5" s="8" t="s">
        <v>307</v>
      </c>
      <c r="D5" s="27">
        <v>61143</v>
      </c>
      <c r="E5" s="8" t="s">
        <v>3</v>
      </c>
      <c r="F5" s="27">
        <v>61143</v>
      </c>
      <c r="G5" s="28" t="s">
        <v>4</v>
      </c>
      <c r="H5" s="29">
        <v>0</v>
      </c>
      <c r="I5" s="29">
        <v>18471</v>
      </c>
      <c r="J5" s="29">
        <f t="shared" si="0"/>
        <v>18471</v>
      </c>
    </row>
    <row r="6" spans="1:10" s="7" customFormat="1" ht="15" x14ac:dyDescent="0.2">
      <c r="A6" s="48" t="s">
        <v>247</v>
      </c>
      <c r="B6" s="8" t="s">
        <v>282</v>
      </c>
      <c r="C6" s="8" t="s">
        <v>307</v>
      </c>
      <c r="D6" s="9">
        <v>61150</v>
      </c>
      <c r="E6" s="8" t="s">
        <v>3</v>
      </c>
      <c r="F6" s="9">
        <v>61150</v>
      </c>
      <c r="G6" s="10" t="s">
        <v>5</v>
      </c>
      <c r="H6" s="29">
        <v>0</v>
      </c>
      <c r="I6" s="29">
        <v>34030</v>
      </c>
      <c r="J6" s="29">
        <f t="shared" si="0"/>
        <v>34030</v>
      </c>
    </row>
    <row r="7" spans="1:10" s="7" customFormat="1" ht="15" x14ac:dyDescent="0.2">
      <c r="A7" s="48" t="s">
        <v>247</v>
      </c>
      <c r="B7" s="8" t="s">
        <v>282</v>
      </c>
      <c r="C7" s="8" t="s">
        <v>307</v>
      </c>
      <c r="D7" s="9">
        <v>61176</v>
      </c>
      <c r="E7" s="8" t="s">
        <v>3</v>
      </c>
      <c r="F7" s="9">
        <v>61176</v>
      </c>
      <c r="G7" s="10" t="s">
        <v>6</v>
      </c>
      <c r="H7" s="29">
        <v>0</v>
      </c>
      <c r="I7" s="29">
        <v>14395</v>
      </c>
      <c r="J7" s="29">
        <f t="shared" si="0"/>
        <v>14395</v>
      </c>
    </row>
    <row r="8" spans="1:10" s="7" customFormat="1" ht="15" x14ac:dyDescent="0.2">
      <c r="A8" s="48" t="s">
        <v>247</v>
      </c>
      <c r="B8" s="8" t="s">
        <v>282</v>
      </c>
      <c r="C8" s="8" t="s">
        <v>307</v>
      </c>
      <c r="D8" s="9">
        <v>61192</v>
      </c>
      <c r="E8" s="8" t="s">
        <v>3</v>
      </c>
      <c r="F8" s="9">
        <v>61192</v>
      </c>
      <c r="G8" s="10" t="s">
        <v>7</v>
      </c>
      <c r="H8" s="29">
        <v>0</v>
      </c>
      <c r="I8" s="29">
        <v>68506</v>
      </c>
      <c r="J8" s="29">
        <f t="shared" si="0"/>
        <v>68506</v>
      </c>
    </row>
    <row r="9" spans="1:10" s="7" customFormat="1" ht="15" x14ac:dyDescent="0.2">
      <c r="A9" s="48" t="s">
        <v>247</v>
      </c>
      <c r="B9" s="8" t="s">
        <v>282</v>
      </c>
      <c r="C9" s="8" t="s">
        <v>307</v>
      </c>
      <c r="D9" s="9">
        <v>61200</v>
      </c>
      <c r="E9" s="8" t="s">
        <v>3</v>
      </c>
      <c r="F9" s="9">
        <v>61200</v>
      </c>
      <c r="G9" s="10" t="s">
        <v>8</v>
      </c>
      <c r="H9" s="29">
        <v>0</v>
      </c>
      <c r="I9" s="29">
        <v>2300</v>
      </c>
      <c r="J9" s="29">
        <f t="shared" si="0"/>
        <v>2300</v>
      </c>
    </row>
    <row r="10" spans="1:10" s="7" customFormat="1" ht="15" x14ac:dyDescent="0.2">
      <c r="A10" s="48" t="s">
        <v>247</v>
      </c>
      <c r="B10" s="8" t="s">
        <v>282</v>
      </c>
      <c r="C10" s="8" t="s">
        <v>307</v>
      </c>
      <c r="D10" s="9">
        <v>61242</v>
      </c>
      <c r="E10" s="8" t="s">
        <v>3</v>
      </c>
      <c r="F10" s="9">
        <v>61242</v>
      </c>
      <c r="G10" s="10" t="s">
        <v>9</v>
      </c>
      <c r="H10" s="29">
        <v>0</v>
      </c>
      <c r="I10" s="29">
        <v>77908</v>
      </c>
      <c r="J10" s="29">
        <f t="shared" si="0"/>
        <v>77908</v>
      </c>
    </row>
    <row r="11" spans="1:10" s="7" customFormat="1" ht="15" x14ac:dyDescent="0.2">
      <c r="A11" s="48" t="s">
        <v>247</v>
      </c>
      <c r="B11" s="8" t="s">
        <v>282</v>
      </c>
      <c r="C11" s="8" t="s">
        <v>307</v>
      </c>
      <c r="D11" s="9">
        <v>61234</v>
      </c>
      <c r="E11" s="8" t="s">
        <v>3</v>
      </c>
      <c r="F11" s="9">
        <v>61234</v>
      </c>
      <c r="G11" s="10" t="s">
        <v>187</v>
      </c>
      <c r="H11" s="29">
        <v>0</v>
      </c>
      <c r="I11" s="29">
        <v>1369</v>
      </c>
      <c r="J11" s="29">
        <f t="shared" si="0"/>
        <v>1369</v>
      </c>
    </row>
    <row r="12" spans="1:10" s="7" customFormat="1" ht="15" x14ac:dyDescent="0.2">
      <c r="A12" s="48" t="s">
        <v>247</v>
      </c>
      <c r="B12" s="8" t="s">
        <v>282</v>
      </c>
      <c r="C12" s="8" t="s">
        <v>307</v>
      </c>
      <c r="D12" s="9">
        <v>61259</v>
      </c>
      <c r="E12" s="8" t="s">
        <v>3</v>
      </c>
      <c r="F12" s="9">
        <v>61259</v>
      </c>
      <c r="G12" s="10" t="s">
        <v>10</v>
      </c>
      <c r="H12" s="29">
        <v>0</v>
      </c>
      <c r="I12" s="29">
        <v>14146</v>
      </c>
      <c r="J12" s="29">
        <f t="shared" si="0"/>
        <v>14146</v>
      </c>
    </row>
    <row r="13" spans="1:10" s="7" customFormat="1" ht="15" x14ac:dyDescent="0.2">
      <c r="A13" s="49" t="s">
        <v>247</v>
      </c>
      <c r="B13" s="34" t="s">
        <v>282</v>
      </c>
      <c r="C13" s="34" t="s">
        <v>307</v>
      </c>
      <c r="D13" s="38">
        <v>75101</v>
      </c>
      <c r="E13" s="34" t="s">
        <v>3</v>
      </c>
      <c r="F13" s="35">
        <v>75101</v>
      </c>
      <c r="G13" s="36" t="s">
        <v>317</v>
      </c>
      <c r="H13" s="33">
        <v>0</v>
      </c>
      <c r="I13" s="33">
        <v>1749</v>
      </c>
      <c r="J13" s="29">
        <f t="shared" si="0"/>
        <v>1749</v>
      </c>
    </row>
    <row r="14" spans="1:10" s="7" customFormat="1" ht="15" x14ac:dyDescent="0.2">
      <c r="A14" s="48" t="s">
        <v>247</v>
      </c>
      <c r="B14" s="8" t="s">
        <v>282</v>
      </c>
      <c r="C14" s="8" t="s">
        <v>307</v>
      </c>
      <c r="D14" s="9">
        <v>61291</v>
      </c>
      <c r="E14" s="8" t="s">
        <v>3</v>
      </c>
      <c r="F14" s="9">
        <v>61291</v>
      </c>
      <c r="G14" s="10" t="s">
        <v>11</v>
      </c>
      <c r="H14" s="29">
        <v>0</v>
      </c>
      <c r="I14" s="29">
        <v>5894</v>
      </c>
      <c r="J14" s="29">
        <f t="shared" si="0"/>
        <v>5894</v>
      </c>
    </row>
    <row r="15" spans="1:10" s="7" customFormat="1" ht="15" x14ac:dyDescent="0.2">
      <c r="A15" s="48" t="s">
        <v>247</v>
      </c>
      <c r="B15" s="8" t="s">
        <v>282</v>
      </c>
      <c r="C15" s="8" t="s">
        <v>307</v>
      </c>
      <c r="D15" s="9">
        <v>61309</v>
      </c>
      <c r="E15" s="8" t="s">
        <v>3</v>
      </c>
      <c r="F15" s="9">
        <v>61309</v>
      </c>
      <c r="G15" s="10" t="s">
        <v>147</v>
      </c>
      <c r="H15" s="29">
        <v>0</v>
      </c>
      <c r="I15" s="29">
        <v>3864</v>
      </c>
      <c r="J15" s="29">
        <f t="shared" si="0"/>
        <v>3864</v>
      </c>
    </row>
    <row r="16" spans="1:10" s="7" customFormat="1" ht="15" x14ac:dyDescent="0.2">
      <c r="A16" s="48" t="s">
        <v>247</v>
      </c>
      <c r="B16" s="8" t="s">
        <v>282</v>
      </c>
      <c r="C16" s="8" t="s">
        <v>307</v>
      </c>
      <c r="D16" s="9">
        <v>74005</v>
      </c>
      <c r="E16" s="8" t="s">
        <v>3</v>
      </c>
      <c r="F16" s="9">
        <v>74005</v>
      </c>
      <c r="G16" s="10" t="s">
        <v>123</v>
      </c>
      <c r="H16" s="29">
        <v>40295</v>
      </c>
      <c r="I16" s="29">
        <v>0</v>
      </c>
      <c r="J16" s="29">
        <f t="shared" si="0"/>
        <v>40295</v>
      </c>
    </row>
    <row r="17" spans="1:10" s="7" customFormat="1" ht="15" x14ac:dyDescent="0.2">
      <c r="A17" s="48" t="s">
        <v>248</v>
      </c>
      <c r="B17" s="30" t="s">
        <v>316</v>
      </c>
      <c r="C17" s="8" t="s">
        <v>308</v>
      </c>
      <c r="D17" s="9">
        <v>74682</v>
      </c>
      <c r="E17" s="8" t="s">
        <v>153</v>
      </c>
      <c r="F17" s="9">
        <v>74682</v>
      </c>
      <c r="G17" s="11" t="s">
        <v>188</v>
      </c>
      <c r="H17" s="29">
        <v>6385</v>
      </c>
      <c r="I17" s="29">
        <v>0</v>
      </c>
      <c r="J17" s="29">
        <f t="shared" si="0"/>
        <v>6385</v>
      </c>
    </row>
    <row r="18" spans="1:10" s="7" customFormat="1" ht="15" x14ac:dyDescent="0.2">
      <c r="A18" s="48" t="s">
        <v>248</v>
      </c>
      <c r="B18" s="30" t="s">
        <v>316</v>
      </c>
      <c r="C18" s="8" t="s">
        <v>308</v>
      </c>
      <c r="D18" s="9">
        <v>61515</v>
      </c>
      <c r="E18" s="8" t="s">
        <v>153</v>
      </c>
      <c r="F18" s="9">
        <v>61515</v>
      </c>
      <c r="G18" s="11" t="s">
        <v>154</v>
      </c>
      <c r="H18" s="29">
        <v>0</v>
      </c>
      <c r="I18" s="29">
        <v>38745</v>
      </c>
      <c r="J18" s="29">
        <f t="shared" si="0"/>
        <v>38745</v>
      </c>
    </row>
    <row r="19" spans="1:10" s="7" customFormat="1" ht="15" x14ac:dyDescent="0.2">
      <c r="A19" s="48" t="s">
        <v>251</v>
      </c>
      <c r="B19" s="45" t="s">
        <v>333</v>
      </c>
      <c r="C19" s="8" t="s">
        <v>105</v>
      </c>
      <c r="D19" s="9">
        <v>74344</v>
      </c>
      <c r="E19" s="8" t="s">
        <v>12</v>
      </c>
      <c r="F19" s="9">
        <v>74344</v>
      </c>
      <c r="G19" s="10" t="s">
        <v>189</v>
      </c>
      <c r="H19" s="29">
        <v>26656</v>
      </c>
      <c r="I19" s="29">
        <v>0</v>
      </c>
      <c r="J19" s="29">
        <f t="shared" si="0"/>
        <v>26656</v>
      </c>
    </row>
    <row r="20" spans="1:10" s="12" customFormat="1" ht="15.75" x14ac:dyDescent="0.25">
      <c r="A20" s="48" t="s">
        <v>251</v>
      </c>
      <c r="B20" s="45" t="s">
        <v>333</v>
      </c>
      <c r="C20" s="8" t="s">
        <v>105</v>
      </c>
      <c r="D20" s="9">
        <v>61630</v>
      </c>
      <c r="E20" s="8" t="s">
        <v>12</v>
      </c>
      <c r="F20" s="9">
        <v>61630</v>
      </c>
      <c r="G20" s="10" t="s">
        <v>320</v>
      </c>
      <c r="H20" s="29">
        <v>0</v>
      </c>
      <c r="I20" s="29">
        <v>613</v>
      </c>
      <c r="J20" s="29">
        <f t="shared" si="0"/>
        <v>613</v>
      </c>
    </row>
    <row r="21" spans="1:10" s="7" customFormat="1" ht="15" x14ac:dyDescent="0.2">
      <c r="A21" s="48" t="s">
        <v>251</v>
      </c>
      <c r="B21" s="45" t="s">
        <v>333</v>
      </c>
      <c r="C21" s="8" t="s">
        <v>105</v>
      </c>
      <c r="D21" s="9">
        <v>61721</v>
      </c>
      <c r="E21" s="8" t="s">
        <v>12</v>
      </c>
      <c r="F21" s="9">
        <v>61721</v>
      </c>
      <c r="G21" s="10" t="s">
        <v>13</v>
      </c>
      <c r="H21" s="29">
        <v>0</v>
      </c>
      <c r="I21" s="29">
        <v>52685</v>
      </c>
      <c r="J21" s="29">
        <f t="shared" si="0"/>
        <v>52685</v>
      </c>
    </row>
    <row r="22" spans="1:10" s="7" customFormat="1" ht="15" x14ac:dyDescent="0.2">
      <c r="A22" s="48" t="s">
        <v>251</v>
      </c>
      <c r="B22" s="45" t="s">
        <v>333</v>
      </c>
      <c r="C22" s="8" t="s">
        <v>105</v>
      </c>
      <c r="D22" s="9">
        <v>61739</v>
      </c>
      <c r="E22" s="8" t="s">
        <v>12</v>
      </c>
      <c r="F22" s="9">
        <v>61739</v>
      </c>
      <c r="G22" s="10" t="s">
        <v>14</v>
      </c>
      <c r="H22" s="29">
        <v>0</v>
      </c>
      <c r="I22" s="29">
        <v>52379</v>
      </c>
      <c r="J22" s="29">
        <f t="shared" si="0"/>
        <v>52379</v>
      </c>
    </row>
    <row r="23" spans="1:10" s="12" customFormat="1" ht="15.75" x14ac:dyDescent="0.25">
      <c r="A23" s="48" t="s">
        <v>251</v>
      </c>
      <c r="B23" s="45" t="s">
        <v>333</v>
      </c>
      <c r="C23" s="8" t="s">
        <v>105</v>
      </c>
      <c r="D23" s="9">
        <v>61754</v>
      </c>
      <c r="E23" s="8" t="s">
        <v>12</v>
      </c>
      <c r="F23" s="9">
        <v>61754</v>
      </c>
      <c r="G23" s="10" t="s">
        <v>15</v>
      </c>
      <c r="H23" s="29">
        <v>0</v>
      </c>
      <c r="I23" s="29">
        <v>48090</v>
      </c>
      <c r="J23" s="29">
        <f t="shared" si="0"/>
        <v>48090</v>
      </c>
    </row>
    <row r="24" spans="1:10" s="7" customFormat="1" ht="15" x14ac:dyDescent="0.2">
      <c r="A24" s="48" t="s">
        <v>251</v>
      </c>
      <c r="B24" s="45" t="s">
        <v>333</v>
      </c>
      <c r="C24" s="8" t="s">
        <v>105</v>
      </c>
      <c r="D24" s="9">
        <v>61788</v>
      </c>
      <c r="E24" s="8" t="s">
        <v>12</v>
      </c>
      <c r="F24" s="9">
        <v>61788</v>
      </c>
      <c r="G24" s="10" t="s">
        <v>16</v>
      </c>
      <c r="H24" s="29">
        <v>0</v>
      </c>
      <c r="I24" s="29">
        <v>613</v>
      </c>
      <c r="J24" s="29">
        <f t="shared" si="0"/>
        <v>613</v>
      </c>
    </row>
    <row r="25" spans="1:10" s="12" customFormat="1" ht="15.75" x14ac:dyDescent="0.25">
      <c r="A25" s="48" t="s">
        <v>251</v>
      </c>
      <c r="B25" s="45" t="s">
        <v>333</v>
      </c>
      <c r="C25" s="8" t="s">
        <v>105</v>
      </c>
      <c r="D25" s="9">
        <v>61796</v>
      </c>
      <c r="E25" s="8" t="s">
        <v>12</v>
      </c>
      <c r="F25" s="9">
        <v>61796</v>
      </c>
      <c r="G25" s="10" t="s">
        <v>17</v>
      </c>
      <c r="H25" s="29">
        <v>0</v>
      </c>
      <c r="I25" s="29">
        <v>7351</v>
      </c>
      <c r="J25" s="29">
        <f t="shared" si="0"/>
        <v>7351</v>
      </c>
    </row>
    <row r="26" spans="1:10" s="7" customFormat="1" ht="15" x14ac:dyDescent="0.2">
      <c r="A26" s="48" t="s">
        <v>252</v>
      </c>
      <c r="B26" s="44" t="s">
        <v>283</v>
      </c>
      <c r="C26" s="8" t="s">
        <v>307</v>
      </c>
      <c r="D26" s="9">
        <v>10090</v>
      </c>
      <c r="E26" s="8" t="s">
        <v>18</v>
      </c>
      <c r="F26" s="9">
        <v>10090</v>
      </c>
      <c r="G26" s="10" t="s">
        <v>19</v>
      </c>
      <c r="H26" s="29">
        <v>0</v>
      </c>
      <c r="I26" s="29">
        <v>15390</v>
      </c>
      <c r="J26" s="29">
        <f t="shared" si="0"/>
        <v>15390</v>
      </c>
    </row>
    <row r="27" spans="1:10" s="7" customFormat="1" ht="15" x14ac:dyDescent="0.2">
      <c r="A27" s="48" t="s">
        <v>249</v>
      </c>
      <c r="B27" s="8" t="s">
        <v>284</v>
      </c>
      <c r="C27" s="8" t="s">
        <v>20</v>
      </c>
      <c r="D27" s="9">
        <v>74260</v>
      </c>
      <c r="E27" s="8" t="s">
        <v>20</v>
      </c>
      <c r="F27" s="9">
        <v>74260</v>
      </c>
      <c r="G27" s="7" t="s">
        <v>190</v>
      </c>
      <c r="H27" s="29">
        <v>50752</v>
      </c>
      <c r="I27" s="29">
        <v>0</v>
      </c>
      <c r="J27" s="29">
        <f t="shared" si="0"/>
        <v>50752</v>
      </c>
    </row>
    <row r="28" spans="1:10" s="7" customFormat="1" ht="15" x14ac:dyDescent="0.2">
      <c r="A28" s="48" t="s">
        <v>249</v>
      </c>
      <c r="B28" s="8" t="s">
        <v>284</v>
      </c>
      <c r="C28" s="8" t="s">
        <v>20</v>
      </c>
      <c r="D28" s="9">
        <v>62117</v>
      </c>
      <c r="E28" s="8" t="s">
        <v>20</v>
      </c>
      <c r="F28" s="9">
        <v>62117</v>
      </c>
      <c r="G28" s="10" t="s">
        <v>21</v>
      </c>
      <c r="H28" s="29">
        <v>0</v>
      </c>
      <c r="I28" s="29">
        <v>99738</v>
      </c>
      <c r="J28" s="29">
        <f t="shared" si="0"/>
        <v>99738</v>
      </c>
    </row>
    <row r="29" spans="1:10" s="7" customFormat="1" ht="15" x14ac:dyDescent="0.2">
      <c r="A29" s="48" t="s">
        <v>249</v>
      </c>
      <c r="B29" s="8" t="s">
        <v>284</v>
      </c>
      <c r="C29" s="8" t="s">
        <v>20</v>
      </c>
      <c r="D29" s="9">
        <v>62166</v>
      </c>
      <c r="E29" s="8" t="s">
        <v>20</v>
      </c>
      <c r="F29" s="9">
        <v>62166</v>
      </c>
      <c r="G29" s="10" t="s">
        <v>22</v>
      </c>
      <c r="H29" s="29">
        <v>0</v>
      </c>
      <c r="I29" s="29">
        <v>308120</v>
      </c>
      <c r="J29" s="29">
        <f t="shared" si="0"/>
        <v>308120</v>
      </c>
    </row>
    <row r="30" spans="1:10" s="7" customFormat="1" ht="15" x14ac:dyDescent="0.2">
      <c r="A30" s="48" t="s">
        <v>249</v>
      </c>
      <c r="B30" s="8" t="s">
        <v>284</v>
      </c>
      <c r="C30" s="8" t="s">
        <v>20</v>
      </c>
      <c r="D30" s="9">
        <v>62414</v>
      </c>
      <c r="E30" s="8" t="s">
        <v>20</v>
      </c>
      <c r="F30" s="9">
        <v>62414</v>
      </c>
      <c r="G30" s="10" t="s">
        <v>23</v>
      </c>
      <c r="H30" s="29">
        <v>0</v>
      </c>
      <c r="I30" s="29">
        <v>147233</v>
      </c>
      <c r="J30" s="29">
        <f t="shared" si="0"/>
        <v>147233</v>
      </c>
    </row>
    <row r="31" spans="1:10" s="7" customFormat="1" ht="15" x14ac:dyDescent="0.2">
      <c r="A31" s="48" t="s">
        <v>249</v>
      </c>
      <c r="B31" s="8" t="s">
        <v>284</v>
      </c>
      <c r="C31" s="8" t="s">
        <v>20</v>
      </c>
      <c r="D31" s="9">
        <v>73965</v>
      </c>
      <c r="E31" s="8" t="s">
        <v>20</v>
      </c>
      <c r="F31" s="9">
        <v>73965</v>
      </c>
      <c r="G31" s="10" t="s">
        <v>24</v>
      </c>
      <c r="H31" s="29">
        <v>0</v>
      </c>
      <c r="I31" s="29">
        <v>50464</v>
      </c>
      <c r="J31" s="29">
        <f t="shared" si="0"/>
        <v>50464</v>
      </c>
    </row>
    <row r="32" spans="1:10" s="7" customFormat="1" ht="15" x14ac:dyDescent="0.2">
      <c r="A32" s="48" t="s">
        <v>249</v>
      </c>
      <c r="B32" s="8" t="s">
        <v>284</v>
      </c>
      <c r="C32" s="8" t="s">
        <v>20</v>
      </c>
      <c r="D32" s="9">
        <v>73809</v>
      </c>
      <c r="E32" s="8" t="s">
        <v>20</v>
      </c>
      <c r="F32" s="9">
        <v>73809</v>
      </c>
      <c r="G32" s="10" t="s">
        <v>218</v>
      </c>
      <c r="H32" s="29">
        <v>0</v>
      </c>
      <c r="I32" s="29">
        <v>93209</v>
      </c>
      <c r="J32" s="29">
        <f t="shared" si="0"/>
        <v>93209</v>
      </c>
    </row>
    <row r="33" spans="1:10" s="7" customFormat="1" ht="15" x14ac:dyDescent="0.2">
      <c r="A33" s="48" t="s">
        <v>249</v>
      </c>
      <c r="B33" s="8" t="s">
        <v>284</v>
      </c>
      <c r="C33" s="8" t="s">
        <v>20</v>
      </c>
      <c r="D33" s="9">
        <v>74153</v>
      </c>
      <c r="E33" s="8" t="s">
        <v>20</v>
      </c>
      <c r="F33" s="9">
        <v>74153</v>
      </c>
      <c r="G33" s="10" t="s">
        <v>124</v>
      </c>
      <c r="H33" s="29">
        <v>64416</v>
      </c>
      <c r="I33" s="29">
        <v>0</v>
      </c>
      <c r="J33" s="29">
        <f t="shared" si="0"/>
        <v>64416</v>
      </c>
    </row>
    <row r="34" spans="1:10" s="7" customFormat="1" ht="15" x14ac:dyDescent="0.2">
      <c r="A34" s="48" t="s">
        <v>250</v>
      </c>
      <c r="B34" s="8" t="s">
        <v>285</v>
      </c>
      <c r="C34" s="8" t="s">
        <v>307</v>
      </c>
      <c r="D34" s="9">
        <v>63115</v>
      </c>
      <c r="E34" s="8">
        <v>13</v>
      </c>
      <c r="F34" s="9">
        <v>63115</v>
      </c>
      <c r="G34" s="10" t="s">
        <v>25</v>
      </c>
      <c r="H34" s="29">
        <v>0</v>
      </c>
      <c r="I34" s="29">
        <v>90316</v>
      </c>
      <c r="J34" s="29">
        <f t="shared" si="0"/>
        <v>90316</v>
      </c>
    </row>
    <row r="35" spans="1:10" s="7" customFormat="1" ht="15" x14ac:dyDescent="0.2">
      <c r="A35" s="48" t="s">
        <v>250</v>
      </c>
      <c r="B35" s="8" t="s">
        <v>285</v>
      </c>
      <c r="C35" s="8" t="s">
        <v>307</v>
      </c>
      <c r="D35" s="9">
        <v>74401</v>
      </c>
      <c r="E35" s="8" t="s">
        <v>125</v>
      </c>
      <c r="F35" s="9">
        <v>74401</v>
      </c>
      <c r="G35" s="10" t="s">
        <v>219</v>
      </c>
      <c r="H35" s="29">
        <v>14885</v>
      </c>
      <c r="I35" s="29">
        <v>0</v>
      </c>
      <c r="J35" s="29">
        <f t="shared" si="0"/>
        <v>14885</v>
      </c>
    </row>
    <row r="36" spans="1:10" s="7" customFormat="1" ht="15" x14ac:dyDescent="0.2">
      <c r="A36" s="48" t="s">
        <v>253</v>
      </c>
      <c r="B36" s="44" t="s">
        <v>286</v>
      </c>
      <c r="C36" s="8" t="s">
        <v>310</v>
      </c>
      <c r="D36" s="9">
        <v>63529</v>
      </c>
      <c r="E36" s="8">
        <v>15</v>
      </c>
      <c r="F36" s="9">
        <v>63529</v>
      </c>
      <c r="G36" s="10" t="s">
        <v>220</v>
      </c>
      <c r="H36" s="29">
        <v>0</v>
      </c>
      <c r="I36" s="29">
        <v>285687</v>
      </c>
      <c r="J36" s="29">
        <f t="shared" si="0"/>
        <v>285687</v>
      </c>
    </row>
    <row r="37" spans="1:10" s="7" customFormat="1" ht="15" x14ac:dyDescent="0.2">
      <c r="A37" s="48" t="s">
        <v>253</v>
      </c>
      <c r="B37" s="8" t="s">
        <v>286</v>
      </c>
      <c r="C37" s="8" t="s">
        <v>310</v>
      </c>
      <c r="D37" s="9">
        <v>63412</v>
      </c>
      <c r="E37" s="8" t="s">
        <v>121</v>
      </c>
      <c r="F37" s="9">
        <v>63412</v>
      </c>
      <c r="G37" s="10" t="s">
        <v>122</v>
      </c>
      <c r="H37" s="29">
        <v>0</v>
      </c>
      <c r="I37" s="29">
        <v>7401</v>
      </c>
      <c r="J37" s="29">
        <f t="shared" si="0"/>
        <v>7401</v>
      </c>
    </row>
    <row r="38" spans="1:10" s="7" customFormat="1" ht="15" x14ac:dyDescent="0.2">
      <c r="A38" s="48" t="s">
        <v>254</v>
      </c>
      <c r="B38" s="45" t="s">
        <v>334</v>
      </c>
      <c r="C38" s="44">
        <v>22</v>
      </c>
      <c r="D38" s="9">
        <v>63925</v>
      </c>
      <c r="E38" s="8">
        <v>16</v>
      </c>
      <c r="F38" s="9">
        <v>63925</v>
      </c>
      <c r="G38" s="10" t="s">
        <v>26</v>
      </c>
      <c r="H38" s="29">
        <v>0</v>
      </c>
      <c r="I38" s="29">
        <v>71447</v>
      </c>
      <c r="J38" s="29">
        <f t="shared" si="0"/>
        <v>71447</v>
      </c>
    </row>
    <row r="39" spans="1:10" s="7" customFormat="1" ht="15" x14ac:dyDescent="0.2">
      <c r="A39" s="48" t="s">
        <v>254</v>
      </c>
      <c r="B39" s="45" t="s">
        <v>334</v>
      </c>
      <c r="C39" s="44">
        <v>22</v>
      </c>
      <c r="D39" s="9">
        <v>73932</v>
      </c>
      <c r="E39" s="8">
        <v>16</v>
      </c>
      <c r="F39" s="9">
        <v>73932</v>
      </c>
      <c r="G39" s="10" t="s">
        <v>221</v>
      </c>
      <c r="H39" s="29">
        <v>0</v>
      </c>
      <c r="I39" s="29">
        <v>11174</v>
      </c>
      <c r="J39" s="29">
        <f t="shared" si="0"/>
        <v>11174</v>
      </c>
    </row>
    <row r="40" spans="1:10" s="7" customFormat="1" ht="15" x14ac:dyDescent="0.2">
      <c r="A40" s="48" t="s">
        <v>255</v>
      </c>
      <c r="B40" s="44" t="s">
        <v>287</v>
      </c>
      <c r="C40" s="8" t="s">
        <v>308</v>
      </c>
      <c r="D40" s="9">
        <v>64014</v>
      </c>
      <c r="E40" s="8">
        <v>17</v>
      </c>
      <c r="F40" s="9">
        <v>64014</v>
      </c>
      <c r="G40" s="7" t="s">
        <v>222</v>
      </c>
      <c r="H40" s="29">
        <v>0</v>
      </c>
      <c r="I40" s="29">
        <v>5898</v>
      </c>
      <c r="J40" s="29">
        <f t="shared" si="0"/>
        <v>5898</v>
      </c>
    </row>
    <row r="41" spans="1:10" s="7" customFormat="1" ht="15" x14ac:dyDescent="0.2">
      <c r="A41" s="48" t="s">
        <v>255</v>
      </c>
      <c r="B41" s="44" t="s">
        <v>287</v>
      </c>
      <c r="C41" s="8" t="s">
        <v>308</v>
      </c>
      <c r="D41" s="9">
        <v>64022</v>
      </c>
      <c r="E41" s="8">
        <v>17</v>
      </c>
      <c r="F41" s="9">
        <v>64022</v>
      </c>
      <c r="G41" s="7" t="s">
        <v>27</v>
      </c>
      <c r="H41" s="29">
        <v>0</v>
      </c>
      <c r="I41" s="29">
        <v>9627</v>
      </c>
      <c r="J41" s="29">
        <f t="shared" si="0"/>
        <v>9627</v>
      </c>
    </row>
    <row r="42" spans="1:10" s="7" customFormat="1" ht="15" x14ac:dyDescent="0.2">
      <c r="A42" s="48" t="s">
        <v>256</v>
      </c>
      <c r="B42" s="44" t="s">
        <v>288</v>
      </c>
      <c r="C42" s="8" t="s">
        <v>307</v>
      </c>
      <c r="D42" s="9">
        <v>64212</v>
      </c>
      <c r="E42" s="8">
        <v>19</v>
      </c>
      <c r="F42" s="9">
        <v>64212</v>
      </c>
      <c r="G42" s="10" t="s">
        <v>155</v>
      </c>
      <c r="H42" s="29">
        <v>0</v>
      </c>
      <c r="I42" s="29">
        <v>575794</v>
      </c>
      <c r="J42" s="29">
        <f t="shared" si="0"/>
        <v>575794</v>
      </c>
    </row>
    <row r="43" spans="1:10" s="7" customFormat="1" ht="15" x14ac:dyDescent="0.2">
      <c r="A43" s="48" t="s">
        <v>256</v>
      </c>
      <c r="B43" s="8" t="s">
        <v>288</v>
      </c>
      <c r="C43" s="8" t="s">
        <v>307</v>
      </c>
      <c r="D43" s="9">
        <v>64246</v>
      </c>
      <c r="E43" s="8">
        <v>19</v>
      </c>
      <c r="F43" s="9">
        <v>64246</v>
      </c>
      <c r="G43" s="10" t="s">
        <v>28</v>
      </c>
      <c r="H43" s="29">
        <v>0</v>
      </c>
      <c r="I43" s="29">
        <v>237879</v>
      </c>
      <c r="J43" s="29">
        <f t="shared" si="0"/>
        <v>237879</v>
      </c>
    </row>
    <row r="44" spans="1:10" s="7" customFormat="1" ht="15" x14ac:dyDescent="0.2">
      <c r="A44" s="48" t="s">
        <v>256</v>
      </c>
      <c r="B44" s="8" t="s">
        <v>288</v>
      </c>
      <c r="C44" s="8" t="s">
        <v>307</v>
      </c>
      <c r="D44" s="9">
        <v>64279</v>
      </c>
      <c r="E44" s="8" t="s">
        <v>30</v>
      </c>
      <c r="F44" s="9">
        <v>64279</v>
      </c>
      <c r="G44" s="10" t="s">
        <v>223</v>
      </c>
      <c r="H44" s="29">
        <v>0</v>
      </c>
      <c r="I44" s="29">
        <v>27660</v>
      </c>
      <c r="J44" s="29">
        <f t="shared" si="0"/>
        <v>27660</v>
      </c>
    </row>
    <row r="45" spans="1:10" s="7" customFormat="1" ht="15" x14ac:dyDescent="0.2">
      <c r="A45" s="48" t="s">
        <v>256</v>
      </c>
      <c r="B45" s="8" t="s">
        <v>288</v>
      </c>
      <c r="C45" s="8" t="s">
        <v>307</v>
      </c>
      <c r="D45" s="9">
        <v>64287</v>
      </c>
      <c r="E45" s="8">
        <v>19</v>
      </c>
      <c r="F45" s="9">
        <v>64287</v>
      </c>
      <c r="G45" s="10" t="s">
        <v>29</v>
      </c>
      <c r="H45" s="29">
        <v>0</v>
      </c>
      <c r="I45" s="29">
        <v>46561</v>
      </c>
      <c r="J45" s="29">
        <f t="shared" si="0"/>
        <v>46561</v>
      </c>
    </row>
    <row r="46" spans="1:10" s="7" customFormat="1" ht="15" x14ac:dyDescent="0.2">
      <c r="A46" s="48" t="s">
        <v>256</v>
      </c>
      <c r="B46" s="8" t="s">
        <v>288</v>
      </c>
      <c r="C46" s="8" t="s">
        <v>307</v>
      </c>
      <c r="D46" s="9">
        <v>64295</v>
      </c>
      <c r="E46" s="8" t="s">
        <v>30</v>
      </c>
      <c r="F46" s="9">
        <v>64295</v>
      </c>
      <c r="G46" s="10" t="s">
        <v>224</v>
      </c>
      <c r="H46" s="29">
        <v>0</v>
      </c>
      <c r="I46" s="29">
        <v>18902</v>
      </c>
      <c r="J46" s="29">
        <f t="shared" si="0"/>
        <v>18902</v>
      </c>
    </row>
    <row r="47" spans="1:10" s="7" customFormat="1" ht="15" x14ac:dyDescent="0.2">
      <c r="A47" s="48" t="s">
        <v>256</v>
      </c>
      <c r="B47" s="8" t="s">
        <v>288</v>
      </c>
      <c r="C47" s="8" t="s">
        <v>307</v>
      </c>
      <c r="D47" s="9">
        <v>64337</v>
      </c>
      <c r="E47" s="8" t="s">
        <v>30</v>
      </c>
      <c r="F47" s="9">
        <v>64337</v>
      </c>
      <c r="G47" s="10" t="s">
        <v>31</v>
      </c>
      <c r="H47" s="29">
        <v>0</v>
      </c>
      <c r="I47" s="29">
        <v>12908</v>
      </c>
      <c r="J47" s="29">
        <f t="shared" si="0"/>
        <v>12908</v>
      </c>
    </row>
    <row r="48" spans="1:10" s="7" customFormat="1" ht="15" x14ac:dyDescent="0.2">
      <c r="A48" s="48" t="s">
        <v>256</v>
      </c>
      <c r="B48" s="8" t="s">
        <v>288</v>
      </c>
      <c r="C48" s="8" t="s">
        <v>307</v>
      </c>
      <c r="D48" s="9">
        <v>73437</v>
      </c>
      <c r="E48" s="8" t="s">
        <v>30</v>
      </c>
      <c r="F48" s="9">
        <v>73437</v>
      </c>
      <c r="G48" s="10" t="s">
        <v>156</v>
      </c>
      <c r="H48" s="29">
        <v>0</v>
      </c>
      <c r="I48" s="29">
        <v>51172</v>
      </c>
      <c r="J48" s="29">
        <f t="shared" si="0"/>
        <v>51172</v>
      </c>
    </row>
    <row r="49" spans="1:10" s="7" customFormat="1" ht="15" x14ac:dyDescent="0.2">
      <c r="A49" s="48" t="s">
        <v>256</v>
      </c>
      <c r="B49" s="8" t="s">
        <v>288</v>
      </c>
      <c r="C49" s="8" t="s">
        <v>307</v>
      </c>
      <c r="D49" s="9">
        <v>64436</v>
      </c>
      <c r="E49" s="8">
        <v>19</v>
      </c>
      <c r="F49" s="9">
        <v>64436</v>
      </c>
      <c r="G49" s="10" t="s">
        <v>32</v>
      </c>
      <c r="H49" s="29">
        <v>0</v>
      </c>
      <c r="I49" s="29">
        <v>44256</v>
      </c>
      <c r="J49" s="29">
        <f t="shared" si="0"/>
        <v>44256</v>
      </c>
    </row>
    <row r="50" spans="1:10" s="7" customFormat="1" ht="15" x14ac:dyDescent="0.2">
      <c r="A50" s="48" t="s">
        <v>256</v>
      </c>
      <c r="B50" s="8" t="s">
        <v>288</v>
      </c>
      <c r="C50" s="8" t="s">
        <v>307</v>
      </c>
      <c r="D50" s="9">
        <v>64451</v>
      </c>
      <c r="E50" s="8">
        <v>19</v>
      </c>
      <c r="F50" s="9">
        <v>64451</v>
      </c>
      <c r="G50" s="10" t="s">
        <v>33</v>
      </c>
      <c r="H50" s="29">
        <v>0</v>
      </c>
      <c r="I50" s="29">
        <v>32731</v>
      </c>
      <c r="J50" s="29">
        <f t="shared" si="0"/>
        <v>32731</v>
      </c>
    </row>
    <row r="51" spans="1:10" s="7" customFormat="1" ht="15" x14ac:dyDescent="0.2">
      <c r="A51" s="48" t="s">
        <v>256</v>
      </c>
      <c r="B51" s="8" t="s">
        <v>288</v>
      </c>
      <c r="C51" s="8" t="s">
        <v>307</v>
      </c>
      <c r="D51" s="9">
        <v>64519</v>
      </c>
      <c r="E51" s="8">
        <v>19</v>
      </c>
      <c r="F51" s="9">
        <v>64519</v>
      </c>
      <c r="G51" s="10" t="s">
        <v>34</v>
      </c>
      <c r="H51" s="29">
        <v>0</v>
      </c>
      <c r="I51" s="29">
        <v>118939</v>
      </c>
      <c r="J51" s="29">
        <f t="shared" si="0"/>
        <v>118939</v>
      </c>
    </row>
    <row r="52" spans="1:10" s="7" customFormat="1" ht="15" x14ac:dyDescent="0.2">
      <c r="A52" s="48" t="s">
        <v>256</v>
      </c>
      <c r="B52" s="8" t="s">
        <v>288</v>
      </c>
      <c r="C52" s="8" t="s">
        <v>307</v>
      </c>
      <c r="D52" s="9">
        <v>73445</v>
      </c>
      <c r="E52" s="8" t="s">
        <v>30</v>
      </c>
      <c r="F52" s="9">
        <v>73445</v>
      </c>
      <c r="G52" s="10" t="s">
        <v>40</v>
      </c>
      <c r="H52" s="29">
        <v>0</v>
      </c>
      <c r="I52" s="29">
        <v>60853</v>
      </c>
      <c r="J52" s="29">
        <f t="shared" si="0"/>
        <v>60853</v>
      </c>
    </row>
    <row r="53" spans="1:10" s="7" customFormat="1" ht="15" x14ac:dyDescent="0.2">
      <c r="A53" s="48" t="s">
        <v>256</v>
      </c>
      <c r="B53" s="8" t="s">
        <v>288</v>
      </c>
      <c r="C53" s="8" t="s">
        <v>307</v>
      </c>
      <c r="D53" s="9">
        <v>64527</v>
      </c>
      <c r="E53" s="8" t="s">
        <v>30</v>
      </c>
      <c r="F53" s="9">
        <v>64527</v>
      </c>
      <c r="G53" s="10" t="s">
        <v>126</v>
      </c>
      <c r="H53" s="29">
        <v>0</v>
      </c>
      <c r="I53" s="29">
        <v>22590</v>
      </c>
      <c r="J53" s="29">
        <f t="shared" si="0"/>
        <v>22590</v>
      </c>
    </row>
    <row r="54" spans="1:10" s="7" customFormat="1" ht="15" x14ac:dyDescent="0.2">
      <c r="A54" s="48" t="s">
        <v>256</v>
      </c>
      <c r="B54" s="8" t="s">
        <v>288</v>
      </c>
      <c r="C54" s="8" t="s">
        <v>307</v>
      </c>
      <c r="D54" s="9">
        <v>64634</v>
      </c>
      <c r="E54" s="8">
        <v>19</v>
      </c>
      <c r="F54" s="9">
        <v>64634</v>
      </c>
      <c r="G54" s="10" t="s">
        <v>225</v>
      </c>
      <c r="H54" s="29">
        <v>0</v>
      </c>
      <c r="I54" s="29">
        <v>29965</v>
      </c>
      <c r="J54" s="29">
        <f t="shared" si="0"/>
        <v>29965</v>
      </c>
    </row>
    <row r="55" spans="1:10" s="7" customFormat="1" ht="15" x14ac:dyDescent="0.2">
      <c r="A55" s="48" t="s">
        <v>256</v>
      </c>
      <c r="B55" s="8" t="s">
        <v>288</v>
      </c>
      <c r="C55" s="8" t="s">
        <v>307</v>
      </c>
      <c r="D55" s="9">
        <v>64725</v>
      </c>
      <c r="E55" s="8">
        <v>19</v>
      </c>
      <c r="F55" s="9">
        <v>64725</v>
      </c>
      <c r="G55" s="10" t="s">
        <v>35</v>
      </c>
      <c r="H55" s="29">
        <v>0</v>
      </c>
      <c r="I55" s="29">
        <v>35497</v>
      </c>
      <c r="J55" s="29">
        <f t="shared" si="0"/>
        <v>35497</v>
      </c>
    </row>
    <row r="56" spans="1:10" s="7" customFormat="1" ht="15" x14ac:dyDescent="0.2">
      <c r="A56" s="48" t="s">
        <v>256</v>
      </c>
      <c r="B56" s="8" t="s">
        <v>288</v>
      </c>
      <c r="C56" s="8" t="s">
        <v>307</v>
      </c>
      <c r="D56" s="9">
        <v>64733</v>
      </c>
      <c r="E56" s="8">
        <v>19</v>
      </c>
      <c r="F56" s="9">
        <v>64733</v>
      </c>
      <c r="G56" s="10" t="s">
        <v>36</v>
      </c>
      <c r="H56" s="29">
        <v>0</v>
      </c>
      <c r="I56" s="29">
        <v>384478</v>
      </c>
      <c r="J56" s="29">
        <f t="shared" si="0"/>
        <v>384478</v>
      </c>
    </row>
    <row r="57" spans="1:10" s="7" customFormat="1" ht="15" x14ac:dyDescent="0.2">
      <c r="A57" s="48" t="s">
        <v>256</v>
      </c>
      <c r="B57" s="8" t="s">
        <v>288</v>
      </c>
      <c r="C57" s="8" t="s">
        <v>307</v>
      </c>
      <c r="D57" s="9">
        <v>64774</v>
      </c>
      <c r="E57" s="8">
        <v>19</v>
      </c>
      <c r="F57" s="9">
        <v>64774</v>
      </c>
      <c r="G57" s="10" t="s">
        <v>157</v>
      </c>
      <c r="H57" s="29">
        <v>0</v>
      </c>
      <c r="I57" s="29">
        <v>23972</v>
      </c>
      <c r="J57" s="29">
        <f t="shared" si="0"/>
        <v>23972</v>
      </c>
    </row>
    <row r="58" spans="1:10" s="7" customFormat="1" ht="15" x14ac:dyDescent="0.2">
      <c r="A58" s="48" t="s">
        <v>256</v>
      </c>
      <c r="B58" s="8" t="s">
        <v>288</v>
      </c>
      <c r="C58" s="8" t="s">
        <v>307</v>
      </c>
      <c r="D58" s="9">
        <v>64790</v>
      </c>
      <c r="E58" s="8">
        <v>19</v>
      </c>
      <c r="F58" s="9">
        <v>64790</v>
      </c>
      <c r="G58" s="10" t="s">
        <v>158</v>
      </c>
      <c r="H58" s="29">
        <v>0</v>
      </c>
      <c r="I58" s="29">
        <v>38263</v>
      </c>
      <c r="J58" s="29">
        <f t="shared" si="0"/>
        <v>38263</v>
      </c>
    </row>
    <row r="59" spans="1:10" s="7" customFormat="1" ht="15" x14ac:dyDescent="0.2">
      <c r="A59" s="48" t="s">
        <v>256</v>
      </c>
      <c r="B59" s="8" t="s">
        <v>288</v>
      </c>
      <c r="C59" s="8" t="s">
        <v>307</v>
      </c>
      <c r="D59" s="9">
        <v>64808</v>
      </c>
      <c r="E59" s="8">
        <v>19</v>
      </c>
      <c r="F59" s="9">
        <v>64808</v>
      </c>
      <c r="G59" s="10" t="s">
        <v>159</v>
      </c>
      <c r="H59" s="29">
        <v>0</v>
      </c>
      <c r="I59" s="29">
        <v>43334</v>
      </c>
      <c r="J59" s="29">
        <f t="shared" si="0"/>
        <v>43334</v>
      </c>
    </row>
    <row r="60" spans="1:10" s="7" customFormat="1" ht="15" x14ac:dyDescent="0.2">
      <c r="A60" s="48" t="s">
        <v>256</v>
      </c>
      <c r="B60" s="8" t="s">
        <v>288</v>
      </c>
      <c r="C60" s="8" t="s">
        <v>307</v>
      </c>
      <c r="D60" s="9">
        <v>64840</v>
      </c>
      <c r="E60" s="8">
        <v>19</v>
      </c>
      <c r="F60" s="9">
        <v>64840</v>
      </c>
      <c r="G60" s="10" t="s">
        <v>37</v>
      </c>
      <c r="H60" s="29">
        <v>0</v>
      </c>
      <c r="I60" s="29">
        <v>41029</v>
      </c>
      <c r="J60" s="29">
        <f t="shared" si="0"/>
        <v>41029</v>
      </c>
    </row>
    <row r="61" spans="1:10" s="7" customFormat="1" ht="15" x14ac:dyDescent="0.2">
      <c r="A61" s="48" t="s">
        <v>256</v>
      </c>
      <c r="B61" s="8" t="s">
        <v>288</v>
      </c>
      <c r="C61" s="8" t="s">
        <v>307</v>
      </c>
      <c r="D61" s="9">
        <v>64873</v>
      </c>
      <c r="E61" s="8" t="s">
        <v>30</v>
      </c>
      <c r="F61" s="9">
        <v>64873</v>
      </c>
      <c r="G61" s="10" t="s">
        <v>226</v>
      </c>
      <c r="H61" s="29">
        <v>0</v>
      </c>
      <c r="I61" s="29">
        <v>48867</v>
      </c>
      <c r="J61" s="29">
        <f t="shared" si="0"/>
        <v>48867</v>
      </c>
    </row>
    <row r="62" spans="1:10" s="7" customFormat="1" ht="15" x14ac:dyDescent="0.2">
      <c r="A62" s="48" t="s">
        <v>256</v>
      </c>
      <c r="B62" s="8" t="s">
        <v>288</v>
      </c>
      <c r="C62" s="8" t="s">
        <v>307</v>
      </c>
      <c r="D62" s="9">
        <v>64907</v>
      </c>
      <c r="E62" s="8">
        <v>19</v>
      </c>
      <c r="F62" s="9">
        <v>64907</v>
      </c>
      <c r="G62" s="10" t="s">
        <v>38</v>
      </c>
      <c r="H62" s="29">
        <v>0</v>
      </c>
      <c r="I62" s="29">
        <v>28582</v>
      </c>
      <c r="J62" s="29">
        <f t="shared" si="0"/>
        <v>28582</v>
      </c>
    </row>
    <row r="63" spans="1:10" s="7" customFormat="1" ht="15" x14ac:dyDescent="0.2">
      <c r="A63" s="48" t="s">
        <v>256</v>
      </c>
      <c r="B63" s="8" t="s">
        <v>288</v>
      </c>
      <c r="C63" s="8" t="s">
        <v>307</v>
      </c>
      <c r="D63" s="9">
        <v>75341</v>
      </c>
      <c r="E63" s="8">
        <v>19</v>
      </c>
      <c r="F63" s="9">
        <v>75341</v>
      </c>
      <c r="G63" s="10" t="s">
        <v>160</v>
      </c>
      <c r="H63" s="29">
        <v>0</v>
      </c>
      <c r="I63" s="29">
        <v>206070</v>
      </c>
      <c r="J63" s="29">
        <f t="shared" si="0"/>
        <v>206070</v>
      </c>
    </row>
    <row r="64" spans="1:10" s="7" customFormat="1" ht="15" x14ac:dyDescent="0.2">
      <c r="A64" s="48" t="s">
        <v>256</v>
      </c>
      <c r="B64" s="8" t="s">
        <v>288</v>
      </c>
      <c r="C64" s="8" t="s">
        <v>307</v>
      </c>
      <c r="D64" s="9">
        <v>73452</v>
      </c>
      <c r="E64" s="8">
        <v>19</v>
      </c>
      <c r="F64" s="9">
        <v>73452</v>
      </c>
      <c r="G64" s="10" t="s">
        <v>41</v>
      </c>
      <c r="H64" s="29">
        <v>0</v>
      </c>
      <c r="I64" s="29">
        <v>109719</v>
      </c>
      <c r="J64" s="29">
        <f t="shared" si="0"/>
        <v>109719</v>
      </c>
    </row>
    <row r="65" spans="1:10" s="7" customFormat="1" ht="15" x14ac:dyDescent="0.2">
      <c r="A65" s="48" t="s">
        <v>256</v>
      </c>
      <c r="B65" s="8" t="s">
        <v>288</v>
      </c>
      <c r="C65" s="8" t="s">
        <v>307</v>
      </c>
      <c r="D65" s="9">
        <v>65060</v>
      </c>
      <c r="E65" s="8">
        <v>19</v>
      </c>
      <c r="F65" s="9">
        <v>65060</v>
      </c>
      <c r="G65" s="10" t="s">
        <v>137</v>
      </c>
      <c r="H65" s="29">
        <v>0</v>
      </c>
      <c r="I65" s="29">
        <v>124010</v>
      </c>
      <c r="J65" s="29">
        <f t="shared" ref="J65:J128" si="1">SUM(H65,I65)</f>
        <v>124010</v>
      </c>
    </row>
    <row r="66" spans="1:10" s="7" customFormat="1" ht="15" x14ac:dyDescent="0.2">
      <c r="A66" s="48" t="s">
        <v>256</v>
      </c>
      <c r="B66" s="8" t="s">
        <v>288</v>
      </c>
      <c r="C66" s="8" t="s">
        <v>307</v>
      </c>
      <c r="D66" s="9">
        <v>65128</v>
      </c>
      <c r="E66" s="8">
        <v>19</v>
      </c>
      <c r="F66" s="9">
        <v>65128</v>
      </c>
      <c r="G66" s="10" t="s">
        <v>39</v>
      </c>
      <c r="H66" s="29">
        <v>0</v>
      </c>
      <c r="I66" s="29">
        <v>27660</v>
      </c>
      <c r="J66" s="29">
        <f t="shared" si="1"/>
        <v>27660</v>
      </c>
    </row>
    <row r="67" spans="1:10" s="7" customFormat="1" ht="15" x14ac:dyDescent="0.2">
      <c r="A67" s="48" t="s">
        <v>256</v>
      </c>
      <c r="B67" s="8" t="s">
        <v>288</v>
      </c>
      <c r="C67" s="8" t="s">
        <v>307</v>
      </c>
      <c r="D67" s="9">
        <v>65136</v>
      </c>
      <c r="E67" s="8">
        <v>19</v>
      </c>
      <c r="F67" s="9">
        <v>65136</v>
      </c>
      <c r="G67" s="10" t="s">
        <v>227</v>
      </c>
      <c r="H67" s="29">
        <v>0</v>
      </c>
      <c r="I67" s="29">
        <v>3227</v>
      </c>
      <c r="J67" s="29">
        <f t="shared" si="1"/>
        <v>3227</v>
      </c>
    </row>
    <row r="68" spans="1:10" s="7" customFormat="1" ht="15" x14ac:dyDescent="0.2">
      <c r="A68" s="48" t="s">
        <v>256</v>
      </c>
      <c r="B68" s="8" t="s">
        <v>288</v>
      </c>
      <c r="C68" s="8" t="s">
        <v>307</v>
      </c>
      <c r="D68" s="9">
        <v>74328</v>
      </c>
      <c r="E68" s="8">
        <v>19</v>
      </c>
      <c r="F68" s="9">
        <v>74328</v>
      </c>
      <c r="G68" s="10" t="s">
        <v>128</v>
      </c>
      <c r="H68" s="29">
        <v>51664</v>
      </c>
      <c r="I68" s="29">
        <v>0</v>
      </c>
      <c r="J68" s="29">
        <f t="shared" si="1"/>
        <v>51664</v>
      </c>
    </row>
    <row r="69" spans="1:10" s="7" customFormat="1" ht="15" x14ac:dyDescent="0.2">
      <c r="A69" s="48" t="s">
        <v>256</v>
      </c>
      <c r="B69" s="8" t="s">
        <v>288</v>
      </c>
      <c r="C69" s="8" t="s">
        <v>307</v>
      </c>
      <c r="D69" s="9">
        <v>74336</v>
      </c>
      <c r="E69" s="8">
        <v>19</v>
      </c>
      <c r="F69" s="9">
        <v>74336</v>
      </c>
      <c r="G69" s="10" t="s">
        <v>127</v>
      </c>
      <c r="H69" s="29">
        <v>8783</v>
      </c>
      <c r="I69" s="29">
        <v>0</v>
      </c>
      <c r="J69" s="29">
        <f t="shared" si="1"/>
        <v>8783</v>
      </c>
    </row>
    <row r="70" spans="1:10" s="7" customFormat="1" ht="15" x14ac:dyDescent="0.2">
      <c r="A70" s="48" t="s">
        <v>256</v>
      </c>
      <c r="B70" s="8" t="s">
        <v>288</v>
      </c>
      <c r="C70" s="8" t="s">
        <v>307</v>
      </c>
      <c r="D70" s="9">
        <v>74435</v>
      </c>
      <c r="E70" s="8" t="s">
        <v>30</v>
      </c>
      <c r="F70" s="9">
        <v>74435</v>
      </c>
      <c r="G70" s="10" t="s">
        <v>228</v>
      </c>
      <c r="H70" s="29">
        <v>328073</v>
      </c>
      <c r="I70" s="29">
        <v>0</v>
      </c>
      <c r="J70" s="29">
        <f t="shared" si="1"/>
        <v>328073</v>
      </c>
    </row>
    <row r="71" spans="1:10" s="7" customFormat="1" ht="15" x14ac:dyDescent="0.2">
      <c r="A71" s="48" t="s">
        <v>256</v>
      </c>
      <c r="B71" s="8" t="s">
        <v>288</v>
      </c>
      <c r="C71" s="8" t="s">
        <v>307</v>
      </c>
      <c r="D71" s="9">
        <v>74849</v>
      </c>
      <c r="E71" s="8">
        <v>19</v>
      </c>
      <c r="F71" s="9">
        <v>40691</v>
      </c>
      <c r="G71" s="10" t="s">
        <v>132</v>
      </c>
      <c r="H71" s="29">
        <v>6200</v>
      </c>
      <c r="I71" s="29">
        <v>0</v>
      </c>
      <c r="J71" s="29">
        <f t="shared" si="1"/>
        <v>6200</v>
      </c>
    </row>
    <row r="72" spans="1:10" s="7" customFormat="1" ht="15" x14ac:dyDescent="0.2">
      <c r="A72" s="50" t="s">
        <v>321</v>
      </c>
      <c r="B72" s="44" t="s">
        <v>331</v>
      </c>
      <c r="C72" s="8" t="s">
        <v>307</v>
      </c>
      <c r="D72" s="39" t="s">
        <v>322</v>
      </c>
      <c r="E72" s="39" t="s">
        <v>327</v>
      </c>
      <c r="F72" s="40">
        <v>65243</v>
      </c>
      <c r="G72" s="41" t="s">
        <v>323</v>
      </c>
      <c r="H72" s="42">
        <v>0</v>
      </c>
      <c r="I72" s="42">
        <v>15525</v>
      </c>
      <c r="J72" s="42">
        <f>SUM(H72,I72)</f>
        <v>15525</v>
      </c>
    </row>
    <row r="73" spans="1:10" s="7" customFormat="1" ht="15" x14ac:dyDescent="0.2">
      <c r="A73" s="50" t="s">
        <v>321</v>
      </c>
      <c r="B73" s="44" t="s">
        <v>331</v>
      </c>
      <c r="C73" s="8" t="s">
        <v>307</v>
      </c>
      <c r="D73" s="39" t="s">
        <v>345</v>
      </c>
      <c r="E73" s="39" t="s">
        <v>327</v>
      </c>
      <c r="F73" s="40">
        <v>10207</v>
      </c>
      <c r="G73" s="46" t="s">
        <v>344</v>
      </c>
      <c r="H73" s="42">
        <v>2559</v>
      </c>
      <c r="I73" s="42">
        <v>0</v>
      </c>
      <c r="J73" s="42">
        <f>SUM(H73,I73)</f>
        <v>2559</v>
      </c>
    </row>
    <row r="74" spans="1:10" s="7" customFormat="1" ht="15" x14ac:dyDescent="0.2">
      <c r="A74" s="48" t="s">
        <v>260</v>
      </c>
      <c r="B74" s="45" t="s">
        <v>335</v>
      </c>
      <c r="C74" s="8" t="s">
        <v>336</v>
      </c>
      <c r="D74" s="9">
        <v>65482</v>
      </c>
      <c r="E74" s="8" t="s">
        <v>138</v>
      </c>
      <c r="F74" s="9">
        <v>65482</v>
      </c>
      <c r="G74" s="10" t="s">
        <v>43</v>
      </c>
      <c r="H74" s="29">
        <v>0</v>
      </c>
      <c r="I74" s="29">
        <v>7474</v>
      </c>
      <c r="J74" s="29">
        <f t="shared" si="1"/>
        <v>7474</v>
      </c>
    </row>
    <row r="75" spans="1:10" s="7" customFormat="1" ht="15" x14ac:dyDescent="0.2">
      <c r="A75" s="48" t="s">
        <v>260</v>
      </c>
      <c r="B75" s="45" t="s">
        <v>335</v>
      </c>
      <c r="C75" s="8" t="s">
        <v>336</v>
      </c>
      <c r="D75" s="9">
        <v>65417</v>
      </c>
      <c r="E75" s="8">
        <v>21</v>
      </c>
      <c r="F75" s="9">
        <v>65417</v>
      </c>
      <c r="G75" s="10" t="s">
        <v>42</v>
      </c>
      <c r="H75" s="29">
        <v>0</v>
      </c>
      <c r="I75" s="29">
        <v>4271</v>
      </c>
      <c r="J75" s="29">
        <f t="shared" si="1"/>
        <v>4271</v>
      </c>
    </row>
    <row r="76" spans="1:10" s="7" customFormat="1" ht="15" x14ac:dyDescent="0.2">
      <c r="A76" s="10" t="s">
        <v>261</v>
      </c>
      <c r="B76" s="45" t="s">
        <v>332</v>
      </c>
      <c r="C76" s="44">
        <v>31</v>
      </c>
      <c r="D76" s="9">
        <v>65615</v>
      </c>
      <c r="E76" s="9">
        <v>23</v>
      </c>
      <c r="F76" s="9">
        <v>65615</v>
      </c>
      <c r="G76" s="7" t="s">
        <v>148</v>
      </c>
      <c r="H76" s="29">
        <v>0</v>
      </c>
      <c r="I76" s="29">
        <v>9558</v>
      </c>
      <c r="J76" s="29">
        <f t="shared" si="1"/>
        <v>9558</v>
      </c>
    </row>
    <row r="77" spans="1:10" s="7" customFormat="1" ht="15" x14ac:dyDescent="0.2">
      <c r="A77" s="49" t="s">
        <v>261</v>
      </c>
      <c r="B77" s="45" t="s">
        <v>332</v>
      </c>
      <c r="C77" s="44">
        <v>31</v>
      </c>
      <c r="D77" s="35">
        <v>74468</v>
      </c>
      <c r="E77" s="9">
        <v>23</v>
      </c>
      <c r="F77" s="35">
        <v>74468</v>
      </c>
      <c r="G77" s="36" t="s">
        <v>319</v>
      </c>
      <c r="H77" s="33">
        <v>2626</v>
      </c>
      <c r="I77" s="33">
        <v>0</v>
      </c>
      <c r="J77" s="29">
        <f t="shared" si="1"/>
        <v>2626</v>
      </c>
    </row>
    <row r="78" spans="1:10" s="7" customFormat="1" ht="15" x14ac:dyDescent="0.2">
      <c r="A78" s="49" t="s">
        <v>261</v>
      </c>
      <c r="B78" s="45" t="s">
        <v>332</v>
      </c>
      <c r="C78" s="44">
        <v>31</v>
      </c>
      <c r="D78" s="35">
        <v>65540</v>
      </c>
      <c r="E78" s="9">
        <v>23</v>
      </c>
      <c r="F78" s="35">
        <v>65540</v>
      </c>
      <c r="G78" s="36" t="s">
        <v>318</v>
      </c>
      <c r="H78" s="33">
        <v>0</v>
      </c>
      <c r="I78" s="33">
        <v>6372</v>
      </c>
      <c r="J78" s="29">
        <f t="shared" si="1"/>
        <v>6372</v>
      </c>
    </row>
    <row r="79" spans="1:10" s="7" customFormat="1" ht="15" x14ac:dyDescent="0.2">
      <c r="A79" s="48" t="s">
        <v>257</v>
      </c>
      <c r="B79" s="44" t="s">
        <v>289</v>
      </c>
      <c r="C79" s="8" t="s">
        <v>307</v>
      </c>
      <c r="D79" s="9">
        <v>74476</v>
      </c>
      <c r="E79" s="8" t="s">
        <v>44</v>
      </c>
      <c r="F79" s="9">
        <v>74476</v>
      </c>
      <c r="G79" s="7" t="s">
        <v>149</v>
      </c>
      <c r="H79" s="29">
        <v>14374</v>
      </c>
      <c r="I79" s="29">
        <v>0</v>
      </c>
      <c r="J79" s="29">
        <f t="shared" si="1"/>
        <v>14374</v>
      </c>
    </row>
    <row r="80" spans="1:10" s="7" customFormat="1" ht="15" x14ac:dyDescent="0.2">
      <c r="A80" s="48" t="s">
        <v>257</v>
      </c>
      <c r="B80" s="44" t="s">
        <v>289</v>
      </c>
      <c r="C80" s="8" t="s">
        <v>307</v>
      </c>
      <c r="D80" s="9">
        <v>65789</v>
      </c>
      <c r="E80" s="8" t="s">
        <v>44</v>
      </c>
      <c r="F80" s="9">
        <v>65789</v>
      </c>
      <c r="G80" s="10" t="s">
        <v>45</v>
      </c>
      <c r="H80" s="29">
        <v>0</v>
      </c>
      <c r="I80" s="29">
        <v>87210</v>
      </c>
      <c r="J80" s="29">
        <f t="shared" si="1"/>
        <v>87210</v>
      </c>
    </row>
    <row r="81" spans="1:10" s="7" customFormat="1" ht="15" x14ac:dyDescent="0.2">
      <c r="A81" s="48" t="s">
        <v>258</v>
      </c>
      <c r="B81" s="44" t="s">
        <v>290</v>
      </c>
      <c r="C81" s="8" t="s">
        <v>310</v>
      </c>
      <c r="D81" s="9">
        <v>66159</v>
      </c>
      <c r="E81" s="8" t="s">
        <v>46</v>
      </c>
      <c r="F81" s="9">
        <v>66159</v>
      </c>
      <c r="G81" s="11" t="s">
        <v>229</v>
      </c>
      <c r="H81" s="29">
        <v>0</v>
      </c>
      <c r="I81" s="29">
        <v>12778</v>
      </c>
      <c r="J81" s="29">
        <f t="shared" si="1"/>
        <v>12778</v>
      </c>
    </row>
    <row r="82" spans="1:10" s="7" customFormat="1" ht="15" x14ac:dyDescent="0.2">
      <c r="A82" s="48" t="s">
        <v>258</v>
      </c>
      <c r="B82" s="8" t="s">
        <v>290</v>
      </c>
      <c r="C82" s="8" t="s">
        <v>310</v>
      </c>
      <c r="D82" s="9">
        <v>73825</v>
      </c>
      <c r="E82" s="8" t="s">
        <v>46</v>
      </c>
      <c r="F82" s="9">
        <v>73825</v>
      </c>
      <c r="G82" s="10" t="s">
        <v>150</v>
      </c>
      <c r="H82" s="29">
        <v>0</v>
      </c>
      <c r="I82" s="29">
        <v>569</v>
      </c>
      <c r="J82" s="29">
        <f t="shared" si="1"/>
        <v>569</v>
      </c>
    </row>
    <row r="83" spans="1:10" s="7" customFormat="1" ht="15" x14ac:dyDescent="0.2">
      <c r="A83" s="48" t="s">
        <v>258</v>
      </c>
      <c r="B83" s="8" t="s">
        <v>290</v>
      </c>
      <c r="C83" s="8" t="s">
        <v>310</v>
      </c>
      <c r="D83" s="9">
        <v>75440</v>
      </c>
      <c r="E83" s="8" t="s">
        <v>46</v>
      </c>
      <c r="F83" s="9">
        <v>75440</v>
      </c>
      <c r="G83" s="10" t="s">
        <v>47</v>
      </c>
      <c r="H83" s="29">
        <v>0</v>
      </c>
      <c r="I83" s="29">
        <v>13914</v>
      </c>
      <c r="J83" s="29">
        <f t="shared" si="1"/>
        <v>13914</v>
      </c>
    </row>
    <row r="84" spans="1:10" s="7" customFormat="1" ht="15" x14ac:dyDescent="0.2">
      <c r="A84" s="48" t="s">
        <v>258</v>
      </c>
      <c r="B84" s="8" t="s">
        <v>290</v>
      </c>
      <c r="C84" s="8" t="s">
        <v>310</v>
      </c>
      <c r="D84" s="9">
        <v>66092</v>
      </c>
      <c r="E84" s="8" t="s">
        <v>46</v>
      </c>
      <c r="F84" s="9">
        <v>66092</v>
      </c>
      <c r="G84" s="10" t="s">
        <v>151</v>
      </c>
      <c r="H84" s="29">
        <v>0</v>
      </c>
      <c r="I84" s="29">
        <v>3691</v>
      </c>
      <c r="J84" s="29">
        <f t="shared" si="1"/>
        <v>3691</v>
      </c>
    </row>
    <row r="85" spans="1:10" s="7" customFormat="1" ht="15" x14ac:dyDescent="0.2">
      <c r="A85" s="48" t="s">
        <v>258</v>
      </c>
      <c r="B85" s="8" t="s">
        <v>290</v>
      </c>
      <c r="C85" s="8" t="s">
        <v>310</v>
      </c>
      <c r="D85" s="9">
        <v>75473</v>
      </c>
      <c r="E85" s="8" t="s">
        <v>46</v>
      </c>
      <c r="F85" s="9">
        <v>75473</v>
      </c>
      <c r="G85" s="10" t="s">
        <v>230</v>
      </c>
      <c r="H85" s="29">
        <v>0</v>
      </c>
      <c r="I85" s="29">
        <v>18458</v>
      </c>
      <c r="J85" s="29">
        <f t="shared" si="1"/>
        <v>18458</v>
      </c>
    </row>
    <row r="86" spans="1:10" s="7" customFormat="1" ht="15" x14ac:dyDescent="0.2">
      <c r="A86" s="50" t="s">
        <v>258</v>
      </c>
      <c r="B86" s="8" t="s">
        <v>290</v>
      </c>
      <c r="C86" s="8" t="s">
        <v>310</v>
      </c>
      <c r="D86" s="9">
        <v>74054</v>
      </c>
      <c r="E86" s="39" t="s">
        <v>46</v>
      </c>
      <c r="F86" s="40">
        <v>74054</v>
      </c>
      <c r="G86" s="41" t="s">
        <v>324</v>
      </c>
      <c r="H86" s="42">
        <v>8144</v>
      </c>
      <c r="I86" s="42">
        <v>0</v>
      </c>
      <c r="J86" s="42">
        <f>SUM(H86,I86)</f>
        <v>8144</v>
      </c>
    </row>
    <row r="87" spans="1:10" s="7" customFormat="1" ht="15" x14ac:dyDescent="0.2">
      <c r="A87" s="10" t="s">
        <v>262</v>
      </c>
      <c r="B87" s="44" t="s">
        <v>291</v>
      </c>
      <c r="C87" s="9">
        <v>4</v>
      </c>
      <c r="D87" s="9">
        <v>74252</v>
      </c>
      <c r="E87" s="9">
        <v>30</v>
      </c>
      <c r="F87" s="9">
        <v>74252</v>
      </c>
      <c r="G87" s="7" t="s">
        <v>191</v>
      </c>
      <c r="H87" s="29">
        <v>54110</v>
      </c>
      <c r="I87" s="29">
        <v>0</v>
      </c>
      <c r="J87" s="29">
        <f t="shared" si="1"/>
        <v>54110</v>
      </c>
    </row>
    <row r="88" spans="1:10" s="7" customFormat="1" ht="15" x14ac:dyDescent="0.2">
      <c r="A88" s="10" t="s">
        <v>262</v>
      </c>
      <c r="B88" s="9" t="s">
        <v>291</v>
      </c>
      <c r="C88" s="8" t="s">
        <v>309</v>
      </c>
      <c r="D88" s="9">
        <v>66522</v>
      </c>
      <c r="E88" s="8">
        <v>30</v>
      </c>
      <c r="F88" s="9">
        <v>66522</v>
      </c>
      <c r="G88" s="10" t="s">
        <v>48</v>
      </c>
      <c r="H88" s="29">
        <v>0</v>
      </c>
      <c r="I88" s="29">
        <v>76026</v>
      </c>
      <c r="J88" s="29">
        <f t="shared" si="1"/>
        <v>76026</v>
      </c>
    </row>
    <row r="89" spans="1:10" s="7" customFormat="1" ht="15" x14ac:dyDescent="0.2">
      <c r="A89" s="10" t="s">
        <v>262</v>
      </c>
      <c r="B89" s="9" t="s">
        <v>291</v>
      </c>
      <c r="C89" s="8" t="s">
        <v>309</v>
      </c>
      <c r="D89" s="9">
        <v>66548</v>
      </c>
      <c r="E89" s="8">
        <v>30</v>
      </c>
      <c r="F89" s="9">
        <v>66548</v>
      </c>
      <c r="G89" s="10" t="s">
        <v>49</v>
      </c>
      <c r="H89" s="29">
        <v>0</v>
      </c>
      <c r="I89" s="29">
        <v>300009</v>
      </c>
      <c r="J89" s="29">
        <f t="shared" si="1"/>
        <v>300009</v>
      </c>
    </row>
    <row r="90" spans="1:10" s="7" customFormat="1" ht="15" x14ac:dyDescent="0.2">
      <c r="A90" s="10" t="s">
        <v>262</v>
      </c>
      <c r="B90" s="9" t="s">
        <v>291</v>
      </c>
      <c r="C90" s="31">
        <v>4</v>
      </c>
      <c r="D90" s="9">
        <v>73643</v>
      </c>
      <c r="E90" s="31">
        <v>30</v>
      </c>
      <c r="F90" s="9">
        <v>73643</v>
      </c>
      <c r="G90" s="10" t="s">
        <v>50</v>
      </c>
      <c r="H90" s="29">
        <v>0</v>
      </c>
      <c r="I90" s="29">
        <v>52593</v>
      </c>
      <c r="J90" s="29">
        <f t="shared" si="1"/>
        <v>52593</v>
      </c>
    </row>
    <row r="91" spans="1:10" s="7" customFormat="1" ht="15" x14ac:dyDescent="0.2">
      <c r="A91" s="10" t="s">
        <v>262</v>
      </c>
      <c r="B91" s="9" t="s">
        <v>291</v>
      </c>
      <c r="C91" s="31">
        <v>4</v>
      </c>
      <c r="D91" s="9">
        <v>74104</v>
      </c>
      <c r="E91" s="31">
        <v>30</v>
      </c>
      <c r="F91" s="9">
        <v>74104</v>
      </c>
      <c r="G91" s="37" t="s">
        <v>348</v>
      </c>
      <c r="H91" s="29">
        <v>16534</v>
      </c>
      <c r="I91" s="29">
        <v>0</v>
      </c>
      <c r="J91" s="29">
        <f t="shared" si="1"/>
        <v>16534</v>
      </c>
    </row>
    <row r="92" spans="1:10" s="7" customFormat="1" ht="15" x14ac:dyDescent="0.2">
      <c r="A92" s="48" t="s">
        <v>259</v>
      </c>
      <c r="B92" s="8" t="s">
        <v>292</v>
      </c>
      <c r="C92" s="8" t="s">
        <v>309</v>
      </c>
      <c r="D92" s="9">
        <v>66894</v>
      </c>
      <c r="E92" s="8" t="s">
        <v>51</v>
      </c>
      <c r="F92" s="9">
        <v>66894</v>
      </c>
      <c r="G92" s="11" t="s">
        <v>52</v>
      </c>
      <c r="H92" s="29">
        <v>0</v>
      </c>
      <c r="I92" s="29">
        <v>15067</v>
      </c>
      <c r="J92" s="29">
        <f t="shared" si="1"/>
        <v>15067</v>
      </c>
    </row>
    <row r="93" spans="1:10" s="7" customFormat="1" ht="15" x14ac:dyDescent="0.2">
      <c r="A93" s="48" t="s">
        <v>259</v>
      </c>
      <c r="B93" s="8" t="s">
        <v>292</v>
      </c>
      <c r="C93" s="8" t="s">
        <v>309</v>
      </c>
      <c r="D93" s="9">
        <v>66928</v>
      </c>
      <c r="E93" s="8" t="s">
        <v>51</v>
      </c>
      <c r="F93" s="9">
        <v>66928</v>
      </c>
      <c r="G93" s="11" t="s">
        <v>53</v>
      </c>
      <c r="H93" s="29">
        <v>0</v>
      </c>
      <c r="I93" s="29">
        <v>15067</v>
      </c>
      <c r="J93" s="29">
        <f t="shared" si="1"/>
        <v>15067</v>
      </c>
    </row>
    <row r="94" spans="1:10" s="7" customFormat="1" ht="15" x14ac:dyDescent="0.2">
      <c r="A94" s="48" t="s">
        <v>259</v>
      </c>
      <c r="B94" s="8" t="s">
        <v>292</v>
      </c>
      <c r="C94" s="8" t="s">
        <v>309</v>
      </c>
      <c r="D94" s="9">
        <v>66944</v>
      </c>
      <c r="E94" s="8" t="s">
        <v>51</v>
      </c>
      <c r="F94" s="9">
        <v>66944</v>
      </c>
      <c r="G94" s="11" t="s">
        <v>231</v>
      </c>
      <c r="H94" s="29">
        <v>0</v>
      </c>
      <c r="I94" s="29">
        <v>6811</v>
      </c>
      <c r="J94" s="29">
        <f t="shared" si="1"/>
        <v>6811</v>
      </c>
    </row>
    <row r="95" spans="1:10" s="7" customFormat="1" ht="15" x14ac:dyDescent="0.2">
      <c r="A95" s="50" t="s">
        <v>263</v>
      </c>
      <c r="B95" s="44" t="s">
        <v>293</v>
      </c>
      <c r="C95" s="39" t="s">
        <v>311</v>
      </c>
      <c r="D95" s="39" t="s">
        <v>328</v>
      </c>
      <c r="E95" s="39" t="s">
        <v>54</v>
      </c>
      <c r="F95" s="40">
        <v>66977</v>
      </c>
      <c r="G95" s="43" t="s">
        <v>325</v>
      </c>
      <c r="H95" s="42">
        <v>0</v>
      </c>
      <c r="I95" s="42">
        <v>3653</v>
      </c>
      <c r="J95" s="42">
        <f>SUM(H95,I95)</f>
        <v>3653</v>
      </c>
    </row>
    <row r="96" spans="1:10" s="7" customFormat="1" ht="15" x14ac:dyDescent="0.2">
      <c r="A96" s="48" t="s">
        <v>263</v>
      </c>
      <c r="B96" s="8" t="s">
        <v>293</v>
      </c>
      <c r="C96" s="8" t="s">
        <v>311</v>
      </c>
      <c r="D96" s="9">
        <v>10330</v>
      </c>
      <c r="E96" s="8">
        <v>33</v>
      </c>
      <c r="F96" s="9">
        <v>10330</v>
      </c>
      <c r="G96" s="10" t="s">
        <v>133</v>
      </c>
      <c r="H96" s="29">
        <v>86843</v>
      </c>
      <c r="I96" s="29">
        <v>0</v>
      </c>
      <c r="J96" s="29">
        <f t="shared" si="1"/>
        <v>86843</v>
      </c>
    </row>
    <row r="97" spans="1:10" s="7" customFormat="1" ht="15" x14ac:dyDescent="0.2">
      <c r="A97" s="48" t="s">
        <v>263</v>
      </c>
      <c r="B97" s="8" t="s">
        <v>293</v>
      </c>
      <c r="C97" s="8" t="s">
        <v>311</v>
      </c>
      <c r="D97" s="9">
        <v>66985</v>
      </c>
      <c r="E97" s="8">
        <v>33</v>
      </c>
      <c r="F97" s="9">
        <v>66985</v>
      </c>
      <c r="G97" s="10" t="s">
        <v>55</v>
      </c>
      <c r="H97" s="29">
        <v>0</v>
      </c>
      <c r="I97" s="29">
        <v>0</v>
      </c>
      <c r="J97" s="29">
        <f t="shared" si="1"/>
        <v>0</v>
      </c>
    </row>
    <row r="98" spans="1:10" s="7" customFormat="1" ht="15" x14ac:dyDescent="0.2">
      <c r="A98" s="48" t="s">
        <v>263</v>
      </c>
      <c r="B98" s="8" t="s">
        <v>293</v>
      </c>
      <c r="C98" s="8" t="s">
        <v>311</v>
      </c>
      <c r="D98" s="9">
        <v>66993</v>
      </c>
      <c r="E98" s="8">
        <v>33</v>
      </c>
      <c r="F98" s="9">
        <v>66993</v>
      </c>
      <c r="G98" s="10" t="s">
        <v>56</v>
      </c>
      <c r="H98" s="29">
        <v>0</v>
      </c>
      <c r="I98" s="29">
        <v>7459</v>
      </c>
      <c r="J98" s="29">
        <f t="shared" si="1"/>
        <v>7459</v>
      </c>
    </row>
    <row r="99" spans="1:10" s="7" customFormat="1" ht="15" x14ac:dyDescent="0.2">
      <c r="A99" s="48" t="s">
        <v>263</v>
      </c>
      <c r="B99" s="8" t="s">
        <v>293</v>
      </c>
      <c r="C99" s="8" t="s">
        <v>311</v>
      </c>
      <c r="D99" s="9">
        <v>67033</v>
      </c>
      <c r="E99" s="8">
        <v>33</v>
      </c>
      <c r="F99" s="9">
        <v>67033</v>
      </c>
      <c r="G99" s="10" t="s">
        <v>57</v>
      </c>
      <c r="H99" s="29">
        <v>0</v>
      </c>
      <c r="I99" s="29">
        <v>293978</v>
      </c>
      <c r="J99" s="29">
        <f t="shared" si="1"/>
        <v>293978</v>
      </c>
    </row>
    <row r="100" spans="1:10" s="7" customFormat="1" ht="15" x14ac:dyDescent="0.2">
      <c r="A100" s="48" t="s">
        <v>263</v>
      </c>
      <c r="B100" s="8" t="s">
        <v>293</v>
      </c>
      <c r="C100" s="8" t="s">
        <v>311</v>
      </c>
      <c r="D100" s="9">
        <v>67082</v>
      </c>
      <c r="E100" s="8">
        <v>33</v>
      </c>
      <c r="F100" s="9">
        <v>67082</v>
      </c>
      <c r="G100" s="10" t="s">
        <v>58</v>
      </c>
      <c r="H100" s="29">
        <v>0</v>
      </c>
      <c r="I100" s="29">
        <v>17659</v>
      </c>
      <c r="J100" s="29">
        <f t="shared" si="1"/>
        <v>17659</v>
      </c>
    </row>
    <row r="101" spans="1:10" s="7" customFormat="1" ht="15" x14ac:dyDescent="0.2">
      <c r="A101" s="48" t="s">
        <v>263</v>
      </c>
      <c r="B101" s="8" t="s">
        <v>293</v>
      </c>
      <c r="C101" s="8" t="s">
        <v>311</v>
      </c>
      <c r="D101" s="9">
        <v>67090</v>
      </c>
      <c r="E101" s="8">
        <v>33</v>
      </c>
      <c r="F101" s="9">
        <v>67090</v>
      </c>
      <c r="G101" s="10" t="s">
        <v>60</v>
      </c>
      <c r="H101" s="29">
        <v>0</v>
      </c>
      <c r="I101" s="29">
        <v>4567</v>
      </c>
      <c r="J101" s="29">
        <f t="shared" si="1"/>
        <v>4567</v>
      </c>
    </row>
    <row r="102" spans="1:10" s="7" customFormat="1" ht="15" x14ac:dyDescent="0.2">
      <c r="A102" s="48" t="s">
        <v>263</v>
      </c>
      <c r="B102" s="8" t="s">
        <v>293</v>
      </c>
      <c r="C102" s="8" t="s">
        <v>311</v>
      </c>
      <c r="D102" s="9">
        <v>67124</v>
      </c>
      <c r="E102" s="8" t="s">
        <v>54</v>
      </c>
      <c r="F102" s="9">
        <v>67124</v>
      </c>
      <c r="G102" s="10" t="s">
        <v>59</v>
      </c>
      <c r="H102" s="29">
        <v>0</v>
      </c>
      <c r="I102" s="29">
        <v>609</v>
      </c>
      <c r="J102" s="29">
        <f t="shared" si="1"/>
        <v>609</v>
      </c>
    </row>
    <row r="103" spans="1:10" s="7" customFormat="1" ht="15" x14ac:dyDescent="0.2">
      <c r="A103" s="48" t="s">
        <v>263</v>
      </c>
      <c r="B103" s="8" t="s">
        <v>293</v>
      </c>
      <c r="C103" s="8" t="s">
        <v>311</v>
      </c>
      <c r="D103" s="9">
        <v>67207</v>
      </c>
      <c r="E103" s="8">
        <v>33</v>
      </c>
      <c r="F103" s="9">
        <v>67207</v>
      </c>
      <c r="G103" s="10" t="s">
        <v>61</v>
      </c>
      <c r="H103" s="29">
        <v>0</v>
      </c>
      <c r="I103" s="29">
        <v>0</v>
      </c>
      <c r="J103" s="29">
        <f t="shared" si="1"/>
        <v>0</v>
      </c>
    </row>
    <row r="104" spans="1:10" s="7" customFormat="1" ht="15" x14ac:dyDescent="0.2">
      <c r="A104" s="48" t="s">
        <v>263</v>
      </c>
      <c r="B104" s="8" t="s">
        <v>293</v>
      </c>
      <c r="C104" s="8" t="s">
        <v>311</v>
      </c>
      <c r="D104" s="9">
        <v>67215</v>
      </c>
      <c r="E104" s="8">
        <v>33</v>
      </c>
      <c r="F104" s="9">
        <v>67215</v>
      </c>
      <c r="G104" s="10" t="s">
        <v>62</v>
      </c>
      <c r="H104" s="29">
        <v>0</v>
      </c>
      <c r="I104" s="29">
        <v>147065</v>
      </c>
      <c r="J104" s="29">
        <f t="shared" si="1"/>
        <v>147065</v>
      </c>
    </row>
    <row r="105" spans="1:10" s="7" customFormat="1" ht="15" x14ac:dyDescent="0.2">
      <c r="A105" s="48" t="s">
        <v>263</v>
      </c>
      <c r="B105" s="8" t="s">
        <v>293</v>
      </c>
      <c r="C105" s="8" t="s">
        <v>311</v>
      </c>
      <c r="D105" s="9">
        <v>67249</v>
      </c>
      <c r="E105" s="8" t="s">
        <v>54</v>
      </c>
      <c r="F105" s="9">
        <v>67249</v>
      </c>
      <c r="G105" s="10" t="s">
        <v>63</v>
      </c>
      <c r="H105" s="29">
        <v>0</v>
      </c>
      <c r="I105" s="29">
        <v>3662</v>
      </c>
      <c r="J105" s="29">
        <f t="shared" si="1"/>
        <v>3662</v>
      </c>
    </row>
    <row r="106" spans="1:10" s="7" customFormat="1" ht="15" x14ac:dyDescent="0.2">
      <c r="A106" s="48" t="s">
        <v>263</v>
      </c>
      <c r="B106" s="8" t="s">
        <v>293</v>
      </c>
      <c r="C106" s="8" t="s">
        <v>311</v>
      </c>
      <c r="D106" s="9">
        <v>73676</v>
      </c>
      <c r="E106" s="8">
        <v>33</v>
      </c>
      <c r="F106" s="9">
        <v>73676</v>
      </c>
      <c r="G106" s="10" t="s">
        <v>64</v>
      </c>
      <c r="H106" s="29">
        <v>0</v>
      </c>
      <c r="I106" s="29">
        <v>41866</v>
      </c>
      <c r="J106" s="29">
        <f t="shared" si="1"/>
        <v>41866</v>
      </c>
    </row>
    <row r="107" spans="1:10" s="7" customFormat="1" ht="15" x14ac:dyDescent="0.2">
      <c r="A107" s="48" t="s">
        <v>263</v>
      </c>
      <c r="B107" s="8" t="s">
        <v>293</v>
      </c>
      <c r="C107" s="8" t="s">
        <v>311</v>
      </c>
      <c r="D107" s="9">
        <v>75176</v>
      </c>
      <c r="E107" s="8">
        <v>33</v>
      </c>
      <c r="F107" s="9">
        <v>75176</v>
      </c>
      <c r="G107" s="10" t="s">
        <v>65</v>
      </c>
      <c r="H107" s="29">
        <v>0</v>
      </c>
      <c r="I107" s="29">
        <v>3957</v>
      </c>
      <c r="J107" s="29">
        <f t="shared" si="1"/>
        <v>3957</v>
      </c>
    </row>
    <row r="108" spans="1:10" s="7" customFormat="1" ht="15" x14ac:dyDescent="0.2">
      <c r="A108" s="48" t="s">
        <v>263</v>
      </c>
      <c r="B108" s="8" t="s">
        <v>293</v>
      </c>
      <c r="C108" s="8" t="s">
        <v>311</v>
      </c>
      <c r="D108" s="9">
        <v>75200</v>
      </c>
      <c r="E108" s="8">
        <v>33</v>
      </c>
      <c r="F108" s="9">
        <v>75200</v>
      </c>
      <c r="G108" s="10" t="s">
        <v>66</v>
      </c>
      <c r="H108" s="29">
        <v>0</v>
      </c>
      <c r="I108" s="29">
        <v>2435</v>
      </c>
      <c r="J108" s="29">
        <f t="shared" si="1"/>
        <v>2435</v>
      </c>
    </row>
    <row r="109" spans="1:10" s="7" customFormat="1" ht="15" x14ac:dyDescent="0.2">
      <c r="A109" s="48" t="s">
        <v>264</v>
      </c>
      <c r="B109" s="45" t="s">
        <v>337</v>
      </c>
      <c r="C109" s="44">
        <v>52</v>
      </c>
      <c r="D109" s="9">
        <v>10348</v>
      </c>
      <c r="E109" s="8">
        <v>34</v>
      </c>
      <c r="F109" s="9">
        <v>10348</v>
      </c>
      <c r="G109" s="10" t="s">
        <v>67</v>
      </c>
      <c r="H109" s="29">
        <v>135326</v>
      </c>
      <c r="I109" s="29">
        <v>0</v>
      </c>
      <c r="J109" s="29">
        <f t="shared" si="1"/>
        <v>135326</v>
      </c>
    </row>
    <row r="110" spans="1:10" s="7" customFormat="1" ht="15" x14ac:dyDescent="0.2">
      <c r="A110" s="48" t="s">
        <v>264</v>
      </c>
      <c r="B110" s="45" t="s">
        <v>337</v>
      </c>
      <c r="C110" s="44">
        <v>52</v>
      </c>
      <c r="D110" s="9">
        <v>67314</v>
      </c>
      <c r="E110" s="8">
        <v>34</v>
      </c>
      <c r="F110" s="9">
        <v>67314</v>
      </c>
      <c r="G110" s="10" t="s">
        <v>68</v>
      </c>
      <c r="H110" s="29">
        <v>0</v>
      </c>
      <c r="I110" s="29">
        <v>60753</v>
      </c>
      <c r="J110" s="29">
        <f t="shared" si="1"/>
        <v>60753</v>
      </c>
    </row>
    <row r="111" spans="1:10" s="7" customFormat="1" ht="15" x14ac:dyDescent="0.2">
      <c r="A111" s="48" t="s">
        <v>264</v>
      </c>
      <c r="B111" s="45" t="s">
        <v>337</v>
      </c>
      <c r="C111" s="44">
        <v>52</v>
      </c>
      <c r="D111" s="9">
        <v>67330</v>
      </c>
      <c r="E111" s="8">
        <v>34</v>
      </c>
      <c r="F111" s="9">
        <v>67330</v>
      </c>
      <c r="G111" s="10" t="s">
        <v>69</v>
      </c>
      <c r="H111" s="29">
        <v>0</v>
      </c>
      <c r="I111" s="29">
        <v>75668</v>
      </c>
      <c r="J111" s="29">
        <f t="shared" si="1"/>
        <v>75668</v>
      </c>
    </row>
    <row r="112" spans="1:10" s="7" customFormat="1" ht="15" x14ac:dyDescent="0.2">
      <c r="A112" s="48" t="s">
        <v>264</v>
      </c>
      <c r="B112" s="45" t="s">
        <v>337</v>
      </c>
      <c r="C112" s="44">
        <v>52</v>
      </c>
      <c r="D112" s="9">
        <v>67439</v>
      </c>
      <c r="E112" s="8">
        <v>34</v>
      </c>
      <c r="F112" s="9">
        <v>67439</v>
      </c>
      <c r="G112" s="10" t="s">
        <v>71</v>
      </c>
      <c r="H112" s="29">
        <v>0</v>
      </c>
      <c r="I112" s="29">
        <v>47292</v>
      </c>
      <c r="J112" s="29">
        <f t="shared" si="1"/>
        <v>47292</v>
      </c>
    </row>
    <row r="113" spans="1:10" s="7" customFormat="1" ht="15" x14ac:dyDescent="0.2">
      <c r="A113" s="48" t="s">
        <v>264</v>
      </c>
      <c r="B113" s="45" t="s">
        <v>337</v>
      </c>
      <c r="C113" s="44">
        <v>52</v>
      </c>
      <c r="D113" s="9">
        <v>67447</v>
      </c>
      <c r="E113" s="8">
        <v>34</v>
      </c>
      <c r="F113" s="9">
        <v>67447</v>
      </c>
      <c r="G113" s="10" t="s">
        <v>72</v>
      </c>
      <c r="H113" s="29">
        <v>0</v>
      </c>
      <c r="I113" s="29">
        <v>501668</v>
      </c>
      <c r="J113" s="29">
        <f t="shared" si="1"/>
        <v>501668</v>
      </c>
    </row>
    <row r="114" spans="1:10" s="7" customFormat="1" ht="15" x14ac:dyDescent="0.2">
      <c r="A114" s="48" t="s">
        <v>264</v>
      </c>
      <c r="B114" s="45" t="s">
        <v>337</v>
      </c>
      <c r="C114" s="44">
        <v>52</v>
      </c>
      <c r="D114" s="9">
        <v>73973</v>
      </c>
      <c r="E114" s="8">
        <v>34</v>
      </c>
      <c r="F114" s="9">
        <v>73973</v>
      </c>
      <c r="G114" s="10" t="s">
        <v>73</v>
      </c>
      <c r="H114" s="29">
        <v>0</v>
      </c>
      <c r="I114" s="29">
        <v>8732</v>
      </c>
      <c r="J114" s="29">
        <f t="shared" si="1"/>
        <v>8732</v>
      </c>
    </row>
    <row r="115" spans="1:10" s="7" customFormat="1" ht="15" x14ac:dyDescent="0.2">
      <c r="A115" s="48" t="s">
        <v>264</v>
      </c>
      <c r="B115" s="45" t="s">
        <v>337</v>
      </c>
      <c r="C115" s="44">
        <v>52</v>
      </c>
      <c r="D115" s="9">
        <v>75283</v>
      </c>
      <c r="E115" s="8">
        <v>34</v>
      </c>
      <c r="F115" s="9">
        <v>75283</v>
      </c>
      <c r="G115" s="10" t="s">
        <v>74</v>
      </c>
      <c r="H115" s="29">
        <v>0</v>
      </c>
      <c r="I115" s="29">
        <v>9095</v>
      </c>
      <c r="J115" s="29">
        <f t="shared" si="1"/>
        <v>9095</v>
      </c>
    </row>
    <row r="116" spans="1:10" s="7" customFormat="1" ht="15" x14ac:dyDescent="0.2">
      <c r="A116" s="48" t="s">
        <v>264</v>
      </c>
      <c r="B116" s="45" t="s">
        <v>337</v>
      </c>
      <c r="C116" s="44">
        <v>52</v>
      </c>
      <c r="D116" s="9">
        <v>76505</v>
      </c>
      <c r="E116" s="8">
        <v>34</v>
      </c>
      <c r="F116" s="9">
        <v>76505</v>
      </c>
      <c r="G116" s="10" t="s">
        <v>70</v>
      </c>
      <c r="H116" s="29">
        <v>0</v>
      </c>
      <c r="I116" s="29">
        <v>117868</v>
      </c>
      <c r="J116" s="29">
        <f t="shared" si="1"/>
        <v>117868</v>
      </c>
    </row>
    <row r="117" spans="1:10" s="7" customFormat="1" ht="15" x14ac:dyDescent="0.2">
      <c r="A117" s="48" t="s">
        <v>265</v>
      </c>
      <c r="B117" s="44" t="s">
        <v>294</v>
      </c>
      <c r="C117" s="8" t="s">
        <v>309</v>
      </c>
      <c r="D117" s="9">
        <v>67652</v>
      </c>
      <c r="E117" s="8">
        <v>36</v>
      </c>
      <c r="F117" s="9">
        <v>67652</v>
      </c>
      <c r="G117" s="10" t="s">
        <v>75</v>
      </c>
      <c r="H117" s="29">
        <v>0</v>
      </c>
      <c r="I117" s="29">
        <v>135385</v>
      </c>
      <c r="J117" s="29">
        <f t="shared" si="1"/>
        <v>135385</v>
      </c>
    </row>
    <row r="118" spans="1:10" s="7" customFormat="1" ht="15" x14ac:dyDescent="0.2">
      <c r="A118" s="48" t="s">
        <v>265</v>
      </c>
      <c r="B118" s="8" t="s">
        <v>294</v>
      </c>
      <c r="C118" s="8" t="s">
        <v>309</v>
      </c>
      <c r="D118" s="9">
        <v>67678</v>
      </c>
      <c r="E118" s="8">
        <v>36</v>
      </c>
      <c r="F118" s="9">
        <v>67678</v>
      </c>
      <c r="G118" s="10" t="s">
        <v>76</v>
      </c>
      <c r="H118" s="29">
        <v>0</v>
      </c>
      <c r="I118" s="29">
        <v>132184</v>
      </c>
      <c r="J118" s="29">
        <f t="shared" si="1"/>
        <v>132184</v>
      </c>
    </row>
    <row r="119" spans="1:10" s="7" customFormat="1" ht="15" x14ac:dyDescent="0.2">
      <c r="A119" s="48" t="s">
        <v>265</v>
      </c>
      <c r="B119" s="8" t="s">
        <v>294</v>
      </c>
      <c r="C119" s="8" t="s">
        <v>309</v>
      </c>
      <c r="D119" s="9">
        <v>67710</v>
      </c>
      <c r="E119" s="8">
        <v>36</v>
      </c>
      <c r="F119" s="9">
        <v>67710</v>
      </c>
      <c r="G119" s="10" t="s">
        <v>77</v>
      </c>
      <c r="H119" s="29">
        <v>0</v>
      </c>
      <c r="I119" s="29">
        <v>158484</v>
      </c>
      <c r="J119" s="29">
        <f t="shared" si="1"/>
        <v>158484</v>
      </c>
    </row>
    <row r="120" spans="1:10" s="7" customFormat="1" ht="15" x14ac:dyDescent="0.2">
      <c r="A120" s="48" t="s">
        <v>265</v>
      </c>
      <c r="B120" s="8" t="s">
        <v>294</v>
      </c>
      <c r="C120" s="8" t="s">
        <v>309</v>
      </c>
      <c r="D120" s="9">
        <v>67843</v>
      </c>
      <c r="E120" s="8">
        <v>36</v>
      </c>
      <c r="F120" s="9">
        <v>67843</v>
      </c>
      <c r="G120" s="10" t="s">
        <v>78</v>
      </c>
      <c r="H120" s="29">
        <v>0</v>
      </c>
      <c r="I120" s="29">
        <v>67807</v>
      </c>
      <c r="J120" s="29">
        <f t="shared" si="1"/>
        <v>67807</v>
      </c>
    </row>
    <row r="121" spans="1:10" s="7" customFormat="1" ht="15" x14ac:dyDescent="0.2">
      <c r="A121" s="48" t="s">
        <v>265</v>
      </c>
      <c r="B121" s="8" t="s">
        <v>294</v>
      </c>
      <c r="C121" s="8" t="s">
        <v>309</v>
      </c>
      <c r="D121" s="9">
        <v>67876</v>
      </c>
      <c r="E121" s="8">
        <v>36</v>
      </c>
      <c r="F121" s="9">
        <v>67876</v>
      </c>
      <c r="G121" s="10" t="s">
        <v>79</v>
      </c>
      <c r="H121" s="29">
        <v>0</v>
      </c>
      <c r="I121" s="29">
        <v>88504</v>
      </c>
      <c r="J121" s="29">
        <f t="shared" si="1"/>
        <v>88504</v>
      </c>
    </row>
    <row r="122" spans="1:10" s="7" customFormat="1" ht="15" x14ac:dyDescent="0.2">
      <c r="A122" s="48" t="s">
        <v>265</v>
      </c>
      <c r="B122" s="8" t="s">
        <v>294</v>
      </c>
      <c r="C122" s="8" t="s">
        <v>309</v>
      </c>
      <c r="D122" s="9">
        <v>75044</v>
      </c>
      <c r="E122" s="8">
        <v>36</v>
      </c>
      <c r="F122" s="9">
        <v>75044</v>
      </c>
      <c r="G122" s="10" t="s">
        <v>80</v>
      </c>
      <c r="H122" s="29">
        <v>0</v>
      </c>
      <c r="I122" s="29">
        <v>66893</v>
      </c>
      <c r="J122" s="29">
        <f t="shared" si="1"/>
        <v>66893</v>
      </c>
    </row>
    <row r="123" spans="1:10" s="7" customFormat="1" ht="15" x14ac:dyDescent="0.2">
      <c r="A123" s="48" t="s">
        <v>265</v>
      </c>
      <c r="B123" s="8" t="s">
        <v>294</v>
      </c>
      <c r="C123" s="8" t="s">
        <v>309</v>
      </c>
      <c r="D123" s="9">
        <v>75051</v>
      </c>
      <c r="E123" s="8" t="s">
        <v>199</v>
      </c>
      <c r="F123" s="9">
        <v>75051</v>
      </c>
      <c r="G123" s="10" t="s">
        <v>232</v>
      </c>
      <c r="H123" s="29">
        <v>0</v>
      </c>
      <c r="I123" s="29">
        <v>3659</v>
      </c>
      <c r="J123" s="29">
        <f t="shared" si="1"/>
        <v>3659</v>
      </c>
    </row>
    <row r="124" spans="1:10" s="7" customFormat="1" ht="15" x14ac:dyDescent="0.2">
      <c r="A124" s="48" t="s">
        <v>265</v>
      </c>
      <c r="B124" s="8" t="s">
        <v>294</v>
      </c>
      <c r="C124" s="8" t="s">
        <v>309</v>
      </c>
      <c r="D124" s="9">
        <v>67959</v>
      </c>
      <c r="E124" s="8">
        <v>36</v>
      </c>
      <c r="F124" s="9">
        <v>67959</v>
      </c>
      <c r="G124" s="10" t="s">
        <v>233</v>
      </c>
      <c r="H124" s="29">
        <v>0</v>
      </c>
      <c r="I124" s="29">
        <v>2744</v>
      </c>
      <c r="J124" s="29">
        <f t="shared" si="1"/>
        <v>2744</v>
      </c>
    </row>
    <row r="125" spans="1:10" s="7" customFormat="1" ht="15" x14ac:dyDescent="0.2">
      <c r="A125" s="48" t="s">
        <v>265</v>
      </c>
      <c r="B125" s="8" t="s">
        <v>294</v>
      </c>
      <c r="C125" s="8" t="s">
        <v>309</v>
      </c>
      <c r="D125" s="9">
        <v>75077</v>
      </c>
      <c r="E125" s="8">
        <v>36</v>
      </c>
      <c r="F125" s="9">
        <v>75077</v>
      </c>
      <c r="G125" s="10" t="s">
        <v>234</v>
      </c>
      <c r="H125" s="29">
        <v>0</v>
      </c>
      <c r="I125" s="29">
        <v>41621</v>
      </c>
      <c r="J125" s="29">
        <f t="shared" si="1"/>
        <v>41621</v>
      </c>
    </row>
    <row r="126" spans="1:10" s="7" customFormat="1" ht="15" x14ac:dyDescent="0.2">
      <c r="A126" s="48" t="s">
        <v>265</v>
      </c>
      <c r="B126" s="8" t="s">
        <v>294</v>
      </c>
      <c r="C126" s="8" t="s">
        <v>309</v>
      </c>
      <c r="D126" s="9">
        <v>74211</v>
      </c>
      <c r="E126" s="8">
        <v>36</v>
      </c>
      <c r="F126" s="9">
        <v>74211</v>
      </c>
      <c r="G126" s="10" t="s">
        <v>134</v>
      </c>
      <c r="H126" s="29">
        <v>2499</v>
      </c>
      <c r="I126" s="29">
        <v>0</v>
      </c>
      <c r="J126" s="29">
        <f t="shared" si="1"/>
        <v>2499</v>
      </c>
    </row>
    <row r="127" spans="1:10" s="7" customFormat="1" ht="15" x14ac:dyDescent="0.2">
      <c r="A127" s="48" t="s">
        <v>265</v>
      </c>
      <c r="B127" s="8" t="s">
        <v>294</v>
      </c>
      <c r="C127" s="8" t="s">
        <v>309</v>
      </c>
      <c r="D127" s="9">
        <v>74138</v>
      </c>
      <c r="E127" s="8">
        <v>36</v>
      </c>
      <c r="F127" s="9">
        <v>74138</v>
      </c>
      <c r="G127" s="10" t="s">
        <v>129</v>
      </c>
      <c r="H127" s="29">
        <v>62148</v>
      </c>
      <c r="I127" s="29">
        <v>0</v>
      </c>
      <c r="J127" s="29">
        <f t="shared" si="1"/>
        <v>62148</v>
      </c>
    </row>
    <row r="128" spans="1:10" s="7" customFormat="1" ht="15" x14ac:dyDescent="0.2">
      <c r="A128" s="48" t="s">
        <v>265</v>
      </c>
      <c r="B128" s="8" t="s">
        <v>294</v>
      </c>
      <c r="C128" s="8" t="s">
        <v>309</v>
      </c>
      <c r="D128" s="9">
        <v>74518</v>
      </c>
      <c r="E128" s="8">
        <v>36</v>
      </c>
      <c r="F128" s="9">
        <v>74518</v>
      </c>
      <c r="G128" s="10" t="s">
        <v>130</v>
      </c>
      <c r="H128" s="29">
        <v>50276</v>
      </c>
      <c r="I128" s="29">
        <v>0</v>
      </c>
      <c r="J128" s="29">
        <f t="shared" si="1"/>
        <v>50276</v>
      </c>
    </row>
    <row r="129" spans="1:10" s="7" customFormat="1" ht="15" x14ac:dyDescent="0.2">
      <c r="A129" s="48" t="s">
        <v>266</v>
      </c>
      <c r="B129" s="45" t="s">
        <v>300</v>
      </c>
      <c r="C129" s="8" t="s">
        <v>310</v>
      </c>
      <c r="D129" s="9">
        <v>68106</v>
      </c>
      <c r="E129" s="8">
        <v>37</v>
      </c>
      <c r="F129" s="9">
        <v>68106</v>
      </c>
      <c r="G129" s="10" t="s">
        <v>81</v>
      </c>
      <c r="H129" s="29">
        <v>0</v>
      </c>
      <c r="I129" s="29">
        <v>59478</v>
      </c>
      <c r="J129" s="29">
        <f t="shared" ref="J129:J178" si="2">SUM(H129,I129)</f>
        <v>59478</v>
      </c>
    </row>
    <row r="130" spans="1:10" s="7" customFormat="1" ht="15" x14ac:dyDescent="0.2">
      <c r="A130" s="48" t="s">
        <v>266</v>
      </c>
      <c r="B130" s="8" t="s">
        <v>300</v>
      </c>
      <c r="C130" s="8" t="s">
        <v>310</v>
      </c>
      <c r="D130" s="9">
        <v>68130</v>
      </c>
      <c r="E130" s="8">
        <v>37</v>
      </c>
      <c r="F130" s="9">
        <v>68130</v>
      </c>
      <c r="G130" s="10" t="s">
        <v>82</v>
      </c>
      <c r="H130" s="29">
        <v>0</v>
      </c>
      <c r="I130" s="29">
        <v>155988</v>
      </c>
      <c r="J130" s="29">
        <f t="shared" si="2"/>
        <v>155988</v>
      </c>
    </row>
    <row r="131" spans="1:10" s="7" customFormat="1" ht="15" x14ac:dyDescent="0.2">
      <c r="A131" s="48" t="s">
        <v>266</v>
      </c>
      <c r="B131" s="8" t="s">
        <v>300</v>
      </c>
      <c r="C131" s="8" t="s">
        <v>310</v>
      </c>
      <c r="D131" s="9">
        <v>68296</v>
      </c>
      <c r="E131" s="8">
        <v>37</v>
      </c>
      <c r="F131" s="9">
        <v>68296</v>
      </c>
      <c r="G131" s="10" t="s">
        <v>83</v>
      </c>
      <c r="H131" s="29">
        <v>0</v>
      </c>
      <c r="I131" s="29">
        <v>34749</v>
      </c>
      <c r="J131" s="29">
        <f t="shared" si="2"/>
        <v>34749</v>
      </c>
    </row>
    <row r="132" spans="1:10" s="7" customFormat="1" ht="15" x14ac:dyDescent="0.2">
      <c r="A132" s="48" t="s">
        <v>266</v>
      </c>
      <c r="B132" s="8" t="s">
        <v>300</v>
      </c>
      <c r="C132" s="8" t="s">
        <v>310</v>
      </c>
      <c r="D132" s="9">
        <v>68338</v>
      </c>
      <c r="E132" s="8">
        <v>37</v>
      </c>
      <c r="F132" s="9">
        <v>68338</v>
      </c>
      <c r="G132" s="10" t="s">
        <v>235</v>
      </c>
      <c r="H132" s="29">
        <v>0</v>
      </c>
      <c r="I132" s="29">
        <v>35510</v>
      </c>
      <c r="J132" s="29">
        <f t="shared" si="2"/>
        <v>35510</v>
      </c>
    </row>
    <row r="133" spans="1:10" s="7" customFormat="1" ht="15" x14ac:dyDescent="0.2">
      <c r="A133" s="48" t="s">
        <v>266</v>
      </c>
      <c r="B133" s="8" t="s">
        <v>300</v>
      </c>
      <c r="C133" s="8" t="s">
        <v>310</v>
      </c>
      <c r="D133" s="9">
        <v>68411</v>
      </c>
      <c r="E133" s="8">
        <v>37</v>
      </c>
      <c r="F133" s="9">
        <v>68411</v>
      </c>
      <c r="G133" s="10" t="s">
        <v>84</v>
      </c>
      <c r="H133" s="29">
        <v>0</v>
      </c>
      <c r="I133" s="29">
        <v>288516</v>
      </c>
      <c r="J133" s="29">
        <f t="shared" si="2"/>
        <v>288516</v>
      </c>
    </row>
    <row r="134" spans="1:10" s="7" customFormat="1" ht="15" x14ac:dyDescent="0.2">
      <c r="A134" s="48" t="s">
        <v>266</v>
      </c>
      <c r="B134" s="8" t="s">
        <v>300</v>
      </c>
      <c r="C134" s="8" t="s">
        <v>310</v>
      </c>
      <c r="D134" s="9">
        <v>68452</v>
      </c>
      <c r="E134" s="8">
        <v>37</v>
      </c>
      <c r="F134" s="9">
        <v>68452</v>
      </c>
      <c r="G134" s="10" t="s">
        <v>85</v>
      </c>
      <c r="H134" s="29">
        <v>0</v>
      </c>
      <c r="I134" s="29">
        <v>59860</v>
      </c>
      <c r="J134" s="29">
        <f t="shared" si="2"/>
        <v>59860</v>
      </c>
    </row>
    <row r="135" spans="1:10" s="7" customFormat="1" ht="15" x14ac:dyDescent="0.2">
      <c r="A135" s="48" t="s">
        <v>267</v>
      </c>
      <c r="B135" s="8" t="s">
        <v>295</v>
      </c>
      <c r="C135" s="8" t="s">
        <v>307</v>
      </c>
      <c r="D135" s="9">
        <v>74542</v>
      </c>
      <c r="E135" s="8">
        <v>39</v>
      </c>
      <c r="F135" s="9">
        <v>74542</v>
      </c>
      <c r="G135" s="10" t="s">
        <v>192</v>
      </c>
      <c r="H135" s="29">
        <v>22896</v>
      </c>
      <c r="I135" s="29">
        <v>0</v>
      </c>
      <c r="J135" s="29">
        <f t="shared" si="2"/>
        <v>22896</v>
      </c>
    </row>
    <row r="136" spans="1:10" s="7" customFormat="1" ht="15" x14ac:dyDescent="0.2">
      <c r="A136" s="48" t="s">
        <v>267</v>
      </c>
      <c r="B136" s="8" t="s">
        <v>295</v>
      </c>
      <c r="C136" s="8" t="s">
        <v>307</v>
      </c>
      <c r="D136" s="9">
        <v>10397</v>
      </c>
      <c r="E136" s="8" t="s">
        <v>201</v>
      </c>
      <c r="F136" s="9">
        <v>10397</v>
      </c>
      <c r="G136" s="10" t="s">
        <v>236</v>
      </c>
      <c r="H136" s="29">
        <v>0</v>
      </c>
      <c r="I136" s="29">
        <v>91214</v>
      </c>
      <c r="J136" s="29">
        <f t="shared" si="2"/>
        <v>91214</v>
      </c>
    </row>
    <row r="137" spans="1:10" s="7" customFormat="1" ht="15" x14ac:dyDescent="0.2">
      <c r="A137" s="48" t="s">
        <v>267</v>
      </c>
      <c r="B137" s="8" t="s">
        <v>295</v>
      </c>
      <c r="C137" s="8" t="s">
        <v>307</v>
      </c>
      <c r="D137" s="9">
        <v>68585</v>
      </c>
      <c r="E137" s="8">
        <v>39</v>
      </c>
      <c r="F137" s="9">
        <v>68585</v>
      </c>
      <c r="G137" s="10" t="s">
        <v>86</v>
      </c>
      <c r="H137" s="29">
        <v>0</v>
      </c>
      <c r="I137" s="29">
        <v>2889</v>
      </c>
      <c r="J137" s="29">
        <f t="shared" si="2"/>
        <v>2889</v>
      </c>
    </row>
    <row r="138" spans="1:10" s="7" customFormat="1" ht="15" x14ac:dyDescent="0.2">
      <c r="A138" s="48" t="s">
        <v>267</v>
      </c>
      <c r="B138" s="8" t="s">
        <v>295</v>
      </c>
      <c r="C138" s="8" t="s">
        <v>307</v>
      </c>
      <c r="D138" s="9">
        <v>68593</v>
      </c>
      <c r="E138" s="8">
        <v>39</v>
      </c>
      <c r="F138" s="9">
        <v>68593</v>
      </c>
      <c r="G138" s="10" t="s">
        <v>87</v>
      </c>
      <c r="H138" s="29">
        <v>0</v>
      </c>
      <c r="I138" s="29">
        <v>9627</v>
      </c>
      <c r="J138" s="29">
        <f t="shared" si="2"/>
        <v>9627</v>
      </c>
    </row>
    <row r="139" spans="1:10" s="7" customFormat="1" ht="15" x14ac:dyDescent="0.2">
      <c r="A139" s="48" t="s">
        <v>267</v>
      </c>
      <c r="B139" s="8" t="s">
        <v>295</v>
      </c>
      <c r="C139" s="8" t="s">
        <v>307</v>
      </c>
      <c r="D139" s="9">
        <v>68676</v>
      </c>
      <c r="E139" s="8">
        <v>39</v>
      </c>
      <c r="F139" s="9">
        <v>68676</v>
      </c>
      <c r="G139" s="10" t="s">
        <v>88</v>
      </c>
      <c r="H139" s="29">
        <v>0</v>
      </c>
      <c r="I139" s="29">
        <v>35187</v>
      </c>
      <c r="J139" s="29">
        <f t="shared" si="2"/>
        <v>35187</v>
      </c>
    </row>
    <row r="140" spans="1:10" s="7" customFormat="1" ht="15" x14ac:dyDescent="0.2">
      <c r="A140" s="48" t="s">
        <v>270</v>
      </c>
      <c r="B140" s="8" t="s">
        <v>296</v>
      </c>
      <c r="C140" s="8" t="s">
        <v>307</v>
      </c>
      <c r="D140" s="9">
        <v>68759</v>
      </c>
      <c r="E140" s="8">
        <v>40</v>
      </c>
      <c r="F140" s="9">
        <v>68759</v>
      </c>
      <c r="G140" s="10" t="s">
        <v>89</v>
      </c>
      <c r="H140" s="29">
        <v>0</v>
      </c>
      <c r="I140" s="29">
        <v>16740</v>
      </c>
      <c r="J140" s="29">
        <f t="shared" si="2"/>
        <v>16740</v>
      </c>
    </row>
    <row r="141" spans="1:10" s="7" customFormat="1" ht="15" x14ac:dyDescent="0.2">
      <c r="A141" s="48" t="s">
        <v>268</v>
      </c>
      <c r="B141" s="44" t="s">
        <v>297</v>
      </c>
      <c r="C141" s="8" t="s">
        <v>307</v>
      </c>
      <c r="D141" s="9">
        <v>69047</v>
      </c>
      <c r="E141" s="8" t="s">
        <v>90</v>
      </c>
      <c r="F141" s="9">
        <v>69047</v>
      </c>
      <c r="G141" s="11" t="s">
        <v>91</v>
      </c>
      <c r="H141" s="29">
        <v>0</v>
      </c>
      <c r="I141" s="29">
        <v>22410</v>
      </c>
      <c r="J141" s="29">
        <f t="shared" si="2"/>
        <v>22410</v>
      </c>
    </row>
    <row r="142" spans="1:10" s="7" customFormat="1" ht="15" x14ac:dyDescent="0.2">
      <c r="A142" s="10" t="s">
        <v>269</v>
      </c>
      <c r="B142" s="45" t="s">
        <v>338</v>
      </c>
      <c r="C142" s="44">
        <v>39</v>
      </c>
      <c r="D142" s="9">
        <v>10421</v>
      </c>
      <c r="E142" s="9">
        <v>42</v>
      </c>
      <c r="F142" s="9">
        <v>10421</v>
      </c>
      <c r="G142" s="7" t="s">
        <v>92</v>
      </c>
      <c r="H142" s="29">
        <v>8411</v>
      </c>
      <c r="I142" s="29">
        <v>0</v>
      </c>
      <c r="J142" s="29">
        <f t="shared" si="2"/>
        <v>8411</v>
      </c>
    </row>
    <row r="143" spans="1:10" s="7" customFormat="1" ht="15" x14ac:dyDescent="0.2">
      <c r="A143" s="10" t="s">
        <v>269</v>
      </c>
      <c r="B143" s="45" t="s">
        <v>338</v>
      </c>
      <c r="C143" s="44">
        <v>39</v>
      </c>
      <c r="D143" s="9">
        <v>69229</v>
      </c>
      <c r="E143" s="8" t="s">
        <v>93</v>
      </c>
      <c r="F143" s="9">
        <v>69229</v>
      </c>
      <c r="G143" s="10" t="s">
        <v>94</v>
      </c>
      <c r="H143" s="29">
        <v>0</v>
      </c>
      <c r="I143" s="29">
        <v>51030</v>
      </c>
      <c r="J143" s="29">
        <f t="shared" si="2"/>
        <v>51030</v>
      </c>
    </row>
    <row r="144" spans="1:10" s="7" customFormat="1" ht="15" x14ac:dyDescent="0.2">
      <c r="A144" s="48" t="s">
        <v>272</v>
      </c>
      <c r="B144" s="44" t="s">
        <v>298</v>
      </c>
      <c r="C144" s="8" t="s">
        <v>312</v>
      </c>
      <c r="D144" s="9">
        <v>69401</v>
      </c>
      <c r="E144" s="8" t="s">
        <v>95</v>
      </c>
      <c r="F144" s="9">
        <v>69401</v>
      </c>
      <c r="G144" s="10" t="s">
        <v>96</v>
      </c>
      <c r="H144" s="29">
        <v>0</v>
      </c>
      <c r="I144" s="29">
        <v>8154</v>
      </c>
      <c r="J144" s="29">
        <f t="shared" si="2"/>
        <v>8154</v>
      </c>
    </row>
    <row r="145" spans="1:10" s="7" customFormat="1" ht="15" x14ac:dyDescent="0.2">
      <c r="A145" s="48" t="s">
        <v>272</v>
      </c>
      <c r="B145" s="8" t="s">
        <v>298</v>
      </c>
      <c r="C145" s="8" t="s">
        <v>312</v>
      </c>
      <c r="D145" s="9">
        <v>69427</v>
      </c>
      <c r="E145" s="8" t="s">
        <v>95</v>
      </c>
      <c r="F145" s="9">
        <v>69427</v>
      </c>
      <c r="G145" s="10" t="s">
        <v>97</v>
      </c>
      <c r="H145" s="29">
        <v>0</v>
      </c>
      <c r="I145" s="29">
        <v>35163</v>
      </c>
      <c r="J145" s="29">
        <f t="shared" si="2"/>
        <v>35163</v>
      </c>
    </row>
    <row r="146" spans="1:10" s="7" customFormat="1" ht="15" x14ac:dyDescent="0.2">
      <c r="A146" s="48" t="s">
        <v>272</v>
      </c>
      <c r="B146" s="8" t="s">
        <v>298</v>
      </c>
      <c r="C146" s="8" t="s">
        <v>312</v>
      </c>
      <c r="D146" s="9">
        <v>69674</v>
      </c>
      <c r="E146" s="8" t="s">
        <v>95</v>
      </c>
      <c r="F146" s="9">
        <v>69674</v>
      </c>
      <c r="G146" s="10" t="s">
        <v>329</v>
      </c>
      <c r="H146" s="29">
        <v>0</v>
      </c>
      <c r="I146" s="29">
        <v>4111</v>
      </c>
      <c r="J146" s="29">
        <f t="shared" si="2"/>
        <v>4111</v>
      </c>
    </row>
    <row r="147" spans="1:10" s="7" customFormat="1" ht="15" x14ac:dyDescent="0.2">
      <c r="A147" s="48" t="s">
        <v>272</v>
      </c>
      <c r="B147" s="8" t="s">
        <v>298</v>
      </c>
      <c r="C147" s="8" t="s">
        <v>312</v>
      </c>
      <c r="D147" s="9">
        <v>69583</v>
      </c>
      <c r="E147" s="8" t="s">
        <v>95</v>
      </c>
      <c r="F147" s="9">
        <v>69583</v>
      </c>
      <c r="G147" s="10" t="s">
        <v>98</v>
      </c>
      <c r="H147" s="29">
        <v>0</v>
      </c>
      <c r="I147" s="29">
        <v>21913</v>
      </c>
      <c r="J147" s="29">
        <f t="shared" si="2"/>
        <v>21913</v>
      </c>
    </row>
    <row r="148" spans="1:10" s="7" customFormat="1" ht="15" x14ac:dyDescent="0.2">
      <c r="A148" s="48" t="s">
        <v>272</v>
      </c>
      <c r="B148" s="8" t="s">
        <v>298</v>
      </c>
      <c r="C148" s="8" t="s">
        <v>312</v>
      </c>
      <c r="D148" s="9">
        <v>69609</v>
      </c>
      <c r="E148" s="8" t="s">
        <v>95</v>
      </c>
      <c r="F148" s="9">
        <v>69609</v>
      </c>
      <c r="G148" s="10" t="s">
        <v>135</v>
      </c>
      <c r="H148" s="29">
        <v>0</v>
      </c>
      <c r="I148" s="29">
        <v>13759</v>
      </c>
      <c r="J148" s="29">
        <f t="shared" si="2"/>
        <v>13759</v>
      </c>
    </row>
    <row r="149" spans="1:10" s="7" customFormat="1" ht="15" x14ac:dyDescent="0.2">
      <c r="A149" s="48" t="s">
        <v>272</v>
      </c>
      <c r="B149" s="8" t="s">
        <v>298</v>
      </c>
      <c r="C149" s="8" t="s">
        <v>312</v>
      </c>
      <c r="D149" s="9">
        <v>69666</v>
      </c>
      <c r="E149" s="8" t="s">
        <v>95</v>
      </c>
      <c r="F149" s="9">
        <v>69666</v>
      </c>
      <c r="G149" s="10" t="s">
        <v>139</v>
      </c>
      <c r="H149" s="29">
        <v>0</v>
      </c>
      <c r="I149" s="29">
        <v>80461</v>
      </c>
      <c r="J149" s="29">
        <f t="shared" si="2"/>
        <v>80461</v>
      </c>
    </row>
    <row r="150" spans="1:10" s="7" customFormat="1" ht="15" x14ac:dyDescent="0.2">
      <c r="A150" s="48" t="s">
        <v>272</v>
      </c>
      <c r="B150" s="8" t="s">
        <v>298</v>
      </c>
      <c r="C150" s="8" t="s">
        <v>312</v>
      </c>
      <c r="D150" s="9">
        <v>73387</v>
      </c>
      <c r="E150" s="8" t="s">
        <v>95</v>
      </c>
      <c r="F150" s="9">
        <v>73387</v>
      </c>
      <c r="G150" s="10" t="s">
        <v>99</v>
      </c>
      <c r="H150" s="29">
        <v>0</v>
      </c>
      <c r="I150" s="29">
        <v>4111</v>
      </c>
      <c r="J150" s="29">
        <f t="shared" si="2"/>
        <v>4111</v>
      </c>
    </row>
    <row r="151" spans="1:10" s="7" customFormat="1" ht="15" x14ac:dyDescent="0.2">
      <c r="A151" s="48" t="s">
        <v>272</v>
      </c>
      <c r="B151" s="8" t="s">
        <v>298</v>
      </c>
      <c r="C151" s="8" t="s">
        <v>312</v>
      </c>
      <c r="D151" s="9">
        <v>74294</v>
      </c>
      <c r="E151" s="8" t="s">
        <v>95</v>
      </c>
      <c r="F151" s="9">
        <v>74294</v>
      </c>
      <c r="G151" s="10" t="s">
        <v>193</v>
      </c>
      <c r="H151" s="29">
        <v>27635</v>
      </c>
      <c r="I151" s="29">
        <v>0</v>
      </c>
      <c r="J151" s="29">
        <f t="shared" si="2"/>
        <v>27635</v>
      </c>
    </row>
    <row r="152" spans="1:10" s="7" customFormat="1" ht="15" x14ac:dyDescent="0.2">
      <c r="A152" s="48" t="s">
        <v>271</v>
      </c>
      <c r="B152" s="8" t="s">
        <v>302</v>
      </c>
      <c r="C152" s="8" t="s">
        <v>307</v>
      </c>
      <c r="D152" s="9">
        <v>10447</v>
      </c>
      <c r="E152" s="8">
        <v>44</v>
      </c>
      <c r="F152" s="9">
        <v>10447</v>
      </c>
      <c r="G152" s="10" t="s">
        <v>100</v>
      </c>
      <c r="H152" s="29">
        <v>11437</v>
      </c>
      <c r="I152" s="29">
        <v>0</v>
      </c>
      <c r="J152" s="29">
        <f t="shared" si="2"/>
        <v>11437</v>
      </c>
    </row>
    <row r="153" spans="1:10" s="7" customFormat="1" ht="15" x14ac:dyDescent="0.2">
      <c r="A153" s="48" t="s">
        <v>271</v>
      </c>
      <c r="B153" s="8" t="s">
        <v>302</v>
      </c>
      <c r="C153" s="8" t="s">
        <v>307</v>
      </c>
      <c r="D153" s="9">
        <v>69799</v>
      </c>
      <c r="E153" s="8" t="s">
        <v>101</v>
      </c>
      <c r="F153" s="9">
        <v>69799</v>
      </c>
      <c r="G153" s="10" t="s">
        <v>237</v>
      </c>
      <c r="H153" s="29">
        <v>0</v>
      </c>
      <c r="I153" s="29">
        <v>69391</v>
      </c>
      <c r="J153" s="29">
        <f t="shared" si="2"/>
        <v>69391</v>
      </c>
    </row>
    <row r="154" spans="1:10" s="7" customFormat="1" ht="15" x14ac:dyDescent="0.2">
      <c r="A154" s="10" t="s">
        <v>273</v>
      </c>
      <c r="B154" s="9" t="s">
        <v>299</v>
      </c>
      <c r="C154" s="9">
        <v>1</v>
      </c>
      <c r="D154" s="9">
        <v>74583</v>
      </c>
      <c r="E154" s="9">
        <v>45</v>
      </c>
      <c r="F154" s="9">
        <v>74583</v>
      </c>
      <c r="G154" s="7" t="s">
        <v>140</v>
      </c>
      <c r="H154" s="29">
        <v>6652</v>
      </c>
      <c r="I154" s="29">
        <v>0</v>
      </c>
      <c r="J154" s="29">
        <f t="shared" si="2"/>
        <v>6652</v>
      </c>
    </row>
    <row r="155" spans="1:10" s="7" customFormat="1" ht="15" x14ac:dyDescent="0.2">
      <c r="A155" s="10" t="s">
        <v>273</v>
      </c>
      <c r="B155" s="9" t="s">
        <v>299</v>
      </c>
      <c r="C155" s="8" t="s">
        <v>307</v>
      </c>
      <c r="D155" s="9">
        <v>69856</v>
      </c>
      <c r="E155" s="8" t="s">
        <v>102</v>
      </c>
      <c r="F155" s="9">
        <v>69856</v>
      </c>
      <c r="G155" s="10" t="s">
        <v>103</v>
      </c>
      <c r="H155" s="29">
        <v>0</v>
      </c>
      <c r="I155" s="29">
        <v>27592</v>
      </c>
      <c r="J155" s="29">
        <f t="shared" si="2"/>
        <v>27592</v>
      </c>
    </row>
    <row r="156" spans="1:10" s="7" customFormat="1" ht="15" x14ac:dyDescent="0.2">
      <c r="A156" s="10" t="s">
        <v>273</v>
      </c>
      <c r="B156" s="9" t="s">
        <v>299</v>
      </c>
      <c r="C156" s="8" t="s">
        <v>307</v>
      </c>
      <c r="D156" s="9">
        <v>70136</v>
      </c>
      <c r="E156" s="8" t="s">
        <v>102</v>
      </c>
      <c r="F156" s="9">
        <v>70136</v>
      </c>
      <c r="G156" s="10" t="s">
        <v>104</v>
      </c>
      <c r="H156" s="29">
        <v>0</v>
      </c>
      <c r="I156" s="29">
        <v>12774</v>
      </c>
      <c r="J156" s="29">
        <f t="shared" si="2"/>
        <v>12774</v>
      </c>
    </row>
    <row r="157" spans="1:10" s="7" customFormat="1" ht="15" x14ac:dyDescent="0.2">
      <c r="A157" s="48" t="s">
        <v>274</v>
      </c>
      <c r="B157" s="44" t="s">
        <v>301</v>
      </c>
      <c r="C157" s="8" t="s">
        <v>312</v>
      </c>
      <c r="D157" s="9">
        <v>70540</v>
      </c>
      <c r="E157" s="8" t="s">
        <v>141</v>
      </c>
      <c r="F157" s="9">
        <v>70540</v>
      </c>
      <c r="G157" s="10" t="s">
        <v>142</v>
      </c>
      <c r="H157" s="29">
        <v>0</v>
      </c>
      <c r="I157" s="29">
        <v>15509</v>
      </c>
      <c r="J157" s="29">
        <f t="shared" si="2"/>
        <v>15509</v>
      </c>
    </row>
    <row r="158" spans="1:10" s="7" customFormat="1" ht="15" x14ac:dyDescent="0.2">
      <c r="A158" s="48" t="s">
        <v>274</v>
      </c>
      <c r="B158" s="8" t="s">
        <v>301</v>
      </c>
      <c r="C158" s="8" t="s">
        <v>312</v>
      </c>
      <c r="D158" s="9">
        <v>70581</v>
      </c>
      <c r="E158" s="8" t="s">
        <v>141</v>
      </c>
      <c r="F158" s="9">
        <v>70581</v>
      </c>
      <c r="G158" s="10" t="s">
        <v>143</v>
      </c>
      <c r="H158" s="29">
        <v>0</v>
      </c>
      <c r="I158" s="29">
        <v>12221</v>
      </c>
      <c r="J158" s="29">
        <f t="shared" si="2"/>
        <v>12221</v>
      </c>
    </row>
    <row r="159" spans="1:10" s="7" customFormat="1" ht="15" x14ac:dyDescent="0.2">
      <c r="A159" s="48" t="s">
        <v>274</v>
      </c>
      <c r="B159" s="8" t="s">
        <v>301</v>
      </c>
      <c r="C159" s="8" t="s">
        <v>312</v>
      </c>
      <c r="D159" s="9">
        <v>70573</v>
      </c>
      <c r="E159" s="8" t="s">
        <v>141</v>
      </c>
      <c r="F159" s="9">
        <v>70573</v>
      </c>
      <c r="G159" s="10" t="s">
        <v>144</v>
      </c>
      <c r="H159" s="29">
        <v>0</v>
      </c>
      <c r="I159" s="29">
        <v>3995</v>
      </c>
      <c r="J159" s="29">
        <f t="shared" si="2"/>
        <v>3995</v>
      </c>
    </row>
    <row r="160" spans="1:10" s="7" customFormat="1" ht="15" x14ac:dyDescent="0.2">
      <c r="A160" s="48" t="s">
        <v>275</v>
      </c>
      <c r="B160" s="8" t="s">
        <v>303</v>
      </c>
      <c r="C160" s="8" t="s">
        <v>313</v>
      </c>
      <c r="D160" s="9">
        <v>70862</v>
      </c>
      <c r="E160" s="8" t="s">
        <v>145</v>
      </c>
      <c r="F160" s="9">
        <v>70862</v>
      </c>
      <c r="G160" s="10" t="s">
        <v>146</v>
      </c>
      <c r="H160" s="29">
        <v>0</v>
      </c>
      <c r="I160" s="29">
        <v>58995</v>
      </c>
      <c r="J160" s="29">
        <f t="shared" si="2"/>
        <v>58995</v>
      </c>
    </row>
    <row r="161" spans="1:10" s="7" customFormat="1" ht="15" x14ac:dyDescent="0.2">
      <c r="A161" s="48" t="s">
        <v>276</v>
      </c>
      <c r="B161" s="45" t="s">
        <v>339</v>
      </c>
      <c r="C161" s="8" t="s">
        <v>340</v>
      </c>
      <c r="D161" s="9">
        <v>71043</v>
      </c>
      <c r="E161" s="8" t="s">
        <v>105</v>
      </c>
      <c r="F161" s="9">
        <v>71043</v>
      </c>
      <c r="G161" s="10" t="s">
        <v>106</v>
      </c>
      <c r="H161" s="29">
        <v>0</v>
      </c>
      <c r="I161" s="29">
        <v>89242</v>
      </c>
      <c r="J161" s="29">
        <f t="shared" si="2"/>
        <v>89242</v>
      </c>
    </row>
    <row r="162" spans="1:10" s="7" customFormat="1" ht="15" x14ac:dyDescent="0.2">
      <c r="A162" s="48" t="s">
        <v>276</v>
      </c>
      <c r="B162" s="45" t="s">
        <v>339</v>
      </c>
      <c r="C162" s="8" t="s">
        <v>340</v>
      </c>
      <c r="D162" s="9">
        <v>75739</v>
      </c>
      <c r="E162" s="8" t="s">
        <v>105</v>
      </c>
      <c r="F162" s="9">
        <v>75739</v>
      </c>
      <c r="G162" s="10" t="s">
        <v>107</v>
      </c>
      <c r="H162" s="29">
        <v>0</v>
      </c>
      <c r="I162" s="29">
        <v>25497</v>
      </c>
      <c r="J162" s="29">
        <f t="shared" si="2"/>
        <v>25497</v>
      </c>
    </row>
    <row r="163" spans="1:10" s="7" customFormat="1" ht="15" x14ac:dyDescent="0.2">
      <c r="A163" s="48" t="s">
        <v>276</v>
      </c>
      <c r="B163" s="45" t="s">
        <v>339</v>
      </c>
      <c r="C163" s="8" t="s">
        <v>340</v>
      </c>
      <c r="D163" s="9">
        <v>71175</v>
      </c>
      <c r="E163" s="8" t="s">
        <v>105</v>
      </c>
      <c r="F163" s="9">
        <v>71175</v>
      </c>
      <c r="G163" s="10" t="s">
        <v>238</v>
      </c>
      <c r="H163" s="29">
        <v>0</v>
      </c>
      <c r="I163" s="29">
        <v>35247</v>
      </c>
      <c r="J163" s="29">
        <f t="shared" si="2"/>
        <v>35247</v>
      </c>
    </row>
    <row r="164" spans="1:10" s="7" customFormat="1" ht="15" x14ac:dyDescent="0.2">
      <c r="A164" s="48" t="s">
        <v>276</v>
      </c>
      <c r="B164" s="45" t="s">
        <v>339</v>
      </c>
      <c r="C164" s="8" t="s">
        <v>340</v>
      </c>
      <c r="D164" s="9">
        <v>74609</v>
      </c>
      <c r="E164" s="8" t="s">
        <v>105</v>
      </c>
      <c r="F164" s="9">
        <v>74609</v>
      </c>
      <c r="G164" s="10" t="s">
        <v>152</v>
      </c>
      <c r="H164" s="29">
        <v>24721</v>
      </c>
      <c r="I164" s="29">
        <v>0</v>
      </c>
      <c r="J164" s="29">
        <f t="shared" si="2"/>
        <v>24721</v>
      </c>
    </row>
    <row r="165" spans="1:10" s="7" customFormat="1" ht="15" x14ac:dyDescent="0.2">
      <c r="A165" s="48" t="s">
        <v>277</v>
      </c>
      <c r="B165" s="45" t="s">
        <v>341</v>
      </c>
      <c r="C165" s="8" t="s">
        <v>138</v>
      </c>
      <c r="D165" s="9">
        <v>10512</v>
      </c>
      <c r="E165" s="8" t="s">
        <v>108</v>
      </c>
      <c r="F165" s="9">
        <v>10512</v>
      </c>
      <c r="G165" s="11" t="s">
        <v>326</v>
      </c>
      <c r="H165" s="29">
        <v>3761</v>
      </c>
      <c r="I165" s="29">
        <v>22815</v>
      </c>
      <c r="J165" s="29">
        <f t="shared" si="2"/>
        <v>26576</v>
      </c>
    </row>
    <row r="166" spans="1:10" s="7" customFormat="1" ht="15" x14ac:dyDescent="0.2">
      <c r="A166" s="48" t="s">
        <v>278</v>
      </c>
      <c r="B166" s="44" t="s">
        <v>304</v>
      </c>
      <c r="C166" s="8" t="s">
        <v>307</v>
      </c>
      <c r="D166" s="9">
        <v>71506</v>
      </c>
      <c r="E166" s="8" t="s">
        <v>239</v>
      </c>
      <c r="F166" s="9">
        <v>71506</v>
      </c>
      <c r="G166" s="11" t="s">
        <v>240</v>
      </c>
      <c r="H166" s="29">
        <v>0</v>
      </c>
      <c r="I166" s="29">
        <v>21060</v>
      </c>
      <c r="J166" s="29">
        <f t="shared" si="2"/>
        <v>21060</v>
      </c>
    </row>
    <row r="167" spans="1:10" s="7" customFormat="1" ht="15" x14ac:dyDescent="0.2">
      <c r="A167" s="48" t="s">
        <v>279</v>
      </c>
      <c r="B167" s="44" t="s">
        <v>305</v>
      </c>
      <c r="C167" s="8" t="s">
        <v>313</v>
      </c>
      <c r="D167" s="9">
        <v>71860</v>
      </c>
      <c r="E167" s="8" t="s">
        <v>109</v>
      </c>
      <c r="F167" s="9">
        <v>71860</v>
      </c>
      <c r="G167" s="10" t="s">
        <v>241</v>
      </c>
      <c r="H167" s="29">
        <v>0</v>
      </c>
      <c r="I167" s="29">
        <v>2016</v>
      </c>
      <c r="J167" s="29">
        <f t="shared" si="2"/>
        <v>2016</v>
      </c>
    </row>
    <row r="168" spans="1:10" s="7" customFormat="1" ht="15" x14ac:dyDescent="0.2">
      <c r="A168" s="48" t="s">
        <v>279</v>
      </c>
      <c r="B168" s="8" t="s">
        <v>305</v>
      </c>
      <c r="C168" s="8" t="s">
        <v>313</v>
      </c>
      <c r="D168" s="9">
        <v>72249</v>
      </c>
      <c r="E168" s="8" t="s">
        <v>109</v>
      </c>
      <c r="F168" s="9">
        <v>72249</v>
      </c>
      <c r="G168" s="10" t="s">
        <v>110</v>
      </c>
      <c r="H168" s="29">
        <v>0</v>
      </c>
      <c r="I168" s="29">
        <v>97821</v>
      </c>
      <c r="J168" s="29">
        <f t="shared" si="2"/>
        <v>97821</v>
      </c>
    </row>
    <row r="169" spans="1:10" s="7" customFormat="1" ht="15" x14ac:dyDescent="0.2">
      <c r="A169" s="48" t="s">
        <v>279</v>
      </c>
      <c r="B169" s="8" t="s">
        <v>305</v>
      </c>
      <c r="C169" s="8" t="s">
        <v>313</v>
      </c>
      <c r="D169" s="9">
        <v>72256</v>
      </c>
      <c r="E169" s="8" t="s">
        <v>109</v>
      </c>
      <c r="F169" s="9">
        <v>72256</v>
      </c>
      <c r="G169" s="10" t="s">
        <v>111</v>
      </c>
      <c r="H169" s="29">
        <v>0</v>
      </c>
      <c r="I169" s="29">
        <v>60004</v>
      </c>
      <c r="J169" s="29">
        <f t="shared" si="2"/>
        <v>60004</v>
      </c>
    </row>
    <row r="170" spans="1:10" s="7" customFormat="1" ht="15" x14ac:dyDescent="0.2">
      <c r="A170" s="48" t="s">
        <v>279</v>
      </c>
      <c r="B170" s="8" t="s">
        <v>305</v>
      </c>
      <c r="C170" s="8" t="s">
        <v>313</v>
      </c>
      <c r="D170" s="9">
        <v>75523</v>
      </c>
      <c r="E170" s="8" t="s">
        <v>109</v>
      </c>
      <c r="F170" s="9">
        <v>75523</v>
      </c>
      <c r="G170" s="10" t="s">
        <v>112</v>
      </c>
      <c r="H170" s="29">
        <v>0</v>
      </c>
      <c r="I170" s="29">
        <v>138511</v>
      </c>
      <c r="J170" s="29">
        <f t="shared" si="2"/>
        <v>138511</v>
      </c>
    </row>
    <row r="171" spans="1:10" s="7" customFormat="1" ht="15" x14ac:dyDescent="0.2">
      <c r="A171" s="48" t="s">
        <v>280</v>
      </c>
      <c r="B171" s="45" t="s">
        <v>342</v>
      </c>
      <c r="C171" s="8" t="s">
        <v>343</v>
      </c>
      <c r="D171" s="9">
        <v>72546</v>
      </c>
      <c r="E171" s="8">
        <v>56</v>
      </c>
      <c r="F171" s="9">
        <v>72546</v>
      </c>
      <c r="G171" s="10" t="s">
        <v>113</v>
      </c>
      <c r="H171" s="29">
        <v>0</v>
      </c>
      <c r="I171" s="29">
        <v>47150</v>
      </c>
      <c r="J171" s="29">
        <f t="shared" si="2"/>
        <v>47150</v>
      </c>
    </row>
    <row r="172" spans="1:10" s="7" customFormat="1" ht="15" x14ac:dyDescent="0.2">
      <c r="A172" s="48" t="s">
        <v>280</v>
      </c>
      <c r="B172" s="45" t="s">
        <v>342</v>
      </c>
      <c r="C172" s="8" t="s">
        <v>343</v>
      </c>
      <c r="D172" s="9">
        <v>72603</v>
      </c>
      <c r="E172" s="8">
        <v>56</v>
      </c>
      <c r="F172" s="9">
        <v>72603</v>
      </c>
      <c r="G172" s="10" t="s">
        <v>114</v>
      </c>
      <c r="H172" s="29">
        <v>0</v>
      </c>
      <c r="I172" s="29">
        <v>4287</v>
      </c>
      <c r="J172" s="29">
        <f t="shared" si="2"/>
        <v>4287</v>
      </c>
    </row>
    <row r="173" spans="1:10" s="7" customFormat="1" ht="15" x14ac:dyDescent="0.2">
      <c r="A173" s="48" t="s">
        <v>280</v>
      </c>
      <c r="B173" s="45" t="s">
        <v>342</v>
      </c>
      <c r="C173" s="8" t="s">
        <v>343</v>
      </c>
      <c r="D173" s="9">
        <v>72652</v>
      </c>
      <c r="E173" s="8">
        <v>56</v>
      </c>
      <c r="F173" s="9">
        <v>72652</v>
      </c>
      <c r="G173" s="10" t="s">
        <v>136</v>
      </c>
      <c r="H173" s="29">
        <v>0</v>
      </c>
      <c r="I173" s="29">
        <v>34290</v>
      </c>
      <c r="J173" s="29">
        <f t="shared" si="2"/>
        <v>34290</v>
      </c>
    </row>
    <row r="174" spans="1:10" s="7" customFormat="1" ht="15" x14ac:dyDescent="0.2">
      <c r="A174" s="48" t="s">
        <v>280</v>
      </c>
      <c r="B174" s="45" t="s">
        <v>342</v>
      </c>
      <c r="C174" s="8" t="s">
        <v>343</v>
      </c>
      <c r="D174" s="9">
        <v>74617</v>
      </c>
      <c r="E174" s="8">
        <v>56</v>
      </c>
      <c r="F174" s="9">
        <v>74617</v>
      </c>
      <c r="G174" s="10" t="s">
        <v>131</v>
      </c>
      <c r="H174" s="29">
        <v>14129</v>
      </c>
      <c r="I174" s="29">
        <v>0</v>
      </c>
      <c r="J174" s="29">
        <f t="shared" si="2"/>
        <v>14129</v>
      </c>
    </row>
    <row r="175" spans="1:10" s="7" customFormat="1" ht="15" x14ac:dyDescent="0.2">
      <c r="A175" s="10" t="s">
        <v>281</v>
      </c>
      <c r="B175" s="44" t="s">
        <v>306</v>
      </c>
      <c r="C175" s="9">
        <v>1</v>
      </c>
      <c r="D175" s="9">
        <v>10579</v>
      </c>
      <c r="E175" s="9">
        <v>57</v>
      </c>
      <c r="F175" s="9">
        <v>10579</v>
      </c>
      <c r="G175" s="7" t="s">
        <v>115</v>
      </c>
      <c r="H175" s="29">
        <v>7810</v>
      </c>
      <c r="I175" s="29">
        <v>0</v>
      </c>
      <c r="J175" s="29">
        <f t="shared" si="2"/>
        <v>7810</v>
      </c>
    </row>
    <row r="176" spans="1:10" s="7" customFormat="1" ht="15" x14ac:dyDescent="0.2">
      <c r="A176" s="10" t="s">
        <v>281</v>
      </c>
      <c r="B176" s="9" t="s">
        <v>306</v>
      </c>
      <c r="C176" s="8" t="s">
        <v>307</v>
      </c>
      <c r="D176" s="9">
        <v>72678</v>
      </c>
      <c r="E176" s="8" t="s">
        <v>116</v>
      </c>
      <c r="F176" s="9">
        <v>72678</v>
      </c>
      <c r="G176" s="10" t="s">
        <v>117</v>
      </c>
      <c r="H176" s="29">
        <v>0</v>
      </c>
      <c r="I176" s="29">
        <v>14532</v>
      </c>
      <c r="J176" s="29">
        <f t="shared" si="2"/>
        <v>14532</v>
      </c>
    </row>
    <row r="177" spans="1:10" ht="15" x14ac:dyDescent="0.2">
      <c r="A177" s="10" t="s">
        <v>281</v>
      </c>
      <c r="B177" s="9" t="s">
        <v>306</v>
      </c>
      <c r="C177" s="8" t="s">
        <v>307</v>
      </c>
      <c r="D177" s="9">
        <v>72694</v>
      </c>
      <c r="E177" s="8" t="s">
        <v>116</v>
      </c>
      <c r="F177" s="9">
        <v>72694</v>
      </c>
      <c r="G177" s="10" t="s">
        <v>118</v>
      </c>
      <c r="H177" s="29">
        <v>0</v>
      </c>
      <c r="I177" s="29">
        <v>10769</v>
      </c>
      <c r="J177" s="29">
        <f t="shared" si="2"/>
        <v>10769</v>
      </c>
    </row>
    <row r="178" spans="1:10" ht="15" x14ac:dyDescent="0.2">
      <c r="A178" s="51" t="s">
        <v>281</v>
      </c>
      <c r="B178" s="9" t="s">
        <v>306</v>
      </c>
      <c r="C178" s="8" t="s">
        <v>307</v>
      </c>
      <c r="D178" s="9">
        <v>72710</v>
      </c>
      <c r="E178" s="8" t="s">
        <v>116</v>
      </c>
      <c r="F178" s="9">
        <v>72710</v>
      </c>
      <c r="G178" s="10" t="s">
        <v>119</v>
      </c>
      <c r="H178" s="29">
        <v>0</v>
      </c>
      <c r="I178" s="29">
        <v>22084</v>
      </c>
      <c r="J178" s="29">
        <f t="shared" si="2"/>
        <v>22084</v>
      </c>
    </row>
    <row r="179" spans="1:10" ht="15.75" x14ac:dyDescent="0.25">
      <c r="A179" s="54" t="s">
        <v>242</v>
      </c>
      <c r="B179" s="54"/>
      <c r="C179" s="54"/>
      <c r="D179" s="54"/>
      <c r="E179" s="54"/>
      <c r="F179" s="54"/>
      <c r="G179" s="55"/>
      <c r="H179" s="56">
        <f>SUBTOTAL(109,Table1[ROC/P 
CalWORKS Funding 
(PCA 23550)])</f>
        <v>1161000</v>
      </c>
      <c r="I179" s="56">
        <f>SUBTOTAL(109,Table1[Adult Education 
CalWORKS Funding 
(PCA 23434)])</f>
        <v>8582917</v>
      </c>
      <c r="J179" s="56">
        <f>SUBTOTAL(109,Table1[Total 
Apportionment])</f>
        <v>9743917</v>
      </c>
    </row>
    <row r="180" spans="1:10" ht="15" x14ac:dyDescent="0.2">
      <c r="A180" s="18" t="s">
        <v>161</v>
      </c>
      <c r="B180" s="18"/>
      <c r="C180" s="18"/>
      <c r="D180" s="1"/>
      <c r="E180" s="18"/>
      <c r="F180" s="1"/>
    </row>
    <row r="181" spans="1:10" ht="15" x14ac:dyDescent="0.2">
      <c r="A181" s="18" t="s">
        <v>216</v>
      </c>
      <c r="B181" s="18"/>
      <c r="C181" s="18"/>
      <c r="E181" s="18"/>
      <c r="H181" s="5"/>
      <c r="I181" s="5"/>
    </row>
    <row r="182" spans="1:10" ht="15" x14ac:dyDescent="0.2">
      <c r="A182" s="19" t="s">
        <v>346</v>
      </c>
      <c r="B182" s="19"/>
      <c r="C182" s="19"/>
      <c r="E182" s="19"/>
    </row>
    <row r="183" spans="1:10" x14ac:dyDescent="0.2">
      <c r="A183" s="4"/>
      <c r="B183" s="4"/>
      <c r="C183" s="4"/>
      <c r="D183" s="1"/>
      <c r="E183" s="4"/>
      <c r="F183" s="1"/>
    </row>
  </sheetData>
  <sortState ref="F224:J224">
    <sortCondition ref="F224"/>
  </sortState>
  <pageMargins left="0.25" right="0.25" top="0.75" bottom="0.75" header="0.3" footer="0.3"/>
  <pageSetup scale="61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1"/>
  <sheetViews>
    <sheetView zoomScaleNormal="100" workbookViewId="0"/>
  </sheetViews>
  <sheetFormatPr defaultColWidth="9.140625" defaultRowHeight="15" x14ac:dyDescent="0.2"/>
  <cols>
    <col min="1" max="1" width="17.5703125" style="8" customWidth="1"/>
    <col min="2" max="2" width="30.140625" style="7" customWidth="1"/>
    <col min="3" max="3" width="34.5703125" style="7" customWidth="1"/>
    <col min="4" max="4" width="25.140625" style="7" customWidth="1"/>
    <col min="5" max="5" width="18.85546875" style="7" customWidth="1"/>
    <col min="6" max="16384" width="9.140625" style="7"/>
  </cols>
  <sheetData>
    <row r="1" spans="1:5" ht="18" x14ac:dyDescent="0.2">
      <c r="A1" s="52" t="s">
        <v>351</v>
      </c>
    </row>
    <row r="2" spans="1:5" ht="15.75" x14ac:dyDescent="0.25">
      <c r="A2" s="22" t="s">
        <v>330</v>
      </c>
      <c r="B2" s="6"/>
      <c r="C2" s="6"/>
      <c r="D2" s="6"/>
    </row>
    <row r="3" spans="1:5" ht="51" customHeight="1" thickBot="1" x14ac:dyDescent="0.3">
      <c r="A3" s="16" t="s">
        <v>0</v>
      </c>
      <c r="B3" s="17" t="s">
        <v>315</v>
      </c>
      <c r="C3" s="17" t="s">
        <v>314</v>
      </c>
      <c r="D3" s="24" t="s">
        <v>217</v>
      </c>
      <c r="E3" s="53" t="s">
        <v>349</v>
      </c>
    </row>
    <row r="4" spans="1:5" ht="16.5" customHeight="1" thickTop="1" x14ac:dyDescent="0.25">
      <c r="A4" s="20" t="s">
        <v>3</v>
      </c>
      <c r="B4" s="21" t="s">
        <v>162</v>
      </c>
      <c r="C4" s="26" t="s">
        <v>347</v>
      </c>
      <c r="D4" s="13">
        <v>284782</v>
      </c>
      <c r="E4" s="12">
        <v>258285</v>
      </c>
    </row>
    <row r="5" spans="1:5" ht="16.5" customHeight="1" x14ac:dyDescent="0.25">
      <c r="A5" s="8" t="s">
        <v>153</v>
      </c>
      <c r="B5" s="11" t="s">
        <v>163</v>
      </c>
      <c r="C5" s="26" t="s">
        <v>347</v>
      </c>
      <c r="D5" s="13">
        <v>45130</v>
      </c>
      <c r="E5" s="12">
        <v>258286</v>
      </c>
    </row>
    <row r="6" spans="1:5" ht="16.5" customHeight="1" x14ac:dyDescent="0.25">
      <c r="A6" s="8" t="s">
        <v>12</v>
      </c>
      <c r="B6" s="11" t="s">
        <v>164</v>
      </c>
      <c r="C6" s="26" t="s">
        <v>347</v>
      </c>
      <c r="D6" s="13">
        <v>188387</v>
      </c>
      <c r="E6" s="12">
        <v>258287</v>
      </c>
    </row>
    <row r="7" spans="1:5" ht="16.5" customHeight="1" x14ac:dyDescent="0.25">
      <c r="A7" s="8" t="s">
        <v>18</v>
      </c>
      <c r="B7" s="11" t="s">
        <v>165</v>
      </c>
      <c r="C7" s="26" t="s">
        <v>347</v>
      </c>
      <c r="D7" s="13">
        <v>15390</v>
      </c>
      <c r="E7" s="12">
        <v>258288</v>
      </c>
    </row>
    <row r="8" spans="1:5" ht="16.5" customHeight="1" x14ac:dyDescent="0.25">
      <c r="A8" s="8" t="s">
        <v>20</v>
      </c>
      <c r="B8" s="11" t="s">
        <v>166</v>
      </c>
      <c r="C8" s="26" t="s">
        <v>347</v>
      </c>
      <c r="D8" s="13">
        <v>813932</v>
      </c>
      <c r="E8" s="12">
        <v>258289</v>
      </c>
    </row>
    <row r="9" spans="1:5" ht="16.5" customHeight="1" x14ac:dyDescent="0.25">
      <c r="A9" s="8" t="s">
        <v>125</v>
      </c>
      <c r="B9" s="11" t="s">
        <v>167</v>
      </c>
      <c r="C9" s="26" t="s">
        <v>347</v>
      </c>
      <c r="D9" s="13">
        <v>105201</v>
      </c>
      <c r="E9" s="12">
        <v>258290</v>
      </c>
    </row>
    <row r="10" spans="1:5" ht="16.5" customHeight="1" x14ac:dyDescent="0.25">
      <c r="A10" s="8" t="s">
        <v>121</v>
      </c>
      <c r="B10" s="11" t="s">
        <v>168</v>
      </c>
      <c r="C10" s="26" t="s">
        <v>347</v>
      </c>
      <c r="D10" s="13">
        <v>293088</v>
      </c>
      <c r="E10" s="12">
        <v>258291</v>
      </c>
    </row>
    <row r="11" spans="1:5" ht="16.5" customHeight="1" x14ac:dyDescent="0.25">
      <c r="A11" s="8" t="s">
        <v>195</v>
      </c>
      <c r="B11" s="11" t="s">
        <v>204</v>
      </c>
      <c r="C11" s="26" t="s">
        <v>347</v>
      </c>
      <c r="D11" s="13">
        <v>82621</v>
      </c>
      <c r="E11" s="12">
        <v>258292</v>
      </c>
    </row>
    <row r="12" spans="1:5" ht="16.5" customHeight="1" x14ac:dyDescent="0.25">
      <c r="A12" s="8" t="s">
        <v>196</v>
      </c>
      <c r="B12" s="7" t="s">
        <v>169</v>
      </c>
      <c r="C12" s="26" t="s">
        <v>347</v>
      </c>
      <c r="D12" s="13">
        <v>15525</v>
      </c>
      <c r="E12" s="12">
        <v>258293</v>
      </c>
    </row>
    <row r="13" spans="1:5" ht="16.5" customHeight="1" x14ac:dyDescent="0.25">
      <c r="A13" s="8" t="s">
        <v>30</v>
      </c>
      <c r="B13" s="11" t="s">
        <v>205</v>
      </c>
      <c r="C13" s="26" t="s">
        <v>347</v>
      </c>
      <c r="D13" s="13">
        <v>2789638</v>
      </c>
      <c r="E13" s="12">
        <v>258294</v>
      </c>
    </row>
    <row r="14" spans="1:5" ht="15.75" x14ac:dyDescent="0.25">
      <c r="A14" s="8">
        <v>20</v>
      </c>
      <c r="B14" s="11" t="s">
        <v>170</v>
      </c>
      <c r="C14" s="26" t="s">
        <v>347</v>
      </c>
      <c r="D14" s="13">
        <v>18084</v>
      </c>
      <c r="E14" s="12">
        <v>258295</v>
      </c>
    </row>
    <row r="15" spans="1:5" ht="15.75" x14ac:dyDescent="0.25">
      <c r="A15" s="8" t="s">
        <v>138</v>
      </c>
      <c r="B15" s="11" t="s">
        <v>171</v>
      </c>
      <c r="C15" s="26" t="s">
        <v>347</v>
      </c>
      <c r="D15" s="13">
        <v>11745</v>
      </c>
      <c r="E15" s="12">
        <v>258296</v>
      </c>
    </row>
    <row r="16" spans="1:5" ht="15.75" x14ac:dyDescent="0.25">
      <c r="A16" s="8">
        <v>23</v>
      </c>
      <c r="B16" s="11" t="s">
        <v>184</v>
      </c>
      <c r="C16" s="26" t="s">
        <v>347</v>
      </c>
      <c r="D16" s="13">
        <v>18556</v>
      </c>
      <c r="E16" s="12">
        <v>258297</v>
      </c>
    </row>
    <row r="17" spans="1:5" ht="15.75" x14ac:dyDescent="0.25">
      <c r="A17" s="8" t="s">
        <v>44</v>
      </c>
      <c r="B17" s="11" t="s">
        <v>172</v>
      </c>
      <c r="C17" s="26" t="s">
        <v>347</v>
      </c>
      <c r="D17" s="13">
        <v>101584</v>
      </c>
      <c r="E17" s="12">
        <v>258298</v>
      </c>
    </row>
    <row r="18" spans="1:5" ht="15.75" x14ac:dyDescent="0.25">
      <c r="A18" s="8" t="s">
        <v>46</v>
      </c>
      <c r="B18" s="11" t="s">
        <v>206</v>
      </c>
      <c r="C18" s="26" t="s">
        <v>347</v>
      </c>
      <c r="D18" s="13">
        <v>57554</v>
      </c>
      <c r="E18" s="12">
        <v>258299</v>
      </c>
    </row>
    <row r="19" spans="1:5" ht="15.75" x14ac:dyDescent="0.25">
      <c r="A19" s="8" t="s">
        <v>197</v>
      </c>
      <c r="B19" s="11" t="s">
        <v>173</v>
      </c>
      <c r="C19" s="26" t="s">
        <v>347</v>
      </c>
      <c r="D19" s="13">
        <v>499272</v>
      </c>
      <c r="E19" s="12">
        <v>258300</v>
      </c>
    </row>
    <row r="20" spans="1:5" ht="15.75" x14ac:dyDescent="0.25">
      <c r="A20" s="8" t="s">
        <v>51</v>
      </c>
      <c r="B20" s="11" t="s">
        <v>174</v>
      </c>
      <c r="C20" s="26" t="s">
        <v>347</v>
      </c>
      <c r="D20" s="13">
        <v>36945</v>
      </c>
      <c r="E20" s="12">
        <v>258301</v>
      </c>
    </row>
    <row r="21" spans="1:5" ht="15.75" x14ac:dyDescent="0.25">
      <c r="A21" s="8" t="s">
        <v>54</v>
      </c>
      <c r="B21" s="11" t="s">
        <v>207</v>
      </c>
      <c r="C21" s="26" t="s">
        <v>347</v>
      </c>
      <c r="D21" s="13">
        <v>613753</v>
      </c>
      <c r="E21" s="12">
        <v>258302</v>
      </c>
    </row>
    <row r="22" spans="1:5" ht="15.75" x14ac:dyDescent="0.25">
      <c r="A22" s="8" t="s">
        <v>198</v>
      </c>
      <c r="B22" s="11" t="s">
        <v>175</v>
      </c>
      <c r="C22" s="26" t="s">
        <v>347</v>
      </c>
      <c r="D22" s="13">
        <v>956402</v>
      </c>
      <c r="E22" s="12">
        <v>258303</v>
      </c>
    </row>
    <row r="23" spans="1:5" ht="15.75" x14ac:dyDescent="0.25">
      <c r="A23" s="8" t="s">
        <v>199</v>
      </c>
      <c r="B23" s="11" t="s">
        <v>176</v>
      </c>
      <c r="C23" s="26" t="s">
        <v>347</v>
      </c>
      <c r="D23" s="13">
        <v>812204</v>
      </c>
      <c r="E23" s="12">
        <v>258304</v>
      </c>
    </row>
    <row r="24" spans="1:5" ht="15.75" x14ac:dyDescent="0.25">
      <c r="A24" s="8" t="s">
        <v>200</v>
      </c>
      <c r="B24" s="11" t="s">
        <v>208</v>
      </c>
      <c r="C24" s="26" t="s">
        <v>347</v>
      </c>
      <c r="D24" s="13">
        <v>634101</v>
      </c>
      <c r="E24" s="12">
        <v>258305</v>
      </c>
    </row>
    <row r="25" spans="1:5" ht="15.75" x14ac:dyDescent="0.25">
      <c r="A25" s="8" t="s">
        <v>201</v>
      </c>
      <c r="B25" s="11" t="s">
        <v>177</v>
      </c>
      <c r="C25" s="26" t="s">
        <v>347</v>
      </c>
      <c r="D25" s="13">
        <v>161813</v>
      </c>
      <c r="E25" s="12">
        <v>258306</v>
      </c>
    </row>
    <row r="26" spans="1:5" ht="15.75" x14ac:dyDescent="0.25">
      <c r="A26" s="8" t="s">
        <v>202</v>
      </c>
      <c r="B26" s="11" t="s">
        <v>209</v>
      </c>
      <c r="C26" s="26" t="s">
        <v>347</v>
      </c>
      <c r="D26" s="13">
        <v>16740</v>
      </c>
      <c r="E26" s="12">
        <v>258307</v>
      </c>
    </row>
    <row r="27" spans="1:5" ht="15.75" x14ac:dyDescent="0.25">
      <c r="A27" s="8" t="s">
        <v>90</v>
      </c>
      <c r="B27" s="11" t="s">
        <v>178</v>
      </c>
      <c r="C27" s="26" t="s">
        <v>347</v>
      </c>
      <c r="D27" s="13">
        <v>22410</v>
      </c>
      <c r="E27" s="12">
        <v>258308</v>
      </c>
    </row>
    <row r="28" spans="1:5" ht="15.75" x14ac:dyDescent="0.25">
      <c r="A28" s="8" t="s">
        <v>93</v>
      </c>
      <c r="B28" s="11" t="s">
        <v>210</v>
      </c>
      <c r="C28" s="26" t="s">
        <v>347</v>
      </c>
      <c r="D28" s="13">
        <v>59441</v>
      </c>
      <c r="E28" s="12">
        <v>258309</v>
      </c>
    </row>
    <row r="29" spans="1:5" ht="15.75" x14ac:dyDescent="0.25">
      <c r="A29" s="8" t="s">
        <v>95</v>
      </c>
      <c r="B29" s="11" t="s">
        <v>179</v>
      </c>
      <c r="C29" s="26" t="s">
        <v>347</v>
      </c>
      <c r="D29" s="13">
        <v>195307</v>
      </c>
      <c r="E29" s="12">
        <v>258310</v>
      </c>
    </row>
    <row r="30" spans="1:5" ht="15.75" x14ac:dyDescent="0.25">
      <c r="A30" s="8" t="s">
        <v>101</v>
      </c>
      <c r="B30" s="11" t="s">
        <v>211</v>
      </c>
      <c r="C30" s="26" t="s">
        <v>347</v>
      </c>
      <c r="D30" s="13">
        <v>80828</v>
      </c>
      <c r="E30" s="12">
        <v>258311</v>
      </c>
    </row>
    <row r="31" spans="1:5" ht="15.75" x14ac:dyDescent="0.25">
      <c r="A31" s="8" t="s">
        <v>102</v>
      </c>
      <c r="B31" s="11" t="s">
        <v>180</v>
      </c>
      <c r="C31" s="26" t="s">
        <v>347</v>
      </c>
      <c r="D31" s="13">
        <v>47018</v>
      </c>
      <c r="E31" s="12">
        <v>258312</v>
      </c>
    </row>
    <row r="32" spans="1:5" ht="15.75" x14ac:dyDescent="0.25">
      <c r="A32" s="8" t="s">
        <v>141</v>
      </c>
      <c r="B32" s="11" t="s">
        <v>212</v>
      </c>
      <c r="C32" s="26" t="s">
        <v>347</v>
      </c>
      <c r="D32" s="13">
        <v>31725</v>
      </c>
      <c r="E32" s="12">
        <v>258313</v>
      </c>
    </row>
    <row r="33" spans="1:5" ht="15.75" x14ac:dyDescent="0.25">
      <c r="A33" s="8" t="s">
        <v>145</v>
      </c>
      <c r="B33" s="11" t="s">
        <v>181</v>
      </c>
      <c r="C33" s="26" t="s">
        <v>347</v>
      </c>
      <c r="D33" s="13">
        <v>58995</v>
      </c>
      <c r="E33" s="12">
        <v>258314</v>
      </c>
    </row>
    <row r="34" spans="1:5" ht="15.75" x14ac:dyDescent="0.25">
      <c r="A34" s="8" t="s">
        <v>105</v>
      </c>
      <c r="B34" s="11" t="s">
        <v>213</v>
      </c>
      <c r="C34" s="26" t="s">
        <v>347</v>
      </c>
      <c r="D34" s="13">
        <v>174707</v>
      </c>
      <c r="E34" s="12">
        <v>258315</v>
      </c>
    </row>
    <row r="35" spans="1:5" ht="15.75" x14ac:dyDescent="0.25">
      <c r="A35" s="8" t="s">
        <v>108</v>
      </c>
      <c r="B35" s="11" t="s">
        <v>214</v>
      </c>
      <c r="C35" s="26" t="s">
        <v>347</v>
      </c>
      <c r="D35" s="13">
        <v>26576</v>
      </c>
      <c r="E35" s="12">
        <v>258316</v>
      </c>
    </row>
    <row r="36" spans="1:5" ht="15.75" x14ac:dyDescent="0.25">
      <c r="A36" s="8" t="s">
        <v>239</v>
      </c>
      <c r="B36" s="11" t="s">
        <v>243</v>
      </c>
      <c r="C36" s="26" t="s">
        <v>347</v>
      </c>
      <c r="D36" s="13">
        <v>21060</v>
      </c>
      <c r="E36" s="12">
        <v>258317</v>
      </c>
    </row>
    <row r="37" spans="1:5" ht="15.75" x14ac:dyDescent="0.25">
      <c r="A37" s="8" t="s">
        <v>109</v>
      </c>
      <c r="B37" s="11" t="s">
        <v>182</v>
      </c>
      <c r="C37" s="26" t="s">
        <v>347</v>
      </c>
      <c r="D37" s="13">
        <v>298352</v>
      </c>
      <c r="E37" s="12">
        <v>258318</v>
      </c>
    </row>
    <row r="38" spans="1:5" ht="15.75" x14ac:dyDescent="0.25">
      <c r="A38" s="8" t="s">
        <v>203</v>
      </c>
      <c r="B38" s="11" t="s">
        <v>183</v>
      </c>
      <c r="C38" s="26" t="s">
        <v>347</v>
      </c>
      <c r="D38" s="13">
        <v>99856</v>
      </c>
      <c r="E38" s="12">
        <v>258319</v>
      </c>
    </row>
    <row r="39" spans="1:5" ht="15.75" x14ac:dyDescent="0.25">
      <c r="A39" s="8" t="s">
        <v>116</v>
      </c>
      <c r="B39" s="11" t="s">
        <v>215</v>
      </c>
      <c r="C39" s="26" t="s">
        <v>347</v>
      </c>
      <c r="D39" s="13">
        <v>55195</v>
      </c>
      <c r="E39" s="12">
        <v>258320</v>
      </c>
    </row>
    <row r="40" spans="1:5" ht="15.75" x14ac:dyDescent="0.25">
      <c r="A40" s="54" t="s">
        <v>242</v>
      </c>
      <c r="B40" s="55"/>
      <c r="C40" s="55"/>
      <c r="D40" s="57">
        <f>SUBTOTAL(109,Table2[Total 
Apportionment])</f>
        <v>9743917</v>
      </c>
      <c r="E40" s="58"/>
    </row>
    <row r="41" spans="1:5" ht="16.5" customHeight="1" x14ac:dyDescent="0.2">
      <c r="A41" s="7" t="s">
        <v>161</v>
      </c>
    </row>
    <row r="42" spans="1:5" ht="16.5" customHeight="1" x14ac:dyDescent="0.2">
      <c r="A42" s="14" t="s">
        <v>216</v>
      </c>
      <c r="D42" s="15"/>
    </row>
    <row r="43" spans="1:5" ht="16.5" customHeight="1" x14ac:dyDescent="0.2">
      <c r="A43" s="25" t="s">
        <v>346</v>
      </c>
      <c r="B43" s="10"/>
      <c r="C43" s="10"/>
    </row>
    <row r="44" spans="1:5" ht="16.5" customHeight="1" x14ac:dyDescent="0.2">
      <c r="A44" s="14"/>
    </row>
    <row r="45" spans="1:5" ht="16.5" customHeight="1" x14ac:dyDescent="0.2"/>
    <row r="46" spans="1:5" ht="16.5" customHeight="1" x14ac:dyDescent="0.2"/>
    <row r="47" spans="1:5" ht="16.5" customHeight="1" x14ac:dyDescent="0.2"/>
    <row r="48" spans="1:5" ht="16.5" customHeight="1" x14ac:dyDescent="0.2">
      <c r="B48" s="10"/>
      <c r="C48" s="10"/>
    </row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3.5" customHeight="1" x14ac:dyDescent="0.2"/>
    <row r="61" ht="13.5" customHeight="1" x14ac:dyDescent="0.2"/>
  </sheetData>
  <pageMargins left="0.7" right="0.7" top="0.75" bottom="0.75" header="0.3" footer="0.3"/>
  <pageSetup scale="56" orientation="portrait" r:id="rId1"/>
  <headerFooter>
    <oddFooter>&amp;C&amp;P of &amp;N</oddFooter>
  </headerFooter>
  <ignoredErrors>
    <ignoredError sqref="A4:A8 A37:A38 A9:A3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 Amounts</vt:lpstr>
      <vt:lpstr>County Totals</vt:lpstr>
      <vt:lpstr>'County Totals'!Print_Titles</vt:lpstr>
      <vt:lpstr>'LEA Amounts'!Print_Titles</vt:lpstr>
    </vt:vector>
  </TitlesOfParts>
  <Company>CA Dept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Recip1-20: CalWORKs (CA Dept of Education)</dc:title>
  <dc:subject>California Work Opportunity and Responsibility to Kids (CalWORKs) first apportionment schedule for fiscal year 2020-21.</dc:subject>
  <dc:creator>AHodge</dc:creator>
  <cp:lastModifiedBy>CDE</cp:lastModifiedBy>
  <cp:lastPrinted>2020-02-26T17:06:14Z</cp:lastPrinted>
  <dcterms:created xsi:type="dcterms:W3CDTF">2013-02-12T22:52:12Z</dcterms:created>
  <dcterms:modified xsi:type="dcterms:W3CDTF">2021-07-19T16:33:06Z</dcterms:modified>
</cp:coreProperties>
</file>