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cslaven\AppData\Local\Adobe\Contribute 6.5\en_US\Sites\Site1\fg\fo\r9\documents\"/>
    </mc:Choice>
  </mc:AlternateContent>
  <xr:revisionPtr revIDLastSave="0" documentId="13_ncr:1_{74F97EDB-79C9-4EAA-8B15-7CA9ABF5E6C8}" xr6:coauthVersionLast="36" xr6:coauthVersionMax="36" xr10:uidLastSave="{00000000-0000-0000-0000-000000000000}"/>
  <bookViews>
    <workbookView xWindow="-4725" yWindow="975" windowWidth="21840" windowHeight="10785" tabRatio="835" xr2:uid="{00000000-000D-0000-FFFF-FFFF00000000}"/>
  </bookViews>
  <sheets>
    <sheet name="Instructions" sheetId="34" r:id="rId1"/>
    <sheet name="Contact and Site Information" sheetId="19" r:id="rId2"/>
    <sheet name="Site One" sheetId="21" r:id="rId3"/>
    <sheet name="Site Two" sheetId="35" r:id="rId4"/>
    <sheet name="Site Three" sheetId="36" r:id="rId5"/>
    <sheet name="Site Four" sheetId="37" r:id="rId6"/>
    <sheet name="Site Five" sheetId="38" r:id="rId7"/>
    <sheet name="Site Six" sheetId="39" r:id="rId8"/>
    <sheet name="Site Seven" sheetId="40" r:id="rId9"/>
    <sheet name="Site Eight" sheetId="41" r:id="rId10"/>
    <sheet name="Site Nine" sheetId="42" r:id="rId11"/>
    <sheet name="Site Ten" sheetId="43" r:id="rId12"/>
    <sheet name="Summary of Request" sheetId="33" r:id="rId13"/>
  </sheets>
  <definedNames>
    <definedName name="_xlnm.Print_Area" localSheetId="9">'Site Eight'!$2:$18</definedName>
    <definedName name="_xlnm.Print_Area" localSheetId="6">'Site Five'!$2:$18</definedName>
    <definedName name="_xlnm.Print_Area" localSheetId="5">'Site Four'!$2:$18</definedName>
    <definedName name="_xlnm.Print_Area" localSheetId="10">'Site Nine'!$2:$18</definedName>
    <definedName name="_xlnm.Print_Area" localSheetId="2">'Site One'!$2:$18</definedName>
    <definedName name="_xlnm.Print_Area" localSheetId="8">'Site Seven'!$2:$18</definedName>
    <definedName name="_xlnm.Print_Area" localSheetId="7">'Site Six'!$2:$18</definedName>
    <definedName name="_xlnm.Print_Area" localSheetId="11">'Site Ten'!$2:$18</definedName>
    <definedName name="_xlnm.Print_Area" localSheetId="4">'Site Three'!$2:$18</definedName>
    <definedName name="_xlnm.Print_Area" localSheetId="3">'Site Two'!$2:$18</definedName>
  </definedNames>
  <calcPr calcId="191029"/>
</workbook>
</file>

<file path=xl/calcChain.xml><?xml version="1.0" encoding="utf-8"?>
<calcChain xmlns="http://schemas.openxmlformats.org/spreadsheetml/2006/main">
  <c r="B17" i="36" l="1"/>
  <c r="C17" i="21" l="1"/>
  <c r="B24" i="33" l="1"/>
  <c r="B26" i="33"/>
  <c r="A3" i="43"/>
  <c r="A3" i="42"/>
  <c r="A3" i="41"/>
  <c r="A3" i="40"/>
  <c r="A3" i="39"/>
  <c r="A3" i="38"/>
  <c r="A3" i="37"/>
  <c r="A3" i="36"/>
  <c r="A3" i="35"/>
  <c r="B17" i="43"/>
  <c r="C17" i="43" s="1"/>
  <c r="A2" i="43"/>
  <c r="B17" i="42"/>
  <c r="C17" i="42" s="1"/>
  <c r="A2" i="42"/>
  <c r="B17" i="41"/>
  <c r="C17" i="41" s="1"/>
  <c r="A2" i="41"/>
  <c r="B17" i="40"/>
  <c r="C17" i="40" s="1"/>
  <c r="A2" i="40"/>
  <c r="B17" i="39"/>
  <c r="C17" i="39" s="1"/>
  <c r="A2" i="39"/>
  <c r="B17" i="38"/>
  <c r="C17" i="38" s="1"/>
  <c r="A2" i="38"/>
  <c r="B17" i="37"/>
  <c r="C17" i="37" s="1"/>
  <c r="A2" i="37"/>
  <c r="C17" i="36"/>
  <c r="A2" i="36"/>
  <c r="B17" i="35"/>
  <c r="C17" i="35" s="1"/>
  <c r="A2" i="35"/>
  <c r="B17" i="21"/>
  <c r="B17" i="33" l="1"/>
  <c r="B19" i="33"/>
  <c r="B21" i="33"/>
  <c r="B23" i="33"/>
  <c r="B11" i="33"/>
  <c r="B13" i="33"/>
  <c r="B25" i="33"/>
  <c r="B15" i="33"/>
  <c r="B27" i="33"/>
  <c r="A3" i="21"/>
  <c r="A2" i="21"/>
  <c r="B8" i="33" l="1"/>
  <c r="B7" i="33"/>
  <c r="B6" i="33"/>
  <c r="B5" i="33"/>
  <c r="B4" i="33"/>
  <c r="B3" i="33"/>
  <c r="B9" i="33" l="1"/>
  <c r="B22" i="33"/>
  <c r="B18" i="33"/>
  <c r="B16" i="33"/>
  <c r="B14" i="33"/>
  <c r="B12" i="33"/>
  <c r="B10" i="33"/>
  <c r="B20" i="33"/>
  <c r="B28" i="33" l="1"/>
</calcChain>
</file>

<file path=xl/sharedStrings.xml><?xml version="1.0" encoding="utf-8"?>
<sst xmlns="http://schemas.openxmlformats.org/spreadsheetml/2006/main" count="1136" uniqueCount="144">
  <si>
    <t>School Food Authority (SFA):</t>
  </si>
  <si>
    <t xml:space="preserve">Email: </t>
  </si>
  <si>
    <t>Phone #:</t>
  </si>
  <si>
    <t>(CDE)
1st Review</t>
  </si>
  <si>
    <t>(CDE)
2nd Review</t>
  </si>
  <si>
    <t>SITE TOTAL</t>
  </si>
  <si>
    <t>Vendor Name</t>
  </si>
  <si>
    <t>Actual Amount Spent</t>
  </si>
  <si>
    <t>Invoice #</t>
  </si>
  <si>
    <t>Contact Name:</t>
  </si>
  <si>
    <t>Site Two Name:</t>
  </si>
  <si>
    <t>Site four:</t>
  </si>
  <si>
    <t>Contact Title:</t>
  </si>
  <si>
    <t>Locked Titles</t>
  </si>
  <si>
    <t>Site One:</t>
  </si>
  <si>
    <t>Application Summary</t>
  </si>
  <si>
    <t>Site Three:</t>
  </si>
  <si>
    <t>Site Five:</t>
  </si>
  <si>
    <t>Site Six:</t>
  </si>
  <si>
    <t>Site Seven:</t>
  </si>
  <si>
    <t>Site Eight:</t>
  </si>
  <si>
    <t>Site Nine:</t>
  </si>
  <si>
    <t>Site Ten:</t>
  </si>
  <si>
    <t>Site Two:</t>
  </si>
  <si>
    <t>Total Funds Requested in RFA</t>
  </si>
  <si>
    <t>Complete this Column</t>
  </si>
  <si>
    <t>Site One Name:</t>
  </si>
  <si>
    <t xml:space="preserve">Site Three Name: </t>
  </si>
  <si>
    <t>Site Four Name:</t>
  </si>
  <si>
    <t>Site Five Name:</t>
  </si>
  <si>
    <t>Site Six Name:</t>
  </si>
  <si>
    <t>Site Seven Name:</t>
  </si>
  <si>
    <t>Site Eight Name:</t>
  </si>
  <si>
    <t>Site Nine Name:</t>
  </si>
  <si>
    <t>Site Ten Name:</t>
  </si>
  <si>
    <t>Contact's Name:</t>
  </si>
  <si>
    <t>Contact's Title:</t>
  </si>
  <si>
    <t xml:space="preserve">Contact's Email: </t>
  </si>
  <si>
    <t>Contact's Phone #:</t>
  </si>
  <si>
    <t>Site Ten Dollars Requested:</t>
  </si>
  <si>
    <t>Site Nine Dollars Requested:</t>
  </si>
  <si>
    <t>Site One Dollars Requested:</t>
  </si>
  <si>
    <t>Site Two Dollars Requested:</t>
  </si>
  <si>
    <t>Site Three Dollars Requested:</t>
  </si>
  <si>
    <t>Site Five Dollars Requested:</t>
  </si>
  <si>
    <t>Site Six Dollars Requested:</t>
  </si>
  <si>
    <t>Site Seven Dollars Requested:</t>
  </si>
  <si>
    <t>Site Eight Dollars Requested:</t>
  </si>
  <si>
    <t>Requested Item</t>
  </si>
  <si>
    <t xml:space="preserve"> Cost (in whole dollars)</t>
  </si>
  <si>
    <t>[Enter SFA name here]</t>
  </si>
  <si>
    <t>[Enter contact title here]</t>
  </si>
  <si>
    <t>[Enter contact email here]</t>
  </si>
  <si>
    <t>[Enter contact phone number here]</t>
  </si>
  <si>
    <t>[Enter site one name here]</t>
  </si>
  <si>
    <t>[Enter purchase one explanation here]</t>
  </si>
  <si>
    <t>[Enter purchase two explanation here]</t>
  </si>
  <si>
    <t>[Enter purchase three explanation here]</t>
  </si>
  <si>
    <t>[Enter purchase four explanation here]</t>
  </si>
  <si>
    <t>[Enter purchase five explanation here]</t>
  </si>
  <si>
    <t>[Enter purchase six explanation here]</t>
  </si>
  <si>
    <t>[Enter purchase seven request dollar cost here]</t>
  </si>
  <si>
    <t>[Enter purchase seven explanation here]</t>
  </si>
  <si>
    <t>[Enter purchase eight explanation here]</t>
  </si>
  <si>
    <t>[Enter purchase nine explanation here]</t>
  </si>
  <si>
    <t>[Enter purchase ten explanation here]</t>
  </si>
  <si>
    <t>[Enter purchase eleven explanation here]</t>
  </si>
  <si>
    <t>[Enter purchase twelve explanation here]</t>
  </si>
  <si>
    <t>[Enter contact name here]</t>
  </si>
  <si>
    <t>[If applying for two sites, enter site two name here]</t>
  </si>
  <si>
    <t>[If applying for three sites, enter site three name here]</t>
  </si>
  <si>
    <t>[If applying for four sites, enter site four name here]</t>
  </si>
  <si>
    <t>[If applying for five sites, enter site five name here]</t>
  </si>
  <si>
    <t>[If applying for six sites, enter site six name here]</t>
  </si>
  <si>
    <t>[If applying for seven sites, enter site seven name here]</t>
  </si>
  <si>
    <t>[If applying for eight sites, enter site eight name here]</t>
  </si>
  <si>
    <t>[If applying for nine sites, enter site nine name here]</t>
  </si>
  <si>
    <t>[If applying for ten sites, enter site ten name here]</t>
  </si>
  <si>
    <t>[Enter name of purchase request one here]</t>
  </si>
  <si>
    <t>[Enter name of purchase request two here]</t>
  </si>
  <si>
    <t>[Enter name of purchase request three here]</t>
  </si>
  <si>
    <t>[Enter name of purchase request four here]</t>
  </si>
  <si>
    <t>[Enter name of purchase request five here]</t>
  </si>
  <si>
    <t>[Enter name of purchase request six here]</t>
  </si>
  <si>
    <t>[Enter name of purchase request seven here]</t>
  </si>
  <si>
    <t>[Enter name of purchase request eight here]</t>
  </si>
  <si>
    <t>[Enter name of purchase request nine here]</t>
  </si>
  <si>
    <t>[Enter name of purchase request ten here]</t>
  </si>
  <si>
    <t>[Enter name of purchase request eleven here]</t>
  </si>
  <si>
    <t>[Enter name of purchase request twelve here]</t>
  </si>
  <si>
    <t>Instructions</t>
  </si>
  <si>
    <t xml:space="preserve">Cells A5–A16: Include the name and the quantity of the requested item(s). </t>
  </si>
  <si>
    <t xml:space="preserve">Cells I5–16: Explain how each requested item will help to implement or expand your School Breakfast or Summer Meal Program. </t>
  </si>
  <si>
    <t>Site Tabs</t>
  </si>
  <si>
    <t xml:space="preserve">Cell B2: Enter the name of the SFA applying for a grant. </t>
  </si>
  <si>
    <t>Cell B17 will automatically total your requests from cells B5–16. The grant request for each site should not exceed $15,000.</t>
  </si>
  <si>
    <t>Cell B3: Enter the name of the site requesting a grant.</t>
  </si>
  <si>
    <t>[Enter purchase one request dollar amount here]</t>
  </si>
  <si>
    <t>[Enter purchase two request dollar amount here]</t>
  </si>
  <si>
    <t>[Enter purchase three request dollar amount here]</t>
  </si>
  <si>
    <t>[Enter purchase four request dollar amount here]</t>
  </si>
  <si>
    <t>[Enter purchase five request dollar amount here]</t>
  </si>
  <si>
    <t>[Enter purchase six request dollar amount here]</t>
  </si>
  <si>
    <t>[Enter purchase eight request dollar amount here]</t>
  </si>
  <si>
    <t>[Enter purchase nine request dollar amount here]</t>
  </si>
  <si>
    <t>[Enter purchase ten request dollar amount here]</t>
  </si>
  <si>
    <t>[Enter purchase eleven request dollar amount here]</t>
  </si>
  <si>
    <t>[Enter purchase twelve request dollar amount here]</t>
  </si>
  <si>
    <t>Site Four Dollars Requested:</t>
  </si>
  <si>
    <r>
      <t xml:space="preserve">Complete each tab as appropriate. Enter your school food authority's (SFA) contact and site information in the </t>
    </r>
    <r>
      <rPr>
        <b/>
        <sz val="12"/>
        <color theme="1"/>
        <rFont val="Arial"/>
        <family val="2"/>
      </rPr>
      <t xml:space="preserve">Contact </t>
    </r>
    <r>
      <rPr>
        <sz val="12"/>
        <color theme="1"/>
        <rFont val="Arial"/>
        <family val="2"/>
      </rPr>
      <t xml:space="preserve">and </t>
    </r>
    <r>
      <rPr>
        <b/>
        <sz val="12"/>
        <color theme="1"/>
        <rFont val="Arial"/>
        <family val="2"/>
      </rPr>
      <t>Site Information</t>
    </r>
    <r>
      <rPr>
        <sz val="12"/>
        <color theme="1"/>
        <rFont val="Arial"/>
        <family val="2"/>
      </rPr>
      <t xml:space="preserve"> tab. Complete one site tab (i.e., </t>
    </r>
    <r>
      <rPr>
        <b/>
        <sz val="12"/>
        <color theme="1"/>
        <rFont val="Arial"/>
        <family val="2"/>
      </rPr>
      <t>Site One</t>
    </r>
    <r>
      <rPr>
        <sz val="12"/>
        <color theme="1"/>
        <rFont val="Arial"/>
        <family val="2"/>
      </rPr>
      <t xml:space="preserve">, </t>
    </r>
    <r>
      <rPr>
        <b/>
        <sz val="12"/>
        <color theme="1"/>
        <rFont val="Arial"/>
        <family val="2"/>
      </rPr>
      <t>Site Two</t>
    </r>
    <r>
      <rPr>
        <sz val="12"/>
        <color theme="1"/>
        <rFont val="Arial"/>
        <family val="2"/>
      </rPr>
      <t xml:space="preserve">, etc.) for each site for which you are applying for grant funds (up to ten sites). The </t>
    </r>
    <r>
      <rPr>
        <b/>
        <sz val="12"/>
        <color theme="1"/>
        <rFont val="Arial"/>
        <family val="2"/>
      </rPr>
      <t>Summary of Request</t>
    </r>
    <r>
      <rPr>
        <sz val="12"/>
        <color theme="1"/>
        <rFont val="Arial"/>
        <family val="2"/>
      </rPr>
      <t xml:space="preserve"> tab will automatically total your requests from the site tab(s). Note: this portion of the grant application is worth up to 20 points per site. </t>
    </r>
  </si>
  <si>
    <t>Cells B5–B16: Enter the total cost of the requested item(s). The total cost includes the cost of the installation, tax, and shipping as well as any modifications, attachments, or accessories your agency needs to make the equipment usable. Enter the cost in whole dollars.</t>
  </si>
  <si>
    <t>California Department of Education</t>
  </si>
  <si>
    <t>School Nutrition Program Unit</t>
  </si>
  <si>
    <t>Contact and Site Information</t>
  </si>
  <si>
    <t>Site One</t>
  </si>
  <si>
    <t>Site Two</t>
  </si>
  <si>
    <t>Site Three</t>
  </si>
  <si>
    <t>Site Four</t>
  </si>
  <si>
    <t>Site Five</t>
  </si>
  <si>
    <t>Site Six</t>
  </si>
  <si>
    <t>Site Seven</t>
  </si>
  <si>
    <t>Site Eight</t>
  </si>
  <si>
    <t>Site Nine</t>
  </si>
  <si>
    <t>Site Ten</t>
  </si>
  <si>
    <t>Summary of Request</t>
  </si>
  <si>
    <t>December 2019</t>
  </si>
  <si>
    <t>[If awarded grant, enter actual amount spent]</t>
  </si>
  <si>
    <t>[If awarded grant, enter name of vendor]</t>
  </si>
  <si>
    <t>[CDE use only]</t>
  </si>
  <si>
    <t>[If awarded grant, enter purchase one final invoice number]</t>
  </si>
  <si>
    <t>[If awarded grant, enter purchase two final invoice number]</t>
  </si>
  <si>
    <t>[If awarded grant, enter purchase three final invoice number]</t>
  </si>
  <si>
    <t>[If awarded grant, enter purchase four final invoice number]</t>
  </si>
  <si>
    <t>[If awarded grant, enter purchase five final invoice number]</t>
  </si>
  <si>
    <t>[If awarded grant, enter purchase six final invoice number]</t>
  </si>
  <si>
    <t>[If awarded grant, enter purchase seven final invoice number]</t>
  </si>
  <si>
    <t>[If awarded grant, enter purchase eight final invoice number]</t>
  </si>
  <si>
    <t>[If awarded grant, enter purchase nine final invoice number]</t>
  </si>
  <si>
    <t>[If awarded grant, enter purchase ten final invoice number]</t>
  </si>
  <si>
    <t>[If awarded grant, enter purchase eleven final invoice number]</t>
  </si>
  <si>
    <t>[If awarded grant, enter purchase twelve final invoice number]</t>
  </si>
  <si>
    <t>How will this item help to implement or expand your School Breakfast Program or Summer Meal Programs?</t>
  </si>
  <si>
    <t>This data list SFA information and all site names that are applying for the Breakfast Grant. Only complete the site names that are applying for the Grant. If only one site is applying then only complete row "Site One Name" and then complete tab titled "Site One". See the last tab titled "Summary of Request" to ensure all sites and dollars have been requested.</t>
  </si>
  <si>
    <t xml:space="preserve">Budget Sheet for 2021–22 School Breakfast Program and Summer Meal Programs Start-up and Expansion Grants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</si>
</sst>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_([$$-409]* #,##0.00_);_([$$-409]* \(#,##0.00\);_([$$-409]* &quot;-&quot;??_);_(@_)"/>
    <numFmt numFmtId="166" formatCode="_([$$-409]* #,##0_);_([$$-409]* \(#,##0\);_([$$-409]* &quot;-&quot;_);_(@_)"/>
  </numFmts>
  <fonts count="31"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8"/>
      <color theme="3"/>
      <name val="Calibri Light"/>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2"/>
      <name val="Arial"/>
      <family val="2"/>
    </font>
    <font>
      <sz val="12"/>
      <name val="Arial"/>
      <family val="2"/>
    </font>
    <font>
      <b/>
      <sz val="12"/>
      <color rgb="FF000000"/>
      <name val="Arial"/>
      <family val="2"/>
    </font>
    <font>
      <sz val="12"/>
      <color rgb="FF000000"/>
      <name val="Arial"/>
      <family val="2"/>
    </font>
    <font>
      <sz val="12"/>
      <color theme="1"/>
      <name val="Arial"/>
      <family val="2"/>
    </font>
    <font>
      <b/>
      <sz val="12"/>
      <color theme="1"/>
      <name val="Arial"/>
      <family val="2"/>
    </font>
    <font>
      <b/>
      <sz val="16"/>
      <name val="Arial"/>
      <family val="2"/>
    </font>
    <font>
      <b/>
      <sz val="14"/>
      <name val="Arial"/>
      <family val="2"/>
    </font>
    <font>
      <b/>
      <sz val="14"/>
      <color theme="1"/>
      <name val="Arial"/>
      <family val="2"/>
    </font>
    <font>
      <b/>
      <sz val="16"/>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E6E6E6"/>
        <bgColor indexed="64"/>
      </patternFill>
    </fill>
    <fill>
      <patternFill patternType="solid">
        <fgColor theme="0"/>
        <bgColor indexed="64"/>
      </patternFill>
    </fill>
    <fill>
      <patternFill patternType="solid">
        <fgColor theme="0" tint="-4.9989318521683403E-2"/>
        <bgColor indexed="64"/>
      </patternFill>
    </fill>
  </fills>
  <borders count="20">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theme="0" tint="-0.14999847407452621"/>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top/>
      <bottom/>
      <diagonal/>
    </border>
  </borders>
  <cellStyleXfs count="45">
    <xf numFmtId="0" fontId="0" fillId="0" borderId="0"/>
    <xf numFmtId="0" fontId="7" fillId="0" borderId="0" applyNumberFormat="0" applyFill="0" applyBorder="0" applyAlignment="0" applyProtection="0"/>
    <xf numFmtId="0" fontId="30" fillId="0" borderId="10" applyNumberFormat="0" applyFill="0" applyAlignment="0" applyProtection="0"/>
    <xf numFmtId="0" fontId="26" fillId="36" borderId="0" applyNumberFormat="0" applyAlignment="0" applyProtection="0"/>
    <xf numFmtId="0" fontId="8" fillId="0" borderId="1"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2" applyNumberFormat="0" applyAlignment="0" applyProtection="0"/>
    <xf numFmtId="0" fontId="13" fillId="6" borderId="3" applyNumberFormat="0" applyAlignment="0" applyProtection="0"/>
    <xf numFmtId="0" fontId="14" fillId="6" borderId="2" applyNumberFormat="0" applyAlignment="0" applyProtection="0"/>
    <xf numFmtId="0" fontId="15" fillId="0" borderId="4" applyNumberFormat="0" applyFill="0" applyAlignment="0" applyProtection="0"/>
    <xf numFmtId="0" fontId="16" fillId="7" borderId="5" applyNumberFormat="0" applyAlignment="0" applyProtection="0"/>
    <xf numFmtId="0" fontId="17" fillId="0" borderId="0" applyNumberFormat="0" applyFill="0" applyBorder="0" applyAlignment="0" applyProtection="0"/>
    <xf numFmtId="0" fontId="6" fillId="8" borderId="6" applyNumberFormat="0" applyFont="0" applyAlignment="0" applyProtection="0"/>
    <xf numFmtId="0" fontId="18" fillId="0" borderId="0" applyNumberFormat="0" applyFill="0" applyBorder="0" applyAlignment="0" applyProtection="0"/>
    <xf numFmtId="0" fontId="26" fillId="0" borderId="7" applyNumberFormat="0" applyFill="0" applyBorder="0" applyAlignment="0" applyProtection="0"/>
    <xf numFmtId="0" fontId="19"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9" fillId="32" borderId="0" applyNumberFormat="0" applyBorder="0" applyAlignment="0" applyProtection="0"/>
    <xf numFmtId="0" fontId="20" fillId="0" borderId="0"/>
    <xf numFmtId="43" fontId="20" fillId="0" borderId="0" applyFont="0" applyFill="0" applyBorder="0" applyAlignment="0" applyProtection="0"/>
    <xf numFmtId="44" fontId="20" fillId="0" borderId="0" applyFont="0" applyFill="0" applyBorder="0" applyAlignment="0" applyProtection="0"/>
  </cellStyleXfs>
  <cellXfs count="85">
    <xf numFmtId="0" fontId="0" fillId="0" borderId="0" xfId="0"/>
    <xf numFmtId="0" fontId="22" fillId="33" borderId="0" xfId="42" applyFont="1" applyFill="1" applyAlignment="1">
      <alignment horizontal="left" vertical="top"/>
    </xf>
    <xf numFmtId="0" fontId="22" fillId="0" borderId="0" xfId="42" applyNumberFormat="1" applyFont="1"/>
    <xf numFmtId="0" fontId="22" fillId="0" borderId="0" xfId="42" applyFont="1"/>
    <xf numFmtId="1" fontId="22" fillId="0" borderId="0" xfId="42" applyNumberFormat="1" applyFont="1" applyFill="1"/>
    <xf numFmtId="0" fontId="22" fillId="0" borderId="0" xfId="42" applyFont="1" applyAlignment="1">
      <alignment horizontal="left" vertical="top"/>
    </xf>
    <xf numFmtId="165" fontId="22" fillId="0" borderId="0" xfId="42" applyNumberFormat="1" applyFont="1" applyAlignment="1">
      <alignment horizontal="left" vertical="top"/>
    </xf>
    <xf numFmtId="0" fontId="22" fillId="0" borderId="0" xfId="42" applyNumberFormat="1" applyFont="1" applyAlignment="1" applyProtection="1">
      <alignment horizontal="left" vertical="top"/>
      <protection locked="0"/>
    </xf>
    <xf numFmtId="0" fontId="24" fillId="35" borderId="8" xfId="42" quotePrefix="1" applyFont="1" applyFill="1" applyBorder="1" applyAlignment="1" applyProtection="1">
      <alignment horizontal="left" vertical="top" wrapText="1"/>
      <protection locked="0"/>
    </xf>
    <xf numFmtId="166" fontId="24" fillId="35" borderId="8" xfId="42" quotePrefix="1" applyNumberFormat="1" applyFont="1" applyFill="1" applyBorder="1" applyAlignment="1" applyProtection="1">
      <alignment horizontal="left" vertical="top" wrapText="1"/>
      <protection locked="0"/>
    </xf>
    <xf numFmtId="4" fontId="24" fillId="0" borderId="8" xfId="43" applyNumberFormat="1" applyFont="1" applyFill="1" applyBorder="1" applyAlignment="1" applyProtection="1">
      <alignment vertical="top" wrapText="1"/>
      <protection locked="0"/>
    </xf>
    <xf numFmtId="166" fontId="24" fillId="0" borderId="8" xfId="42" quotePrefix="1" applyNumberFormat="1" applyFont="1" applyFill="1" applyBorder="1" applyAlignment="1" applyProtection="1">
      <alignment horizontal="left" vertical="top" wrapText="1"/>
      <protection locked="0"/>
    </xf>
    <xf numFmtId="166" fontId="22" fillId="35" borderId="11" xfId="42" quotePrefix="1" applyNumberFormat="1" applyFont="1" applyFill="1" applyBorder="1" applyAlignment="1" applyProtection="1">
      <alignment horizontal="left" vertical="top" wrapText="1"/>
      <protection locked="0"/>
    </xf>
    <xf numFmtId="0" fontId="22" fillId="0" borderId="0" xfId="42" applyFont="1" applyFill="1" applyAlignment="1">
      <alignment horizontal="left" vertical="top"/>
    </xf>
    <xf numFmtId="0" fontId="22" fillId="0" borderId="9" xfId="42" applyFont="1" applyFill="1" applyBorder="1" applyAlignment="1">
      <alignment horizontal="left" vertical="top"/>
    </xf>
    <xf numFmtId="0" fontId="22" fillId="0" borderId="12" xfId="0" applyNumberFormat="1" applyFont="1" applyFill="1" applyBorder="1" applyAlignment="1" applyProtection="1">
      <alignment horizontal="left" vertical="top"/>
    </xf>
    <xf numFmtId="0" fontId="5" fillId="0" borderId="0" xfId="0" applyFont="1" applyAlignment="1">
      <alignment vertical="center"/>
    </xf>
    <xf numFmtId="0" fontId="5" fillId="0" borderId="0" xfId="0" applyFont="1"/>
    <xf numFmtId="0" fontId="5" fillId="0" borderId="0" xfId="0" applyFont="1" applyBorder="1" applyAlignment="1">
      <alignment wrapText="1"/>
    </xf>
    <xf numFmtId="0" fontId="5" fillId="0" borderId="0" xfId="0" applyFont="1" applyBorder="1" applyAlignment="1">
      <alignment horizontal="left" vertical="top" wrapText="1"/>
    </xf>
    <xf numFmtId="0" fontId="4" fillId="0" borderId="0" xfId="0" applyFont="1"/>
    <xf numFmtId="0" fontId="29" fillId="36" borderId="0" xfId="3" applyFont="1" applyBorder="1" applyAlignment="1">
      <alignment wrapText="1"/>
    </xf>
    <xf numFmtId="0" fontId="30" fillId="0" borderId="0" xfId="2" applyFont="1" applyBorder="1" applyAlignment="1">
      <alignment horizontal="left" vertical="top"/>
    </xf>
    <xf numFmtId="0" fontId="24" fillId="35" borderId="16" xfId="42" quotePrefix="1" applyFont="1" applyFill="1" applyBorder="1" applyAlignment="1" applyProtection="1">
      <alignment horizontal="left" vertical="top" wrapText="1"/>
      <protection locked="0"/>
    </xf>
    <xf numFmtId="0" fontId="24" fillId="35" borderId="13" xfId="42" quotePrefix="1" applyFont="1" applyFill="1" applyBorder="1" applyAlignment="1" applyProtection="1">
      <alignment horizontal="left" vertical="top" wrapText="1"/>
      <protection locked="0"/>
    </xf>
    <xf numFmtId="166" fontId="24" fillId="35" borderId="13" xfId="42" quotePrefix="1" applyNumberFormat="1" applyFont="1" applyFill="1" applyBorder="1" applyAlignment="1" applyProtection="1">
      <alignment horizontal="left" vertical="top" wrapText="1"/>
      <protection locked="0"/>
    </xf>
    <xf numFmtId="4" fontId="24" fillId="0" borderId="13" xfId="43" applyNumberFormat="1" applyFont="1" applyFill="1" applyBorder="1" applyAlignment="1" applyProtection="1">
      <alignment vertical="top" wrapText="1"/>
      <protection locked="0"/>
    </xf>
    <xf numFmtId="0" fontId="30" fillId="0" borderId="10" xfId="2" applyAlignment="1">
      <alignment horizontal="left" vertical="top"/>
    </xf>
    <xf numFmtId="49" fontId="3" fillId="0" borderId="0" xfId="0" applyNumberFormat="1" applyFont="1"/>
    <xf numFmtId="0" fontId="24" fillId="36" borderId="13" xfId="42" applyNumberFormat="1" applyFont="1" applyFill="1" applyBorder="1" applyAlignment="1" applyProtection="1">
      <alignment horizontal="left" vertical="top" wrapText="1"/>
      <protection locked="0"/>
    </xf>
    <xf numFmtId="43" fontId="24" fillId="34" borderId="13" xfId="43" applyFont="1" applyFill="1" applyBorder="1" applyAlignment="1" applyProtection="1">
      <alignment horizontal="left" vertical="top" wrapText="1"/>
      <protection locked="0"/>
    </xf>
    <xf numFmtId="43" fontId="24" fillId="34" borderId="8" xfId="43" applyFont="1" applyFill="1" applyBorder="1" applyAlignment="1" applyProtection="1">
      <alignment horizontal="left" vertical="top" wrapText="1"/>
      <protection locked="0"/>
    </xf>
    <xf numFmtId="166" fontId="22" fillId="36" borderId="16" xfId="42" quotePrefix="1" applyNumberFormat="1" applyFont="1" applyFill="1" applyBorder="1" applyAlignment="1" applyProtection="1">
      <alignment horizontal="left" vertical="top" wrapText="1"/>
      <protection locked="0"/>
    </xf>
    <xf numFmtId="43" fontId="24" fillId="34" borderId="16" xfId="43" applyFont="1" applyFill="1" applyBorder="1" applyAlignment="1" applyProtection="1">
      <alignment horizontal="left" vertical="top" wrapText="1"/>
      <protection locked="0"/>
    </xf>
    <xf numFmtId="4" fontId="5" fillId="0" borderId="16" xfId="43" applyNumberFormat="1" applyFont="1" applyFill="1" applyBorder="1" applyAlignment="1" applyProtection="1">
      <alignment vertical="top" wrapText="1"/>
      <protection locked="0"/>
    </xf>
    <xf numFmtId="165" fontId="22" fillId="0" borderId="0" xfId="42" applyNumberFormat="1" applyFont="1" applyAlignment="1" applyProtection="1">
      <alignment horizontal="left" vertical="top"/>
      <protection locked="0"/>
    </xf>
    <xf numFmtId="4" fontId="22" fillId="0" borderId="0" xfId="42" applyNumberFormat="1" applyFont="1" applyFill="1" applyAlignment="1" applyProtection="1">
      <alignment wrapText="1"/>
      <protection locked="0"/>
    </xf>
    <xf numFmtId="0" fontId="22" fillId="0" borderId="0" xfId="42" applyNumberFormat="1" applyFont="1" applyProtection="1">
      <protection locked="0"/>
    </xf>
    <xf numFmtId="0" fontId="22" fillId="0" borderId="0" xfId="42" applyFont="1" applyProtection="1">
      <protection locked="0"/>
    </xf>
    <xf numFmtId="4" fontId="22" fillId="0" borderId="0" xfId="42" applyNumberFormat="1" applyFont="1" applyFill="1" applyProtection="1">
      <protection locked="0"/>
    </xf>
    <xf numFmtId="0" fontId="22" fillId="0" borderId="0" xfId="42" applyFont="1" applyFill="1" applyProtection="1">
      <protection locked="0"/>
    </xf>
    <xf numFmtId="4" fontId="23" fillId="0" borderId="0" xfId="42" applyNumberFormat="1" applyFont="1" applyFill="1" applyBorder="1" applyAlignment="1" applyProtection="1">
      <alignment wrapText="1"/>
      <protection locked="0"/>
    </xf>
    <xf numFmtId="0" fontId="23" fillId="0" borderId="0" xfId="42" applyFont="1" applyFill="1" applyBorder="1" applyAlignment="1" applyProtection="1">
      <alignment wrapText="1"/>
      <protection locked="0"/>
    </xf>
    <xf numFmtId="0" fontId="24" fillId="0" borderId="0" xfId="42" applyFont="1" applyFill="1" applyBorder="1" applyProtection="1">
      <protection locked="0"/>
    </xf>
    <xf numFmtId="4" fontId="24" fillId="0" borderId="0" xfId="43" applyNumberFormat="1" applyFont="1" applyFill="1" applyBorder="1" applyProtection="1">
      <protection locked="0"/>
    </xf>
    <xf numFmtId="4" fontId="24" fillId="0" borderId="0" xfId="42" applyNumberFormat="1" applyFont="1" applyFill="1" applyBorder="1" applyProtection="1">
      <protection locked="0"/>
    </xf>
    <xf numFmtId="4" fontId="25" fillId="0" borderId="0" xfId="43" applyNumberFormat="1" applyFont="1" applyFill="1" applyProtection="1">
      <protection locked="0"/>
    </xf>
    <xf numFmtId="0" fontId="22" fillId="0" borderId="0" xfId="42" applyFont="1" applyAlignment="1" applyProtection="1">
      <alignment horizontal="left" vertical="top"/>
      <protection locked="0"/>
    </xf>
    <xf numFmtId="39" fontId="22" fillId="0" borderId="0" xfId="42" applyNumberFormat="1" applyFont="1" applyAlignment="1" applyProtection="1">
      <alignment horizontal="left" vertical="top"/>
      <protection locked="0"/>
    </xf>
    <xf numFmtId="44" fontId="22" fillId="0" borderId="0" xfId="42" applyNumberFormat="1" applyFont="1" applyProtection="1">
      <protection locked="0"/>
    </xf>
    <xf numFmtId="0" fontId="0" fillId="0" borderId="0" xfId="0" applyProtection="1">
      <protection locked="0"/>
    </xf>
    <xf numFmtId="0" fontId="30" fillId="0" borderId="10" xfId="2" applyFont="1" applyBorder="1" applyAlignment="1" applyProtection="1">
      <alignment horizontal="left" vertical="top"/>
    </xf>
    <xf numFmtId="165" fontId="22" fillId="0" borderId="0" xfId="42" applyNumberFormat="1" applyFont="1" applyAlignment="1" applyProtection="1">
      <alignment horizontal="left" vertical="top"/>
    </xf>
    <xf numFmtId="4" fontId="22" fillId="0" borderId="0" xfId="42" applyNumberFormat="1" applyFont="1" applyFill="1" applyAlignment="1" applyProtection="1">
      <alignment wrapText="1"/>
    </xf>
    <xf numFmtId="0" fontId="22" fillId="0" borderId="0" xfId="42" applyNumberFormat="1" applyFont="1" applyProtection="1"/>
    <xf numFmtId="0" fontId="22" fillId="0" borderId="0" xfId="42" applyFont="1" applyProtection="1"/>
    <xf numFmtId="0" fontId="26" fillId="36" borderId="0" xfId="3" applyAlignment="1" applyProtection="1">
      <alignment horizontal="left" vertical="center"/>
    </xf>
    <xf numFmtId="0" fontId="26" fillId="0" borderId="0" xfId="3" applyFill="1" applyAlignment="1" applyProtection="1">
      <alignment vertical="center" wrapText="1"/>
    </xf>
    <xf numFmtId="4" fontId="22" fillId="0" borderId="0" xfId="42" applyNumberFormat="1" applyFont="1" applyFill="1" applyBorder="1" applyAlignment="1" applyProtection="1">
      <alignment horizontal="right" wrapText="1"/>
    </xf>
    <xf numFmtId="0" fontId="22" fillId="0" borderId="0" xfId="42" applyFont="1" applyFill="1" applyBorder="1" applyAlignment="1" applyProtection="1">
      <alignment vertical="center"/>
    </xf>
    <xf numFmtId="0" fontId="21" fillId="0" borderId="0" xfId="42" applyFont="1" applyFill="1" applyBorder="1" applyAlignment="1" applyProtection="1">
      <alignment horizontal="left" vertical="top" wrapText="1"/>
    </xf>
    <xf numFmtId="0" fontId="21" fillId="0" borderId="0" xfId="42" applyFont="1" applyFill="1" applyBorder="1" applyAlignment="1" applyProtection="1">
      <alignment vertical="center" wrapText="1"/>
    </xf>
    <xf numFmtId="165" fontId="26" fillId="0" borderId="0" xfId="3" applyNumberFormat="1" applyFill="1" applyAlignment="1" applyProtection="1">
      <alignment vertical="center" wrapText="1"/>
    </xf>
    <xf numFmtId="1" fontId="21" fillId="34" borderId="8" xfId="42" applyNumberFormat="1" applyFont="1" applyFill="1" applyBorder="1" applyAlignment="1" applyProtection="1">
      <alignment horizontal="left" vertical="center" wrapText="1"/>
    </xf>
    <xf numFmtId="165" fontId="21" fillId="34" borderId="8" xfId="42" applyNumberFormat="1" applyFont="1" applyFill="1" applyBorder="1" applyAlignment="1" applyProtection="1">
      <alignment horizontal="center" vertical="center" wrapText="1"/>
    </xf>
    <xf numFmtId="165" fontId="21" fillId="34" borderId="13" xfId="42" applyNumberFormat="1" applyFont="1" applyFill="1" applyBorder="1" applyAlignment="1" applyProtection="1">
      <alignment horizontal="center" vertical="center" wrapText="1"/>
    </xf>
    <xf numFmtId="0" fontId="21" fillId="0" borderId="17" xfId="42" applyNumberFormat="1" applyFont="1" applyFill="1" applyBorder="1" applyAlignment="1" applyProtection="1">
      <alignment horizontal="center" vertical="center" wrapText="1"/>
    </xf>
    <xf numFmtId="0" fontId="21" fillId="0" borderId="18" xfId="42" applyNumberFormat="1" applyFont="1" applyFill="1" applyBorder="1" applyAlignment="1" applyProtection="1">
      <alignment horizontal="center" vertical="center" wrapText="1"/>
    </xf>
    <xf numFmtId="0" fontId="21" fillId="0" borderId="18" xfId="42" applyFont="1" applyFill="1" applyBorder="1" applyAlignment="1" applyProtection="1">
      <alignment horizontal="center" vertical="center" wrapText="1"/>
    </xf>
    <xf numFmtId="0" fontId="28" fillId="36" borderId="14" xfId="3" applyFont="1" applyFill="1" applyBorder="1"/>
    <xf numFmtId="165" fontId="22" fillId="0" borderId="10" xfId="42" applyNumberFormat="1" applyFont="1" applyBorder="1" applyAlignment="1">
      <alignment horizontal="left" vertical="top" wrapText="1"/>
    </xf>
    <xf numFmtId="165" fontId="22" fillId="0" borderId="0" xfId="42" applyNumberFormat="1" applyFont="1" applyAlignment="1">
      <alignment horizontal="left" vertical="top" wrapText="1"/>
    </xf>
    <xf numFmtId="0" fontId="22" fillId="0" borderId="0" xfId="42" applyNumberFormat="1" applyFont="1" applyAlignment="1">
      <alignment horizontal="left" vertical="top" wrapText="1"/>
    </xf>
    <xf numFmtId="164" fontId="22" fillId="0" borderId="9" xfId="42" applyNumberFormat="1" applyFont="1" applyFill="1" applyBorder="1" applyAlignment="1">
      <alignment horizontal="left" vertical="top" wrapText="1"/>
    </xf>
    <xf numFmtId="164" fontId="22" fillId="0" borderId="12" xfId="42" applyNumberFormat="1" applyFont="1" applyFill="1" applyBorder="1" applyAlignment="1">
      <alignment horizontal="left" vertical="top" wrapText="1"/>
    </xf>
    <xf numFmtId="0" fontId="2" fillId="0" borderId="0" xfId="0" applyFont="1" applyAlignment="1">
      <alignment vertical="top" wrapText="1"/>
    </xf>
    <xf numFmtId="0" fontId="26" fillId="35" borderId="15" xfId="17" applyNumberFormat="1" applyFill="1" applyBorder="1" applyAlignment="1" applyProtection="1">
      <alignment horizontal="left" vertical="top" wrapText="1"/>
      <protection locked="0"/>
    </xf>
    <xf numFmtId="0" fontId="26" fillId="0" borderId="0" xfId="17" applyNumberFormat="1" applyFill="1" applyBorder="1" applyAlignment="1" applyProtection="1">
      <alignment horizontal="left" vertical="top"/>
    </xf>
    <xf numFmtId="164" fontId="26" fillId="0" borderId="0" xfId="17" applyNumberFormat="1" applyFill="1" applyBorder="1" applyAlignment="1" applyProtection="1">
      <alignment horizontal="left" vertical="top" wrapText="1"/>
    </xf>
    <xf numFmtId="0" fontId="26" fillId="35" borderId="0" xfId="17" applyNumberFormat="1" applyFill="1" applyBorder="1" applyAlignment="1" applyProtection="1">
      <alignment wrapText="1"/>
    </xf>
    <xf numFmtId="0" fontId="26" fillId="35" borderId="0" xfId="17" applyNumberFormat="1" applyFill="1" applyBorder="1" applyAlignment="1" applyProtection="1">
      <alignment wrapText="1"/>
      <protection locked="0"/>
    </xf>
    <xf numFmtId="0" fontId="26" fillId="35" borderId="0" xfId="17" applyNumberFormat="1" applyFill="1" applyBorder="1" applyAlignment="1" applyProtection="1">
      <alignment horizontal="center" wrapText="1"/>
      <protection locked="0"/>
    </xf>
    <xf numFmtId="0" fontId="26" fillId="35" borderId="0" xfId="17" applyNumberFormat="1" applyFill="1" applyBorder="1" applyAlignment="1" applyProtection="1">
      <alignment horizontal="center"/>
      <protection locked="0"/>
    </xf>
    <xf numFmtId="166" fontId="26" fillId="35" borderId="19" xfId="17" applyNumberFormat="1" applyFill="1" applyBorder="1" applyAlignment="1" applyProtection="1">
      <alignment horizontal="left" vertical="top" wrapText="1"/>
    </xf>
    <xf numFmtId="0" fontId="27" fillId="0" borderId="0" xfId="2" applyFont="1" applyBorder="1" applyAlignment="1">
      <alignment horizontal="center"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3" xr:uid="{00000000-0005-0000-0000-00001B000000}"/>
    <cellStyle name="Currency 2" xfId="44" xr:uid="{00000000-0005-0000-0000-00001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15">
    <dxf>
      <numFmt numFmtId="164" formatCode="&quot;$&quot;#,##0.00"/>
      <fill>
        <patternFill patternType="none">
          <fgColor indexed="64"/>
          <bgColor indexed="65"/>
        </patternFill>
      </fill>
      <alignment horizontal="left" vertical="top" textRotation="0" wrapText="1" indent="0" justifyLastLine="0" shrinkToFit="0" readingOrder="0"/>
      <protection locked="1" hidden="0"/>
    </dxf>
    <dxf>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0" indent="0" justifyLastLine="0" shrinkToFit="0" readingOrder="0"/>
      <border diagonalUp="0" diagonalDown="0">
        <left/>
        <right/>
        <top/>
        <bottom/>
      </border>
      <protection locked="1"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theme="0" tint="-0.14999847407452621"/>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i val="0"/>
        <color theme="1"/>
      </font>
      <fill>
        <patternFill>
          <bgColor rgb="FFCC0000"/>
        </patternFill>
      </fill>
    </dxf>
    <dxf>
      <font>
        <b val="0"/>
        <i val="0"/>
        <strike val="0"/>
        <condense val="0"/>
        <extend val="0"/>
        <outline val="0"/>
        <shadow val="0"/>
        <u val="none"/>
        <vertAlign val="baseline"/>
        <sz val="12"/>
        <color auto="1"/>
        <name val="Arial"/>
        <scheme val="none"/>
      </font>
      <numFmt numFmtId="0" formatCode="General"/>
      <alignment horizontal="left" vertical="top"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alignment horizontal="left" vertical="top" textRotation="0" wrapText="0" indent="0" justifyLastLine="0" shrinkToFit="0" readingOrder="0"/>
    </dxf>
  </dxfs>
  <tableStyles count="0" defaultTableStyle="TableStyleLight11" defaultPivotStyle="PivotStyleLight16"/>
  <colors>
    <mruColors>
      <color rgb="FFCC0000"/>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3:B18" totalsRowShown="0">
  <autoFilter ref="A3:B18" xr:uid="{00000000-0009-0000-0100-000004000000}"/>
  <tableColumns count="2">
    <tableColumn id="1" xr3:uid="{00000000-0010-0000-0000-000001000000}" name="Locked Titles" dataDxfId="214" dataCellStyle="Normal 2"/>
    <tableColumn id="2" xr3:uid="{00000000-0010-0000-0000-000002000000}" name="Complete this Column" dataDxfId="213" dataCellStyle="Normal 2"/>
  </tableColumns>
  <tableStyleInfo name="TableStyleLight11" showFirstColumn="0" showLastColumn="0" showRowStripes="1" showColumnStripes="0"/>
  <extLst>
    <ext xmlns:x14="http://schemas.microsoft.com/office/spreadsheetml/2009/9/main" uri="{504A1905-F514-4f6f-8877-14C23A59335A}">
      <x14:table altTextSummary="Contact and Site Informatio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Table1321" displayName="Table1321" ref="A4:H17" totalsRowCount="1" headerRowDxfId="43" dataDxfId="41" totalsRowDxfId="40" headerRowBorderDxfId="42" headerRowCellStyle="Comma 2" totalsRowCellStyle="Total">
  <autoFilter ref="A4:H16" xr:uid="{00000000-0009-0000-0100-000014000000}"/>
  <tableColumns count="8">
    <tableColumn id="1" xr3:uid="{00000000-0010-0000-0900-000001000000}" name="Requested Item" totalsRowLabel="SITE TOTAL" dataDxfId="39" totalsRowDxfId="38" dataCellStyle="Total" totalsRowCellStyle="Total"/>
    <tableColumn id="2" xr3:uid="{00000000-0010-0000-0900-000002000000}" name=" Cost (in whole dollars)" totalsRowFunction="sum" dataDxfId="37" totalsRowDxfId="36" dataCellStyle="Total" totalsRowCellStyle="Total"/>
    <tableColumn id="9" xr3:uid="{00000000-0010-0000-0900-000009000000}" name="How will this item help to implement or expand your School Breakfast Program or Summer Meal Programs?" totalsRowFunction="custom" dataDxfId="35" totalsRowDxfId="34" dataCellStyle="Comma 2" totalsRowCellStyle="Total">
      <totalsRowFormula>IF($B$17&gt;15000, "Warning $15,000 maximum request per site","Note: $15,000 maximum site total")</totalsRowFormula>
    </tableColumn>
    <tableColumn id="3" xr3:uid="{00000000-0010-0000-0900-000003000000}" name="Invoice #" dataDxfId="33" totalsRowDxfId="32" dataCellStyle="Total" totalsRowCellStyle="Total"/>
    <tableColumn id="4" xr3:uid="{00000000-0010-0000-0900-000004000000}" name="Vendor Name" dataDxfId="31" totalsRowDxfId="30" dataCellStyle="Total" totalsRowCellStyle="Total"/>
    <tableColumn id="5" xr3:uid="{00000000-0010-0000-0900-000005000000}" name="Actual Amount Spent" dataDxfId="29" totalsRowDxfId="28" dataCellStyle="Total" totalsRowCellStyle="Total"/>
    <tableColumn id="6" xr3:uid="{00000000-0010-0000-0900-000006000000}" name="(CDE)_x000a_1st Review" dataDxfId="27" totalsRowDxfId="26" dataCellStyle="Total" totalsRowCellStyle="Total"/>
    <tableColumn id="7" xr3:uid="{00000000-0010-0000-0900-000007000000}" name="(CDE)_x000a_2nd Review" dataDxfId="25" totalsRowDxfId="24"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Nine Budget Shee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A000000}" name="Table1322" displayName="Table1322" ref="A4:H17" totalsRowCount="1" headerRowDxfId="22" dataDxfId="20" totalsRowDxfId="19" headerRowBorderDxfId="21" headerRowCellStyle="Comma 2" totalsRowCellStyle="Total">
  <autoFilter ref="A4:H16" xr:uid="{00000000-0009-0000-0100-000015000000}"/>
  <tableColumns count="8">
    <tableColumn id="1" xr3:uid="{00000000-0010-0000-0A00-000001000000}" name="Requested Item" totalsRowLabel="SITE TOTAL" dataDxfId="18" totalsRowDxfId="17" dataCellStyle="Total" totalsRowCellStyle="Total"/>
    <tableColumn id="2" xr3:uid="{00000000-0010-0000-0A00-000002000000}" name=" Cost (in whole dollars)" totalsRowFunction="sum" dataDxfId="16" totalsRowDxfId="15" dataCellStyle="Total" totalsRowCellStyle="Total"/>
    <tableColumn id="9" xr3:uid="{00000000-0010-0000-0A00-000009000000}" name="How will this item help to implement or expand your School Breakfast Program or Summer Meal Programs?" totalsRowFunction="custom" dataDxfId="14" totalsRowDxfId="13" dataCellStyle="Comma 2" totalsRowCellStyle="Total">
      <totalsRowFormula>IF($B$17&gt;15000, "Warning $15,000 maximum request per site","Note: $15,000 maximum site total")</totalsRowFormula>
    </tableColumn>
    <tableColumn id="3" xr3:uid="{00000000-0010-0000-0A00-000003000000}" name="Invoice #" dataDxfId="12" totalsRowDxfId="11" dataCellStyle="Total" totalsRowCellStyle="Total"/>
    <tableColumn id="4" xr3:uid="{00000000-0010-0000-0A00-000004000000}" name="Vendor Name" dataDxfId="10" totalsRowDxfId="9" dataCellStyle="Total" totalsRowCellStyle="Total"/>
    <tableColumn id="5" xr3:uid="{00000000-0010-0000-0A00-000005000000}" name="Actual Amount Spent" dataDxfId="8" totalsRowDxfId="7" dataCellStyle="Total" totalsRowCellStyle="Total"/>
    <tableColumn id="6" xr3:uid="{00000000-0010-0000-0A00-000006000000}" name="(CDE)_x000a_1st Review" dataDxfId="6" totalsRowDxfId="5" dataCellStyle="Total" totalsRowCellStyle="Total"/>
    <tableColumn id="7" xr3:uid="{00000000-0010-0000-0A00-000007000000}" name="(CDE)_x000a_2nd Review" dataDxfId="4" totalsRowDxfId="3"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Ten Budget Shee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417" displayName="Table417" ref="A2:B28" totalsRowCount="1" totalsRowCellStyle="Total">
  <autoFilter ref="A2:B27" xr:uid="{00000000-0009-0000-0100-000010000000}"/>
  <tableColumns count="2">
    <tableColumn id="1" xr3:uid="{00000000-0010-0000-0B00-000001000000}" name="Locked Titles" totalsRowLabel="Total Funds Requested in RFA" totalsRowDxfId="2" dataCellStyle="Total" totalsRowCellStyle="Total"/>
    <tableColumn id="2" xr3:uid="{00000000-0010-0000-0B00-000002000000}" name="Application Summary" totalsRowFunction="custom" dataDxfId="1" totalsRowDxfId="0" dataCellStyle="Total" totalsRowCellStyle="Total">
      <totalsRowFormula>SUM(B9,B11,B13,B15,B17,B19,B21,B23,B25,B27)</totalsRowFormula>
    </tableColumn>
  </tableColumns>
  <tableStyleInfo name="TableStyleLight11" showFirstColumn="0" showLastColumn="0" showRowStripes="1" showColumnStripes="0"/>
  <extLst>
    <ext xmlns:x14="http://schemas.microsoft.com/office/spreadsheetml/2009/9/main" uri="{504A1905-F514-4f6f-8877-14C23A59335A}">
      <x14:table altTextSummary="Summary of Request Form."/>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4:H17" totalsRowCount="1" headerRowDxfId="211" dataDxfId="209" totalsRowDxfId="208" headerRowBorderDxfId="210" headerRowCellStyle="Comma 2" totalsRowCellStyle="Total">
  <autoFilter ref="A4:H16" xr:uid="{00000000-0009-0000-0100-000002000000}"/>
  <tableColumns count="8">
    <tableColumn id="1" xr3:uid="{00000000-0010-0000-0100-000001000000}" name="Requested Item" totalsRowLabel="SITE TOTAL" dataDxfId="207" totalsRowDxfId="206" dataCellStyle="Total" totalsRowCellStyle="Total"/>
    <tableColumn id="2" xr3:uid="{00000000-0010-0000-0100-000002000000}" name=" Cost (in whole dollars)" totalsRowFunction="sum" dataDxfId="205" totalsRowDxfId="204" dataCellStyle="Total" totalsRowCellStyle="Total"/>
    <tableColumn id="9" xr3:uid="{00000000-0010-0000-0100-000009000000}" name="How will this item help to implement or expand your School Breakfast Program or Summer Meal Programs?" totalsRowFunction="custom" dataDxfId="203" totalsRowDxfId="202" dataCellStyle="Comma 2" totalsRowCellStyle="Total">
      <totalsRowFormula>IF($B$17&gt;15000, "Warning $15,000 maximum request per site","Note: $15,000 maximum site total")</totalsRowFormula>
    </tableColumn>
    <tableColumn id="3" xr3:uid="{00000000-0010-0000-0100-000003000000}" name="Invoice #" dataDxfId="201" totalsRowDxfId="200" dataCellStyle="Total" totalsRowCellStyle="Total"/>
    <tableColumn id="4" xr3:uid="{00000000-0010-0000-0100-000004000000}" name="Vendor Name" dataDxfId="199" totalsRowDxfId="198" dataCellStyle="Total" totalsRowCellStyle="Total"/>
    <tableColumn id="5" xr3:uid="{00000000-0010-0000-0100-000005000000}" name="Actual Amount Spent" dataDxfId="197" totalsRowDxfId="196" dataCellStyle="Total" totalsRowCellStyle="Total"/>
    <tableColumn id="6" xr3:uid="{00000000-0010-0000-0100-000006000000}" name="(CDE)_x000a_1st Review" dataDxfId="195" totalsRowDxfId="194" dataCellStyle="Total" totalsRowCellStyle="Total"/>
    <tableColumn id="7" xr3:uid="{00000000-0010-0000-0100-000007000000}" name="(CDE)_x000a_2nd Review" dataDxfId="193" totalsRowDxfId="192"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One Budget Sheet._x000d__x000a__x000d__x000a_"/>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32" displayName="Table132" ref="A4:H17" totalsRowCount="1" headerRowDxfId="190" dataDxfId="188" totalsRowDxfId="187" headerRowBorderDxfId="189" headerRowCellStyle="Comma 2" totalsRowCellStyle="Total">
  <autoFilter ref="A4:H16" xr:uid="{00000000-0009-0000-0100-000001000000}"/>
  <tableColumns count="8">
    <tableColumn id="1" xr3:uid="{00000000-0010-0000-0200-000001000000}" name="Requested Item" totalsRowLabel="SITE TOTAL" dataDxfId="186" totalsRowDxfId="185" dataCellStyle="Total" totalsRowCellStyle="Total"/>
    <tableColumn id="2" xr3:uid="{00000000-0010-0000-0200-000002000000}" name=" Cost (in whole dollars)" totalsRowFunction="sum" dataDxfId="184" totalsRowDxfId="183" dataCellStyle="Total" totalsRowCellStyle="Total"/>
    <tableColumn id="9" xr3:uid="{00000000-0010-0000-0200-000009000000}" name="How will this item help to implement or expand your School Breakfast Program or Summer Meal Programs?" totalsRowFunction="custom" dataDxfId="182" totalsRowDxfId="181" dataCellStyle="Comma 2" totalsRowCellStyle="Total">
      <totalsRowFormula>IF($B$17&gt;15000, "Warning $15,000 maximum request per site","Note: $15,000 maximum site total")</totalsRowFormula>
    </tableColumn>
    <tableColumn id="3" xr3:uid="{00000000-0010-0000-0200-000003000000}" name="Invoice #" dataDxfId="180" totalsRowDxfId="179" dataCellStyle="Total" totalsRowCellStyle="Total"/>
    <tableColumn id="4" xr3:uid="{00000000-0010-0000-0200-000004000000}" name="Vendor Name" dataDxfId="178" totalsRowDxfId="177" dataCellStyle="Total" totalsRowCellStyle="Total"/>
    <tableColumn id="5" xr3:uid="{00000000-0010-0000-0200-000005000000}" name="Actual Amount Spent" dataDxfId="176" totalsRowDxfId="175" dataCellStyle="Total" totalsRowCellStyle="Total"/>
    <tableColumn id="6" xr3:uid="{00000000-0010-0000-0200-000006000000}" name="(CDE)_x000a_1st Review" dataDxfId="174" totalsRowDxfId="173" dataCellStyle="Total" totalsRowCellStyle="Total"/>
    <tableColumn id="7" xr3:uid="{00000000-0010-0000-0200-000007000000}" name="(CDE)_x000a_2nd Review" dataDxfId="172" totalsRowDxfId="171"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Two Budget She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134" displayName="Table134" ref="A4:H17" totalsRowCount="1" headerRowDxfId="169" dataDxfId="167" totalsRowDxfId="166" headerRowBorderDxfId="168" headerRowCellStyle="Comma 2" totalsRowCellStyle="Total">
  <autoFilter ref="A4:H16" xr:uid="{00000000-0009-0000-0100-000003000000}"/>
  <tableColumns count="8">
    <tableColumn id="1" xr3:uid="{00000000-0010-0000-0300-000001000000}" name="Requested Item" totalsRowLabel="SITE TOTAL" dataDxfId="165" totalsRowDxfId="164" dataCellStyle="Total" totalsRowCellStyle="Total"/>
    <tableColumn id="2" xr3:uid="{00000000-0010-0000-0300-000002000000}" name=" Cost (in whole dollars)" totalsRowFunction="sum" dataDxfId="163" totalsRowDxfId="162" dataCellStyle="Total" totalsRowCellStyle="Total"/>
    <tableColumn id="9" xr3:uid="{00000000-0010-0000-0300-000009000000}" name="How will this item help to implement or expand your School Breakfast Program or Summer Meal Programs?" totalsRowFunction="custom" dataDxfId="161" totalsRowDxfId="160" dataCellStyle="Comma 2" totalsRowCellStyle="Total">
      <totalsRowFormula>IF($B$17&gt;15000, "Warning $15,000 maximum request per site","Note: $15,000 maximum site total")</totalsRowFormula>
    </tableColumn>
    <tableColumn id="3" xr3:uid="{00000000-0010-0000-0300-000003000000}" name="Invoice #" dataDxfId="159" totalsRowDxfId="158" dataCellStyle="Total" totalsRowCellStyle="Total"/>
    <tableColumn id="4" xr3:uid="{00000000-0010-0000-0300-000004000000}" name="Vendor Name" dataDxfId="157" totalsRowDxfId="156" dataCellStyle="Total" totalsRowCellStyle="Total"/>
    <tableColumn id="5" xr3:uid="{00000000-0010-0000-0300-000005000000}" name="Actual Amount Spent" dataDxfId="155" totalsRowDxfId="154" dataCellStyle="Total" totalsRowCellStyle="Total"/>
    <tableColumn id="6" xr3:uid="{00000000-0010-0000-0300-000006000000}" name="(CDE)_x000a_1st Review" dataDxfId="153" totalsRowDxfId="152" dataCellStyle="Total" totalsRowCellStyle="Total"/>
    <tableColumn id="7" xr3:uid="{00000000-0010-0000-0300-000007000000}" name="(CDE)_x000a_2nd Review" dataDxfId="151" totalsRowDxfId="150"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Three Budget Shee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36" displayName="Table136" ref="A4:H17" totalsRowCount="1" headerRowDxfId="148" dataDxfId="146" totalsRowDxfId="145" headerRowBorderDxfId="147" headerRowCellStyle="Comma 2" totalsRowCellStyle="Total">
  <autoFilter ref="A4:H16" xr:uid="{00000000-0009-0000-0100-000005000000}"/>
  <tableColumns count="8">
    <tableColumn id="1" xr3:uid="{00000000-0010-0000-0400-000001000000}" name="Requested Item" totalsRowLabel="SITE TOTAL" dataDxfId="144" totalsRowDxfId="143" dataCellStyle="Total" totalsRowCellStyle="Total"/>
    <tableColumn id="2" xr3:uid="{00000000-0010-0000-0400-000002000000}" name=" Cost (in whole dollars)" totalsRowFunction="sum" dataDxfId="142" totalsRowDxfId="141" dataCellStyle="Total" totalsRowCellStyle="Total"/>
    <tableColumn id="9" xr3:uid="{00000000-0010-0000-0400-000009000000}" name="How will this item help to implement or expand your School Breakfast Program or Summer Meal Programs?" totalsRowFunction="custom" dataDxfId="140" totalsRowDxfId="139" dataCellStyle="Comma 2" totalsRowCellStyle="Total">
      <totalsRowFormula>IF($B$17&gt;15000, "Warning $15,000 maximum request per site","Note: $15,000 maximum site total")</totalsRowFormula>
    </tableColumn>
    <tableColumn id="3" xr3:uid="{00000000-0010-0000-0400-000003000000}" name="Invoice #" dataDxfId="138" totalsRowDxfId="137" dataCellStyle="Total" totalsRowCellStyle="Total"/>
    <tableColumn id="4" xr3:uid="{00000000-0010-0000-0400-000004000000}" name="Vendor Name" dataDxfId="136" totalsRowDxfId="135" dataCellStyle="Total" totalsRowCellStyle="Total"/>
    <tableColumn id="5" xr3:uid="{00000000-0010-0000-0400-000005000000}" name="Actual Amount Spent" dataDxfId="134" totalsRowDxfId="133" dataCellStyle="Total" totalsRowCellStyle="Total"/>
    <tableColumn id="6" xr3:uid="{00000000-0010-0000-0400-000006000000}" name="(CDE)_x000a_1st Review" dataDxfId="132" totalsRowDxfId="131" dataCellStyle="Total" totalsRowCellStyle="Total"/>
    <tableColumn id="7" xr3:uid="{00000000-0010-0000-0400-000007000000}" name="(CDE)_x000a_2nd Review" dataDxfId="130" totalsRowDxfId="129"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Four Budget Shee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137" displayName="Table137" ref="A4:H17" totalsRowCount="1" headerRowDxfId="127" dataDxfId="125" totalsRowDxfId="124" headerRowBorderDxfId="126" headerRowCellStyle="Comma 2" totalsRowCellStyle="Total">
  <autoFilter ref="A4:H16" xr:uid="{00000000-0009-0000-0100-000006000000}"/>
  <tableColumns count="8">
    <tableColumn id="1" xr3:uid="{00000000-0010-0000-0500-000001000000}" name="Requested Item" totalsRowLabel="SITE TOTAL" dataDxfId="123" totalsRowDxfId="122" dataCellStyle="Total" totalsRowCellStyle="Total"/>
    <tableColumn id="2" xr3:uid="{00000000-0010-0000-0500-000002000000}" name=" Cost (in whole dollars)" totalsRowFunction="sum" dataDxfId="121" totalsRowDxfId="120" dataCellStyle="Total" totalsRowCellStyle="Total"/>
    <tableColumn id="9" xr3:uid="{00000000-0010-0000-0500-000009000000}" name="How will this item help to implement or expand your School Breakfast Program or Summer Meal Programs?" totalsRowFunction="custom" dataDxfId="119" totalsRowDxfId="118" dataCellStyle="Comma 2" totalsRowCellStyle="Total">
      <totalsRowFormula>IF($B$17&gt;15000, "Warning $15,000 maximum request per site","Note: $15,000 maximum site total")</totalsRowFormula>
    </tableColumn>
    <tableColumn id="3" xr3:uid="{00000000-0010-0000-0500-000003000000}" name="Invoice #" dataDxfId="117" totalsRowDxfId="116" dataCellStyle="Total" totalsRowCellStyle="Total"/>
    <tableColumn id="4" xr3:uid="{00000000-0010-0000-0500-000004000000}" name="Vendor Name" dataDxfId="115" totalsRowDxfId="114" dataCellStyle="Total" totalsRowCellStyle="Total"/>
    <tableColumn id="5" xr3:uid="{00000000-0010-0000-0500-000005000000}" name="Actual Amount Spent" dataDxfId="113" totalsRowDxfId="112" dataCellStyle="Total" totalsRowCellStyle="Total"/>
    <tableColumn id="6" xr3:uid="{00000000-0010-0000-0500-000006000000}" name="(CDE)_x000a_1st Review" dataDxfId="111" totalsRowDxfId="110" dataCellStyle="Total" totalsRowCellStyle="Total"/>
    <tableColumn id="7" xr3:uid="{00000000-0010-0000-0500-000007000000}" name="(CDE)_x000a_2nd Review" dataDxfId="109" totalsRowDxfId="108"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Five Budget Shee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6000000}" name="Table1318" displayName="Table1318" ref="A4:H17" totalsRowCount="1" headerRowDxfId="106" dataDxfId="104" totalsRowDxfId="103" headerRowBorderDxfId="105" headerRowCellStyle="Comma 2" totalsRowCellStyle="Total">
  <autoFilter ref="A4:H16" xr:uid="{00000000-0009-0000-0100-000011000000}"/>
  <tableColumns count="8">
    <tableColumn id="1" xr3:uid="{00000000-0010-0000-0600-000001000000}" name="Requested Item" totalsRowLabel="SITE TOTAL" dataDxfId="102" totalsRowDxfId="101" dataCellStyle="Total" totalsRowCellStyle="Total"/>
    <tableColumn id="2" xr3:uid="{00000000-0010-0000-0600-000002000000}" name=" Cost (in whole dollars)" totalsRowFunction="sum" dataDxfId="100" totalsRowDxfId="99" dataCellStyle="Total" totalsRowCellStyle="Total"/>
    <tableColumn id="9" xr3:uid="{00000000-0010-0000-0600-000009000000}" name="How will this item help to implement or expand your School Breakfast Program or Summer Meal Programs?" totalsRowFunction="custom" dataDxfId="98" totalsRowDxfId="97" dataCellStyle="Comma 2" totalsRowCellStyle="Total">
      <totalsRowFormula>IF($B$17&gt;15000, "Warning $15,000 maximum request per site","Note: $15,000 maximum site total")</totalsRowFormula>
    </tableColumn>
    <tableColumn id="3" xr3:uid="{00000000-0010-0000-0600-000003000000}" name="Invoice #" dataDxfId="96" totalsRowDxfId="95" dataCellStyle="Total" totalsRowCellStyle="Total"/>
    <tableColumn id="4" xr3:uid="{00000000-0010-0000-0600-000004000000}" name="Vendor Name" dataDxfId="94" totalsRowDxfId="93" dataCellStyle="Total" totalsRowCellStyle="Total"/>
    <tableColumn id="5" xr3:uid="{00000000-0010-0000-0600-000005000000}" name="Actual Amount Spent" dataDxfId="92" totalsRowDxfId="91" dataCellStyle="Total" totalsRowCellStyle="Total"/>
    <tableColumn id="6" xr3:uid="{00000000-0010-0000-0600-000006000000}" name="(CDE)_x000a_1st Review" dataDxfId="90" totalsRowDxfId="89" dataCellStyle="Total" totalsRowCellStyle="Total"/>
    <tableColumn id="7" xr3:uid="{00000000-0010-0000-0600-000007000000}" name="(CDE)_x000a_2nd Review" dataDxfId="88" totalsRowDxfId="87"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Six Budget Shee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7000000}" name="Table1319" displayName="Table1319" ref="A4:H17" totalsRowCount="1" headerRowDxfId="85" dataDxfId="83" totalsRowDxfId="82" headerRowBorderDxfId="84" headerRowCellStyle="Comma 2" totalsRowCellStyle="Total">
  <autoFilter ref="A4:H16" xr:uid="{00000000-0009-0000-0100-000012000000}"/>
  <tableColumns count="8">
    <tableColumn id="1" xr3:uid="{00000000-0010-0000-0700-000001000000}" name="Requested Item" totalsRowLabel="SITE TOTAL" dataDxfId="81" totalsRowDxfId="80" dataCellStyle="Total" totalsRowCellStyle="Total"/>
    <tableColumn id="2" xr3:uid="{00000000-0010-0000-0700-000002000000}" name=" Cost (in whole dollars)" totalsRowFunction="sum" dataDxfId="79" totalsRowDxfId="78" dataCellStyle="Total" totalsRowCellStyle="Total"/>
    <tableColumn id="9" xr3:uid="{00000000-0010-0000-0700-000009000000}" name="How will this item help to implement or expand your School Breakfast Program or Summer Meal Programs?" totalsRowFunction="custom" dataDxfId="77" totalsRowDxfId="76" dataCellStyle="Comma 2" totalsRowCellStyle="Total">
      <totalsRowFormula>IF($B$17&gt;15000, "Warning $15,000 maximum request per site","Note: $15,000 maximum site total")</totalsRowFormula>
    </tableColumn>
    <tableColumn id="3" xr3:uid="{00000000-0010-0000-0700-000003000000}" name="Invoice #" dataDxfId="75" totalsRowDxfId="74" dataCellStyle="Total" totalsRowCellStyle="Total"/>
    <tableColumn id="4" xr3:uid="{00000000-0010-0000-0700-000004000000}" name="Vendor Name" dataDxfId="73" totalsRowDxfId="72" dataCellStyle="Total" totalsRowCellStyle="Total"/>
    <tableColumn id="5" xr3:uid="{00000000-0010-0000-0700-000005000000}" name="Actual Amount Spent" dataDxfId="71" totalsRowDxfId="70" dataCellStyle="Total" totalsRowCellStyle="Total"/>
    <tableColumn id="6" xr3:uid="{00000000-0010-0000-0700-000006000000}" name="(CDE)_x000a_1st Review" dataDxfId="69" totalsRowDxfId="68" dataCellStyle="Total" totalsRowCellStyle="Total"/>
    <tableColumn id="7" xr3:uid="{00000000-0010-0000-0700-000007000000}" name="(CDE)_x000a_2nd Review" dataDxfId="67" totalsRowDxfId="66"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Seven Budget Shee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8000000}" name="Table1320" displayName="Table1320" ref="A4:H17" totalsRowCount="1" headerRowDxfId="64" dataDxfId="62" totalsRowDxfId="61" headerRowBorderDxfId="63" headerRowCellStyle="Comma 2" totalsRowCellStyle="Total">
  <autoFilter ref="A4:H16" xr:uid="{00000000-0009-0000-0100-000013000000}"/>
  <tableColumns count="8">
    <tableColumn id="1" xr3:uid="{00000000-0010-0000-0800-000001000000}" name="Requested Item" totalsRowLabel="SITE TOTAL" dataDxfId="60" totalsRowDxfId="59" dataCellStyle="Total" totalsRowCellStyle="Total"/>
    <tableColumn id="2" xr3:uid="{00000000-0010-0000-0800-000002000000}" name=" Cost (in whole dollars)" totalsRowFunction="sum" dataDxfId="58" totalsRowDxfId="57" dataCellStyle="Total" totalsRowCellStyle="Total"/>
    <tableColumn id="9" xr3:uid="{00000000-0010-0000-0800-000009000000}" name="How will this item help to implement or expand your School Breakfast Program or Summer Meal Programs?" totalsRowFunction="custom" dataDxfId="56" totalsRowDxfId="55" dataCellStyle="Comma 2" totalsRowCellStyle="Total">
      <totalsRowFormula>IF($B$17&gt;15000, "Warning $15,000 maximum request per site","Note: $15,000 maximum site total")</totalsRowFormula>
    </tableColumn>
    <tableColumn id="3" xr3:uid="{00000000-0010-0000-0800-000003000000}" name="Invoice #" dataDxfId="54" totalsRowDxfId="53" dataCellStyle="Total" totalsRowCellStyle="Total"/>
    <tableColumn id="4" xr3:uid="{00000000-0010-0000-0800-000004000000}" name="Vendor Name" dataDxfId="52" totalsRowDxfId="51" dataCellStyle="Total" totalsRowCellStyle="Total"/>
    <tableColumn id="5" xr3:uid="{00000000-0010-0000-0800-000005000000}" name="Actual Amount Spent" dataDxfId="50" totalsRowDxfId="49" dataCellStyle="Total" totalsRowCellStyle="Total"/>
    <tableColumn id="6" xr3:uid="{00000000-0010-0000-0800-000006000000}" name="(CDE)_x000a_1st Review" dataDxfId="48" totalsRowDxfId="47" dataCellStyle="Total" totalsRowCellStyle="Total"/>
    <tableColumn id="7" xr3:uid="{00000000-0010-0000-0800-000007000000}" name="(CDE)_x000a_2nd Review" dataDxfId="46" totalsRowDxfId="45"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ite Eight" altTextSummary="Site Eight Budget 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34"/>
  <sheetViews>
    <sheetView tabSelected="1" workbookViewId="0"/>
  </sheetViews>
  <sheetFormatPr defaultColWidth="0" defaultRowHeight="15" zeroHeight="1" x14ac:dyDescent="0.25"/>
  <cols>
    <col min="1" max="1" width="84.28515625" customWidth="1"/>
    <col min="2" max="16383" width="9.140625" hidden="1"/>
    <col min="16384" max="16384" width="3" hidden="1" customWidth="1"/>
  </cols>
  <sheetData>
    <row r="1" spans="1:1" ht="60.75" x14ac:dyDescent="0.25">
      <c r="A1" s="84" t="s">
        <v>143</v>
      </c>
    </row>
    <row r="2" spans="1:1" ht="18" x14ac:dyDescent="0.25">
      <c r="A2" s="69" t="s">
        <v>90</v>
      </c>
    </row>
    <row r="3" spans="1:1" ht="97.5" customHeight="1" x14ac:dyDescent="0.25">
      <c r="A3" s="18" t="s">
        <v>109</v>
      </c>
    </row>
    <row r="4" spans="1:1" ht="18" x14ac:dyDescent="0.25">
      <c r="A4" s="21" t="s">
        <v>93</v>
      </c>
    </row>
    <row r="5" spans="1:1" ht="15.75" x14ac:dyDescent="0.25">
      <c r="A5" s="18" t="s">
        <v>94</v>
      </c>
    </row>
    <row r="6" spans="1:1" ht="15.75" x14ac:dyDescent="0.25">
      <c r="A6" s="18" t="s">
        <v>96</v>
      </c>
    </row>
    <row r="7" spans="1:1" ht="15.75" customHeight="1" x14ac:dyDescent="0.25">
      <c r="A7" s="18" t="s">
        <v>91</v>
      </c>
    </row>
    <row r="8" spans="1:1" ht="61.5" customHeight="1" x14ac:dyDescent="0.25">
      <c r="A8" s="19" t="s">
        <v>110</v>
      </c>
    </row>
    <row r="9" spans="1:1" ht="30.75" customHeight="1" x14ac:dyDescent="0.25">
      <c r="A9" s="19" t="s">
        <v>95</v>
      </c>
    </row>
    <row r="10" spans="1:1" ht="30.75" x14ac:dyDescent="0.25">
      <c r="A10" s="18" t="s">
        <v>92</v>
      </c>
    </row>
    <row r="11" spans="1:1" ht="15.75" x14ac:dyDescent="0.25">
      <c r="A11" s="20" t="s">
        <v>111</v>
      </c>
    </row>
    <row r="12" spans="1:1" ht="15.75" x14ac:dyDescent="0.25">
      <c r="A12" s="20" t="s">
        <v>112</v>
      </c>
    </row>
    <row r="13" spans="1:1" ht="15.75" x14ac:dyDescent="0.25">
      <c r="A13" s="28" t="s">
        <v>125</v>
      </c>
    </row>
    <row r="14" spans="1:1" hidden="1" x14ac:dyDescent="0.25"/>
    <row r="15" spans="1:1" hidden="1" x14ac:dyDescent="0.25"/>
    <row r="16" spans="1:1" hidden="1" x14ac:dyDescent="0.25"/>
    <row r="17" spans="1:1" hidden="1" x14ac:dyDescent="0.25"/>
    <row r="18" spans="1:1" hidden="1" x14ac:dyDescent="0.25"/>
    <row r="19" spans="1:1" hidden="1" x14ac:dyDescent="0.25"/>
    <row r="20" spans="1:1" hidden="1" x14ac:dyDescent="0.25"/>
    <row r="21" spans="1:1" hidden="1" x14ac:dyDescent="0.25"/>
    <row r="22" spans="1:1" hidden="1" x14ac:dyDescent="0.25"/>
    <row r="23" spans="1:1" hidden="1" x14ac:dyDescent="0.25"/>
    <row r="24" spans="1:1" hidden="1" x14ac:dyDescent="0.25"/>
    <row r="25" spans="1:1" hidden="1" x14ac:dyDescent="0.25"/>
    <row r="26" spans="1:1" hidden="1" x14ac:dyDescent="0.25"/>
    <row r="27" spans="1:1" hidden="1" x14ac:dyDescent="0.25"/>
    <row r="28" spans="1:1" hidden="1" x14ac:dyDescent="0.25">
      <c r="A28" s="16"/>
    </row>
    <row r="29" spans="1:1" ht="15.75" hidden="1" x14ac:dyDescent="0.25">
      <c r="A29" s="17"/>
    </row>
    <row r="30" spans="1:1" hidden="1" x14ac:dyDescent="0.25"/>
    <row r="31" spans="1:1" hidden="1" x14ac:dyDescent="0.25"/>
    <row r="32" spans="1:1" hidden="1" x14ac:dyDescent="0.25"/>
    <row r="33" hidden="1" x14ac:dyDescent="0.25"/>
    <row r="34" hidden="1" x14ac:dyDescent="0.25"/>
  </sheetData>
  <sheetProtection sheet="1" objects="1" scenarios="1"/>
  <pageMargins left="0.25" right="0.25" top="0.75" bottom="0.7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FC70"/>
  <sheetViews>
    <sheetView zoomScaleNormal="100" zoomScaleSheetLayoutView="100" workbookViewId="0"/>
  </sheetViews>
  <sheetFormatPr defaultColWidth="0" defaultRowHeight="15.75" zeroHeight="1" x14ac:dyDescent="0.25"/>
  <cols>
    <col min="1" max="1" width="70.42578125" style="47" customWidth="1"/>
    <col min="2" max="2" width="23.85546875" style="35" customWidth="1"/>
    <col min="3" max="3" width="68.28515625" style="36" customWidth="1"/>
    <col min="4" max="4" width="23.85546875" style="37" customWidth="1"/>
    <col min="5" max="5" width="20" style="37" customWidth="1"/>
    <col min="6" max="6" width="18" style="38" customWidth="1"/>
    <col min="7" max="7" width="21" style="38" customWidth="1"/>
    <col min="8" max="8" width="19.7109375" style="38" customWidth="1"/>
    <col min="9" max="9" width="0" style="50" hidden="1" customWidth="1"/>
    <col min="10" max="10" width="15.85546875" style="39" hidden="1" customWidth="1"/>
    <col min="11" max="11" width="25.140625" style="40" hidden="1" customWidth="1"/>
    <col min="12" max="15" width="9.140625" style="40" hidden="1" customWidth="1"/>
    <col min="16" max="16383" width="9.140625" style="38" hidden="1"/>
    <col min="16384" max="16384" width="15" style="38" hidden="1" customWidth="1"/>
  </cols>
  <sheetData>
    <row r="1" spans="1:15" ht="21" thickBot="1" x14ac:dyDescent="0.25">
      <c r="A1" s="51" t="s">
        <v>121</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Information'!B16</f>
        <v>Site Name:[If applying for eight sites, enter site eight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60" x14ac:dyDescent="0.2">
      <c r="A5" s="24" t="s">
        <v>78</v>
      </c>
      <c r="B5" s="25" t="s">
        <v>97</v>
      </c>
      <c r="C5" s="26" t="s">
        <v>55</v>
      </c>
      <c r="D5" s="29" t="s">
        <v>129</v>
      </c>
      <c r="E5" s="29" t="s">
        <v>127</v>
      </c>
      <c r="F5" s="29" t="s">
        <v>126</v>
      </c>
      <c r="G5" s="30" t="s">
        <v>128</v>
      </c>
      <c r="H5" s="30" t="s">
        <v>128</v>
      </c>
      <c r="I5" s="44"/>
      <c r="J5" s="43"/>
      <c r="K5" s="45"/>
      <c r="L5" s="45"/>
      <c r="M5" s="43"/>
      <c r="N5" s="43"/>
      <c r="O5" s="38"/>
    </row>
    <row r="6" spans="1:15" ht="60" x14ac:dyDescent="0.2">
      <c r="A6" s="8" t="s">
        <v>79</v>
      </c>
      <c r="B6" s="25" t="s">
        <v>98</v>
      </c>
      <c r="C6" s="10" t="s">
        <v>56</v>
      </c>
      <c r="D6" s="29" t="s">
        <v>130</v>
      </c>
      <c r="E6" s="29" t="s">
        <v>127</v>
      </c>
      <c r="F6" s="29" t="s">
        <v>126</v>
      </c>
      <c r="G6" s="31" t="s">
        <v>128</v>
      </c>
      <c r="H6" s="31" t="s">
        <v>128</v>
      </c>
      <c r="I6" s="44"/>
      <c r="J6" s="43"/>
      <c r="K6" s="45"/>
      <c r="L6" s="45"/>
      <c r="M6" s="43"/>
      <c r="N6" s="43"/>
      <c r="O6" s="38"/>
    </row>
    <row r="7" spans="1:15" ht="60" x14ac:dyDescent="0.2">
      <c r="A7" s="8" t="s">
        <v>80</v>
      </c>
      <c r="B7" s="9" t="s">
        <v>99</v>
      </c>
      <c r="C7" s="10" t="s">
        <v>57</v>
      </c>
      <c r="D7" s="29" t="s">
        <v>131</v>
      </c>
      <c r="E7" s="29" t="s">
        <v>127</v>
      </c>
      <c r="F7" s="29" t="s">
        <v>126</v>
      </c>
      <c r="G7" s="31" t="s">
        <v>128</v>
      </c>
      <c r="H7" s="31" t="s">
        <v>128</v>
      </c>
      <c r="I7" s="44"/>
      <c r="J7" s="43"/>
      <c r="K7" s="45"/>
      <c r="L7" s="45"/>
      <c r="M7" s="43"/>
      <c r="N7" s="43"/>
      <c r="O7" s="38"/>
    </row>
    <row r="8" spans="1:15" ht="60" x14ac:dyDescent="0.2">
      <c r="A8" s="8" t="s">
        <v>81</v>
      </c>
      <c r="B8" s="9" t="s">
        <v>100</v>
      </c>
      <c r="C8" s="10" t="s">
        <v>58</v>
      </c>
      <c r="D8" s="29" t="s">
        <v>132</v>
      </c>
      <c r="E8" s="29" t="s">
        <v>127</v>
      </c>
      <c r="F8" s="29" t="s">
        <v>126</v>
      </c>
      <c r="G8" s="31" t="s">
        <v>128</v>
      </c>
      <c r="H8" s="31" t="s">
        <v>128</v>
      </c>
      <c r="I8" s="44"/>
      <c r="J8" s="43"/>
      <c r="K8" s="45"/>
      <c r="L8" s="45"/>
      <c r="M8" s="43"/>
      <c r="N8" s="43"/>
      <c r="O8" s="38"/>
    </row>
    <row r="9" spans="1:15" ht="60" x14ac:dyDescent="0.2">
      <c r="A9" s="8" t="s">
        <v>82</v>
      </c>
      <c r="B9" s="9" t="s">
        <v>101</v>
      </c>
      <c r="C9" s="10" t="s">
        <v>59</v>
      </c>
      <c r="D9" s="29" t="s">
        <v>133</v>
      </c>
      <c r="E9" s="29" t="s">
        <v>127</v>
      </c>
      <c r="F9" s="29" t="s">
        <v>126</v>
      </c>
      <c r="G9" s="31" t="s">
        <v>128</v>
      </c>
      <c r="H9" s="31" t="s">
        <v>128</v>
      </c>
      <c r="I9" s="44"/>
      <c r="J9" s="43"/>
      <c r="K9" s="45"/>
      <c r="L9" s="45"/>
      <c r="M9" s="43"/>
      <c r="N9" s="43"/>
      <c r="O9" s="38"/>
    </row>
    <row r="10" spans="1:15" ht="60"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60"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60"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60"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60"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60"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60.75"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6" t="s">
        <v>5</v>
      </c>
      <c r="B17" s="83">
        <f>SUBTOTAL(109,Table1320[ Cost (in whole dollars)])</f>
        <v>0</v>
      </c>
      <c r="C17" s="79" t="str">
        <f>IF($B$17&gt;15000, "Warning $15,000 maximum request per site","Note: $15,000 maximum site total")</f>
        <v>Note: $15,000 maximum site total</v>
      </c>
      <c r="D17" s="80"/>
      <c r="E17" s="80"/>
      <c r="F17" s="81"/>
      <c r="G17" s="82"/>
      <c r="H17" s="82"/>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65" priority="1">
      <formula>($B$17&gt;15000)</formula>
    </cfRule>
  </conditionalFormatting>
  <pageMargins left="0.25" right="0.25" top="0.75" bottom="0.75" header="0.3" footer="0.3"/>
  <pageSetup scale="47" fitToHeight="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FC70"/>
  <sheetViews>
    <sheetView zoomScaleNormal="100" zoomScaleSheetLayoutView="100" workbookViewId="0"/>
  </sheetViews>
  <sheetFormatPr defaultColWidth="0" defaultRowHeight="15.75" zeroHeight="1" x14ac:dyDescent="0.25"/>
  <cols>
    <col min="1" max="1" width="69.28515625" style="47" customWidth="1"/>
    <col min="2" max="2" width="23.28515625" style="35" customWidth="1"/>
    <col min="3" max="3" width="56" style="36" customWidth="1"/>
    <col min="4" max="4" width="18.5703125" style="37" customWidth="1"/>
    <col min="5" max="5" width="22.42578125" style="37" customWidth="1"/>
    <col min="6" max="6" width="17.42578125" style="38" customWidth="1"/>
    <col min="7" max="7" width="30" style="38" customWidth="1"/>
    <col min="8" max="8" width="30.85546875" style="38" customWidth="1"/>
    <col min="9" max="9" width="0" style="50" hidden="1" customWidth="1"/>
    <col min="10" max="10" width="15.85546875" style="39" hidden="1" customWidth="1"/>
    <col min="11" max="11" width="25.140625" style="40" hidden="1" customWidth="1"/>
    <col min="12" max="15" width="9.140625" style="40" hidden="1" customWidth="1"/>
    <col min="16" max="16383" width="9.140625" style="38" hidden="1"/>
    <col min="16384" max="16384" width="31.7109375" style="38" hidden="1" customWidth="1"/>
  </cols>
  <sheetData>
    <row r="1" spans="1:15" ht="21" thickBot="1" x14ac:dyDescent="0.25">
      <c r="A1" s="51" t="s">
        <v>122</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Information'!B17</f>
        <v>Site Name:[If applying for nine sites, enter site nine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60" x14ac:dyDescent="0.2">
      <c r="A5" s="24" t="s">
        <v>78</v>
      </c>
      <c r="B5" s="25" t="s">
        <v>97</v>
      </c>
      <c r="C5" s="26" t="s">
        <v>55</v>
      </c>
      <c r="D5" s="29" t="s">
        <v>129</v>
      </c>
      <c r="E5" s="29" t="s">
        <v>127</v>
      </c>
      <c r="F5" s="29" t="s">
        <v>126</v>
      </c>
      <c r="G5" s="30" t="s">
        <v>128</v>
      </c>
      <c r="H5" s="30" t="s">
        <v>128</v>
      </c>
      <c r="I5" s="44"/>
      <c r="J5" s="43"/>
      <c r="K5" s="45"/>
      <c r="L5" s="45"/>
      <c r="M5" s="43"/>
      <c r="N5" s="43"/>
      <c r="O5" s="38"/>
    </row>
    <row r="6" spans="1:15" ht="60" x14ac:dyDescent="0.2">
      <c r="A6" s="8" t="s">
        <v>79</v>
      </c>
      <c r="B6" s="25" t="s">
        <v>98</v>
      </c>
      <c r="C6" s="10" t="s">
        <v>56</v>
      </c>
      <c r="D6" s="29" t="s">
        <v>130</v>
      </c>
      <c r="E6" s="29" t="s">
        <v>127</v>
      </c>
      <c r="F6" s="29" t="s">
        <v>126</v>
      </c>
      <c r="G6" s="31" t="s">
        <v>128</v>
      </c>
      <c r="H6" s="31" t="s">
        <v>128</v>
      </c>
      <c r="I6" s="44"/>
      <c r="J6" s="43"/>
      <c r="K6" s="45"/>
      <c r="L6" s="45"/>
      <c r="M6" s="43"/>
      <c r="N6" s="43"/>
      <c r="O6" s="38"/>
    </row>
    <row r="7" spans="1:15" ht="60" x14ac:dyDescent="0.2">
      <c r="A7" s="8" t="s">
        <v>80</v>
      </c>
      <c r="B7" s="9" t="s">
        <v>99</v>
      </c>
      <c r="C7" s="10" t="s">
        <v>57</v>
      </c>
      <c r="D7" s="29" t="s">
        <v>131</v>
      </c>
      <c r="E7" s="29" t="s">
        <v>127</v>
      </c>
      <c r="F7" s="29" t="s">
        <v>126</v>
      </c>
      <c r="G7" s="31" t="s">
        <v>128</v>
      </c>
      <c r="H7" s="31" t="s">
        <v>128</v>
      </c>
      <c r="I7" s="44"/>
      <c r="J7" s="43"/>
      <c r="K7" s="45"/>
      <c r="L7" s="45"/>
      <c r="M7" s="43"/>
      <c r="N7" s="43"/>
      <c r="O7" s="38"/>
    </row>
    <row r="8" spans="1:15" ht="60" x14ac:dyDescent="0.2">
      <c r="A8" s="8" t="s">
        <v>81</v>
      </c>
      <c r="B8" s="9" t="s">
        <v>100</v>
      </c>
      <c r="C8" s="10" t="s">
        <v>58</v>
      </c>
      <c r="D8" s="29" t="s">
        <v>132</v>
      </c>
      <c r="E8" s="29" t="s">
        <v>127</v>
      </c>
      <c r="F8" s="29" t="s">
        <v>126</v>
      </c>
      <c r="G8" s="31" t="s">
        <v>128</v>
      </c>
      <c r="H8" s="31" t="s">
        <v>128</v>
      </c>
      <c r="I8" s="44"/>
      <c r="J8" s="43"/>
      <c r="K8" s="45"/>
      <c r="L8" s="45"/>
      <c r="M8" s="43"/>
      <c r="N8" s="43"/>
      <c r="O8" s="38"/>
    </row>
    <row r="9" spans="1:15" ht="60" x14ac:dyDescent="0.2">
      <c r="A9" s="8" t="s">
        <v>82</v>
      </c>
      <c r="B9" s="9" t="s">
        <v>101</v>
      </c>
      <c r="C9" s="10" t="s">
        <v>59</v>
      </c>
      <c r="D9" s="29" t="s">
        <v>133</v>
      </c>
      <c r="E9" s="29" t="s">
        <v>127</v>
      </c>
      <c r="F9" s="29" t="s">
        <v>126</v>
      </c>
      <c r="G9" s="31" t="s">
        <v>128</v>
      </c>
      <c r="H9" s="31" t="s">
        <v>128</v>
      </c>
      <c r="I9" s="44"/>
      <c r="J9" s="43"/>
      <c r="K9" s="45"/>
      <c r="L9" s="45"/>
      <c r="M9" s="43"/>
      <c r="N9" s="43"/>
      <c r="O9" s="38"/>
    </row>
    <row r="10" spans="1:15" ht="60"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60"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60"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60"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60"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60"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75.75"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6" t="s">
        <v>5</v>
      </c>
      <c r="B17" s="83">
        <f>SUBTOTAL(109,Table1321[ Cost (in whole dollars)])</f>
        <v>0</v>
      </c>
      <c r="C17" s="79" t="str">
        <f>IF($B$17&gt;15000, "Warning $15,000 maximum request per site","Note: $15,000 maximum site total")</f>
        <v>Note: $15,000 maximum site total</v>
      </c>
      <c r="D17" s="80"/>
      <c r="E17" s="80"/>
      <c r="F17" s="81"/>
      <c r="G17" s="82"/>
      <c r="H17" s="82"/>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44" priority="1">
      <formula>($B$17&gt;15000)</formula>
    </cfRule>
  </conditionalFormatting>
  <pageMargins left="0.25" right="0.25" top="0.75" bottom="0.75" header="0.3" footer="0.3"/>
  <pageSetup scale="47"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70"/>
  <sheetViews>
    <sheetView zoomScaleNormal="100" zoomScaleSheetLayoutView="100" workbookViewId="0"/>
  </sheetViews>
  <sheetFormatPr defaultColWidth="0" defaultRowHeight="15.75" zeroHeight="1" x14ac:dyDescent="0.25"/>
  <cols>
    <col min="1" max="1" width="70.28515625" style="47" customWidth="1"/>
    <col min="2" max="2" width="28.42578125" style="35" customWidth="1"/>
    <col min="3" max="3" width="53.7109375" style="36" customWidth="1"/>
    <col min="4" max="4" width="30" style="37" customWidth="1"/>
    <col min="5" max="5" width="20.28515625" style="37" customWidth="1"/>
    <col min="6" max="6" width="21" style="38" customWidth="1"/>
    <col min="7" max="7" width="17.85546875" style="38" customWidth="1"/>
    <col min="8" max="8" width="22.7109375" style="38" customWidth="1"/>
    <col min="9" max="9" width="0" style="50" hidden="1" customWidth="1"/>
    <col min="10" max="10" width="15.85546875" style="39" hidden="1" customWidth="1"/>
    <col min="11" max="11" width="25.140625" style="40" hidden="1" customWidth="1"/>
    <col min="12" max="15" width="9.140625" style="40" hidden="1" customWidth="1"/>
    <col min="16" max="16384" width="9.140625" style="38" hidden="1"/>
  </cols>
  <sheetData>
    <row r="1" spans="1:15" ht="21" thickBot="1" x14ac:dyDescent="0.25">
      <c r="A1" s="51" t="s">
        <v>123</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Information'!B18</f>
        <v>Site Name:[If applying for ten sites, enter site ten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75" customHeight="1" x14ac:dyDescent="0.2">
      <c r="A5" s="24" t="s">
        <v>78</v>
      </c>
      <c r="B5" s="25" t="s">
        <v>97</v>
      </c>
      <c r="C5" s="26" t="s">
        <v>55</v>
      </c>
      <c r="D5" s="29" t="s">
        <v>129</v>
      </c>
      <c r="E5" s="29" t="s">
        <v>127</v>
      </c>
      <c r="F5" s="29" t="s">
        <v>126</v>
      </c>
      <c r="G5" s="30" t="s">
        <v>128</v>
      </c>
      <c r="H5" s="30" t="s">
        <v>128</v>
      </c>
      <c r="I5" s="44"/>
      <c r="J5" s="43"/>
      <c r="K5" s="45"/>
      <c r="L5" s="45"/>
      <c r="M5" s="43"/>
      <c r="N5" s="43"/>
      <c r="O5" s="38"/>
    </row>
    <row r="6" spans="1:15" ht="75" customHeight="1" x14ac:dyDescent="0.2">
      <c r="A6" s="8" t="s">
        <v>79</v>
      </c>
      <c r="B6" s="25" t="s">
        <v>98</v>
      </c>
      <c r="C6" s="10" t="s">
        <v>56</v>
      </c>
      <c r="D6" s="29" t="s">
        <v>130</v>
      </c>
      <c r="E6" s="29" t="s">
        <v>127</v>
      </c>
      <c r="F6" s="29" t="s">
        <v>126</v>
      </c>
      <c r="G6" s="31" t="s">
        <v>128</v>
      </c>
      <c r="H6" s="31" t="s">
        <v>128</v>
      </c>
      <c r="I6" s="44"/>
      <c r="J6" s="43"/>
      <c r="K6" s="45"/>
      <c r="L6" s="45"/>
      <c r="M6" s="43"/>
      <c r="N6" s="43"/>
      <c r="O6" s="38"/>
    </row>
    <row r="7" spans="1:15" ht="75" customHeight="1" x14ac:dyDescent="0.2">
      <c r="A7" s="8" t="s">
        <v>80</v>
      </c>
      <c r="B7" s="9" t="s">
        <v>99</v>
      </c>
      <c r="C7" s="10" t="s">
        <v>57</v>
      </c>
      <c r="D7" s="29" t="s">
        <v>131</v>
      </c>
      <c r="E7" s="29" t="s">
        <v>127</v>
      </c>
      <c r="F7" s="29" t="s">
        <v>126</v>
      </c>
      <c r="G7" s="31" t="s">
        <v>128</v>
      </c>
      <c r="H7" s="31" t="s">
        <v>128</v>
      </c>
      <c r="I7" s="44"/>
      <c r="J7" s="43"/>
      <c r="K7" s="45"/>
      <c r="L7" s="45"/>
      <c r="M7" s="43"/>
      <c r="N7" s="43"/>
      <c r="O7" s="38"/>
    </row>
    <row r="8" spans="1:15" ht="75" customHeight="1" x14ac:dyDescent="0.2">
      <c r="A8" s="8" t="s">
        <v>81</v>
      </c>
      <c r="B8" s="9" t="s">
        <v>100</v>
      </c>
      <c r="C8" s="10" t="s">
        <v>58</v>
      </c>
      <c r="D8" s="29" t="s">
        <v>132</v>
      </c>
      <c r="E8" s="29" t="s">
        <v>127</v>
      </c>
      <c r="F8" s="29" t="s">
        <v>126</v>
      </c>
      <c r="G8" s="31" t="s">
        <v>128</v>
      </c>
      <c r="H8" s="31" t="s">
        <v>128</v>
      </c>
      <c r="I8" s="44"/>
      <c r="J8" s="43"/>
      <c r="K8" s="45"/>
      <c r="L8" s="45"/>
      <c r="M8" s="43"/>
      <c r="N8" s="43"/>
      <c r="O8" s="38"/>
    </row>
    <row r="9" spans="1:15" ht="75" customHeight="1" x14ac:dyDescent="0.2">
      <c r="A9" s="8" t="s">
        <v>82</v>
      </c>
      <c r="B9" s="9" t="s">
        <v>101</v>
      </c>
      <c r="C9" s="10" t="s">
        <v>59</v>
      </c>
      <c r="D9" s="29" t="s">
        <v>133</v>
      </c>
      <c r="E9" s="29" t="s">
        <v>127</v>
      </c>
      <c r="F9" s="29" t="s">
        <v>126</v>
      </c>
      <c r="G9" s="31" t="s">
        <v>128</v>
      </c>
      <c r="H9" s="31" t="s">
        <v>128</v>
      </c>
      <c r="I9" s="44"/>
      <c r="J9" s="43"/>
      <c r="K9" s="45"/>
      <c r="L9" s="45"/>
      <c r="M9" s="43"/>
      <c r="N9" s="43"/>
      <c r="O9" s="38"/>
    </row>
    <row r="10" spans="1:15" ht="75" customHeight="1"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75" customHeight="1"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75" customHeight="1"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75" customHeight="1"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78" customHeight="1"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73.5" customHeight="1"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73.5" customHeight="1"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6" t="s">
        <v>5</v>
      </c>
      <c r="B17" s="83">
        <f>SUBTOTAL(109,Table1322[ Cost (in whole dollars)])</f>
        <v>0</v>
      </c>
      <c r="C17" s="79" t="str">
        <f>IF($B$17&gt;15000, "Warning $15,000 maximum request per site","Note: $15,000 maximum site total")</f>
        <v>Note: $15,000 maximum site total</v>
      </c>
      <c r="D17" s="80"/>
      <c r="E17" s="80"/>
      <c r="F17" s="81"/>
      <c r="G17" s="82"/>
      <c r="H17" s="82"/>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23" priority="1">
      <formula>($B$17&gt;15000)</formula>
    </cfRule>
  </conditionalFormatting>
  <pageMargins left="0.25" right="0.25" top="0.75" bottom="0.75" header="0.3" footer="0.3"/>
  <pageSetup scale="47" fitToHeight="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FC359"/>
  <sheetViews>
    <sheetView zoomScaleNormal="100" zoomScaleSheetLayoutView="100" workbookViewId="0"/>
  </sheetViews>
  <sheetFormatPr defaultColWidth="0" defaultRowHeight="15" zeroHeight="1" x14ac:dyDescent="0.2"/>
  <cols>
    <col min="1" max="1" width="35.42578125" style="5" customWidth="1"/>
    <col min="2" max="2" width="49.5703125" style="71" customWidth="1"/>
    <col min="3" max="3" width="24.42578125" style="2" hidden="1"/>
    <col min="4" max="4" width="24.140625" style="2" hidden="1"/>
    <col min="5" max="5" width="17.85546875" style="3" hidden="1"/>
    <col min="6" max="7" width="10.7109375" style="3" hidden="1"/>
    <col min="8" max="8" width="21.28515625" style="4" hidden="1"/>
    <col min="9" max="9" width="9.140625" style="3" hidden="1"/>
    <col min="10" max="10" width="15.85546875" style="3" hidden="1"/>
    <col min="11" max="11" width="25.140625" style="3" hidden="1"/>
    <col min="12" max="16383" width="9.140625" style="3" hidden="1"/>
    <col min="16384" max="16384" width="3.7109375" style="3" hidden="1" customWidth="1"/>
  </cols>
  <sheetData>
    <row r="1" spans="1:2" ht="21" thickBot="1" x14ac:dyDescent="0.25">
      <c r="A1" s="27" t="s">
        <v>124</v>
      </c>
      <c r="B1" s="70"/>
    </row>
    <row r="2" spans="1:2" x14ac:dyDescent="0.2">
      <c r="A2" s="5" t="s">
        <v>13</v>
      </c>
      <c r="B2" s="71" t="s">
        <v>15</v>
      </c>
    </row>
    <row r="3" spans="1:2" x14ac:dyDescent="0.2">
      <c r="A3" s="13" t="s">
        <v>0</v>
      </c>
      <c r="B3" s="72" t="str">
        <f>'Contact and Site Information'!B4</f>
        <v>[Enter SFA name here]</v>
      </c>
    </row>
    <row r="4" spans="1:2" x14ac:dyDescent="0.2">
      <c r="A4" s="13" t="s">
        <v>9</v>
      </c>
      <c r="B4" s="72" t="str">
        <f>'Contact and Site Information'!B5</f>
        <v>[Enter contact name here]</v>
      </c>
    </row>
    <row r="5" spans="1:2" x14ac:dyDescent="0.2">
      <c r="A5" s="13" t="s">
        <v>12</v>
      </c>
      <c r="B5" s="72" t="str">
        <f>'Contact and Site Information'!B6</f>
        <v>[Enter contact title here]</v>
      </c>
    </row>
    <row r="6" spans="1:2" x14ac:dyDescent="0.2">
      <c r="A6" s="13" t="s">
        <v>1</v>
      </c>
      <c r="B6" s="72" t="str">
        <f>'Contact and Site Information'!B7</f>
        <v>[Enter contact email here]</v>
      </c>
    </row>
    <row r="7" spans="1:2" x14ac:dyDescent="0.2">
      <c r="A7" s="13" t="s">
        <v>2</v>
      </c>
      <c r="B7" s="72" t="str">
        <f>'Contact and Site Information'!B8</f>
        <v>[Enter contact phone number here]</v>
      </c>
    </row>
    <row r="8" spans="1:2" x14ac:dyDescent="0.2">
      <c r="A8" s="13" t="s">
        <v>14</v>
      </c>
      <c r="B8" s="72" t="str">
        <f>'Contact and Site Information'!B9</f>
        <v>[Enter site one name here]</v>
      </c>
    </row>
    <row r="9" spans="1:2" x14ac:dyDescent="0.2">
      <c r="A9" s="14" t="s">
        <v>41</v>
      </c>
      <c r="B9" s="73">
        <f>Table13[[#Totals],[ Cost (in whole dollars)]]</f>
        <v>0</v>
      </c>
    </row>
    <row r="10" spans="1:2" ht="30" x14ac:dyDescent="0.2">
      <c r="A10" s="13" t="s">
        <v>23</v>
      </c>
      <c r="B10" s="72" t="str">
        <f>IF('Contact and Site Information'!B10=0, "No Request", 'Contact and Site Information'!B10)</f>
        <v>[If applying for two sites, enter site two name here]</v>
      </c>
    </row>
    <row r="11" spans="1:2" x14ac:dyDescent="0.2">
      <c r="A11" s="14" t="s">
        <v>42</v>
      </c>
      <c r="B11" s="73">
        <f>Table132[[#Totals],[ Cost (in whole dollars)]]</f>
        <v>0</v>
      </c>
    </row>
    <row r="12" spans="1:2" ht="30" x14ac:dyDescent="0.2">
      <c r="A12" s="13" t="s">
        <v>16</v>
      </c>
      <c r="B12" s="72" t="str">
        <f>IF('Contact and Site Information'!B11=0, "No Request", 'Contact and Site Information'!B11)</f>
        <v>[If applying for three sites, enter site three name here]</v>
      </c>
    </row>
    <row r="13" spans="1:2" x14ac:dyDescent="0.2">
      <c r="A13" s="14" t="s">
        <v>43</v>
      </c>
      <c r="B13" s="73">
        <f>Table134[[#Totals],[ Cost (in whole dollars)]]</f>
        <v>0</v>
      </c>
    </row>
    <row r="14" spans="1:2" ht="30" x14ac:dyDescent="0.2">
      <c r="A14" s="13" t="s">
        <v>11</v>
      </c>
      <c r="B14" s="72" t="str">
        <f>IF('Contact and Site Information'!B12=0, "No Request", 'Contact and Site Information'!B12)</f>
        <v>[If applying for four sites, enter site four name here]</v>
      </c>
    </row>
    <row r="15" spans="1:2" x14ac:dyDescent="0.2">
      <c r="A15" s="14" t="s">
        <v>108</v>
      </c>
      <c r="B15" s="73">
        <f>Table136[[#Totals],[ Cost (in whole dollars)]]</f>
        <v>0</v>
      </c>
    </row>
    <row r="16" spans="1:2" ht="30" x14ac:dyDescent="0.2">
      <c r="A16" s="13" t="s">
        <v>17</v>
      </c>
      <c r="B16" s="72" t="str">
        <f>IF('Contact and Site Information'!B13=0, "No Request", 'Contact and Site Information'!B13)</f>
        <v>[If applying for five sites, enter site five name here]</v>
      </c>
    </row>
    <row r="17" spans="1:2" x14ac:dyDescent="0.2">
      <c r="A17" s="14" t="s">
        <v>44</v>
      </c>
      <c r="B17" s="73">
        <f>Table137[[#Totals],[ Cost (in whole dollars)]]</f>
        <v>0</v>
      </c>
    </row>
    <row r="18" spans="1:2" ht="30" x14ac:dyDescent="0.2">
      <c r="A18" s="13" t="s">
        <v>18</v>
      </c>
      <c r="B18" s="72" t="str">
        <f>IF('Contact and Site Information'!B14=0, "No Request", 'Contact and Site Information'!B14)</f>
        <v>[If applying for six sites, enter site six name here]</v>
      </c>
    </row>
    <row r="19" spans="1:2" x14ac:dyDescent="0.2">
      <c r="A19" s="14" t="s">
        <v>45</v>
      </c>
      <c r="B19" s="73">
        <f>Table1318[[#Totals],[ Cost (in whole dollars)]]</f>
        <v>0</v>
      </c>
    </row>
    <row r="20" spans="1:2" ht="30" x14ac:dyDescent="0.2">
      <c r="A20" s="13" t="s">
        <v>19</v>
      </c>
      <c r="B20" s="72" t="str">
        <f>IF('Contact and Site Information'!B15=0, "No Request",  'Contact and Site Information'!B15)</f>
        <v>[If applying for seven sites, enter site seven name here]</v>
      </c>
    </row>
    <row r="21" spans="1:2" x14ac:dyDescent="0.2">
      <c r="A21" s="14" t="s">
        <v>46</v>
      </c>
      <c r="B21" s="73">
        <f>Table1319[[#Totals],[ Cost (in whole dollars)]]</f>
        <v>0</v>
      </c>
    </row>
    <row r="22" spans="1:2" ht="30" x14ac:dyDescent="0.2">
      <c r="A22" s="13" t="s">
        <v>20</v>
      </c>
      <c r="B22" s="72" t="str">
        <f>IF('Contact and Site Information'!B16=0, "No Request", 'Contact and Site Information'!B16)</f>
        <v>[If applying for eight sites, enter site eight name here]</v>
      </c>
    </row>
    <row r="23" spans="1:2" x14ac:dyDescent="0.2">
      <c r="A23" s="14" t="s">
        <v>47</v>
      </c>
      <c r="B23" s="73">
        <f>Table1320[[#Totals],[ Cost (in whole dollars)]]</f>
        <v>0</v>
      </c>
    </row>
    <row r="24" spans="1:2" ht="30" x14ac:dyDescent="0.2">
      <c r="A24" s="13" t="s">
        <v>21</v>
      </c>
      <c r="B24" s="72" t="str">
        <f>IF('Contact and Site Information'!B17=0, "No Request", 'Contact and Site Information'!B17)</f>
        <v>[If applying for nine sites, enter site nine name here]</v>
      </c>
    </row>
    <row r="25" spans="1:2" x14ac:dyDescent="0.2">
      <c r="A25" s="14" t="s">
        <v>40</v>
      </c>
      <c r="B25" s="73">
        <f>Table1321[[#Totals],[ Cost (in whole dollars)]]</f>
        <v>0</v>
      </c>
    </row>
    <row r="26" spans="1:2" ht="30" x14ac:dyDescent="0.2">
      <c r="A26" s="13" t="s">
        <v>22</v>
      </c>
      <c r="B26" s="72" t="str">
        <f>IF('Contact and Site Information'!B18=0, "No Request", 'Contact and Site Information'!B18)</f>
        <v>[If applying for ten sites, enter site ten name here]</v>
      </c>
    </row>
    <row r="27" spans="1:2" ht="15.75" thickBot="1" x14ac:dyDescent="0.25">
      <c r="A27" s="15" t="s">
        <v>39</v>
      </c>
      <c r="B27" s="74">
        <f>Table1322[[#Totals],[ Cost (in whole dollars)]]</f>
        <v>0</v>
      </c>
    </row>
    <row r="28" spans="1:2" ht="13.5" customHeight="1" thickTop="1" x14ac:dyDescent="0.2">
      <c r="A28" s="77" t="s">
        <v>24</v>
      </c>
      <c r="B28" s="78">
        <f>SUM(B9,B11,B13,B15,B17,B19,B21,B23,B25,B27)</f>
        <v>0</v>
      </c>
    </row>
    <row r="29" spans="1:2" hidden="1" x14ac:dyDescent="0.2"/>
    <row r="30" spans="1:2" hidden="1" x14ac:dyDescent="0.2"/>
    <row r="31" spans="1:2" hidden="1" x14ac:dyDescent="0.2"/>
    <row r="32" spans="1: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t="9" hidden="1" customHeight="1" x14ac:dyDescent="0.2"/>
    <row r="357" ht="29.25" hidden="1" customHeight="1" x14ac:dyDescent="0.2"/>
    <row r="358" hidden="1" x14ac:dyDescent="0.2"/>
    <row r="359" hidden="1" x14ac:dyDescent="0.2"/>
  </sheetData>
  <sheetProtection sheet="1" objects="1" scenarios="1"/>
  <pageMargins left="0.25" right="0.25" top="0.75" bottom="0.75" header="0.3" footer="0.3"/>
  <pageSetup scale="99"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36"/>
  <sheetViews>
    <sheetView zoomScaleNormal="100" zoomScaleSheetLayoutView="100" workbookViewId="0"/>
  </sheetViews>
  <sheetFormatPr defaultColWidth="0" defaultRowHeight="15" zeroHeight="1" x14ac:dyDescent="0.2"/>
  <cols>
    <col min="1" max="1" width="72.28515625" style="5" customWidth="1"/>
    <col min="2" max="2" width="56.5703125" style="6" bestFit="1" customWidth="1"/>
    <col min="3" max="3" width="24.42578125" style="2" hidden="1" customWidth="1"/>
    <col min="4" max="4" width="24.140625" style="2" hidden="1" customWidth="1"/>
    <col min="5" max="5" width="17.85546875" style="3" hidden="1" customWidth="1"/>
    <col min="6" max="7" width="10.7109375" style="3" hidden="1" customWidth="1"/>
    <col min="8" max="8" width="22.7109375" style="4" hidden="1" customWidth="1"/>
    <col min="9" max="9" width="0" style="3" hidden="1" customWidth="1"/>
    <col min="10" max="10" width="15.85546875" style="3" hidden="1" customWidth="1"/>
    <col min="11" max="11" width="25.140625" style="3" hidden="1" customWidth="1"/>
    <col min="12" max="15" width="0" style="3" hidden="1" customWidth="1"/>
    <col min="16" max="16384" width="9.140625" style="3" hidden="1"/>
  </cols>
  <sheetData>
    <row r="1" spans="1:2" ht="20.25" x14ac:dyDescent="0.2">
      <c r="A1" s="22" t="s">
        <v>113</v>
      </c>
    </row>
    <row r="2" spans="1:2" ht="96" customHeight="1" x14ac:dyDescent="0.2">
      <c r="A2" s="75" t="s">
        <v>142</v>
      </c>
    </row>
    <row r="3" spans="1:2" x14ac:dyDescent="0.2">
      <c r="A3" s="5" t="s">
        <v>13</v>
      </c>
      <c r="B3" s="6" t="s">
        <v>25</v>
      </c>
    </row>
    <row r="4" spans="1:2" x14ac:dyDescent="0.2">
      <c r="A4" s="1" t="s">
        <v>0</v>
      </c>
      <c r="B4" s="7" t="s">
        <v>50</v>
      </c>
    </row>
    <row r="5" spans="1:2" x14ac:dyDescent="0.2">
      <c r="A5" s="1" t="s">
        <v>35</v>
      </c>
      <c r="B5" s="7" t="s">
        <v>68</v>
      </c>
    </row>
    <row r="6" spans="1:2" x14ac:dyDescent="0.2">
      <c r="A6" s="1" t="s">
        <v>36</v>
      </c>
      <c r="B6" s="7" t="s">
        <v>51</v>
      </c>
    </row>
    <row r="7" spans="1:2" x14ac:dyDescent="0.2">
      <c r="A7" s="1" t="s">
        <v>37</v>
      </c>
      <c r="B7" s="7" t="s">
        <v>52</v>
      </c>
    </row>
    <row r="8" spans="1:2" x14ac:dyDescent="0.2">
      <c r="A8" s="1" t="s">
        <v>38</v>
      </c>
      <c r="B8" s="7" t="s">
        <v>53</v>
      </c>
    </row>
    <row r="9" spans="1:2" x14ac:dyDescent="0.2">
      <c r="A9" s="1" t="s">
        <v>26</v>
      </c>
      <c r="B9" s="7" t="s">
        <v>54</v>
      </c>
    </row>
    <row r="10" spans="1:2" x14ac:dyDescent="0.2">
      <c r="A10" s="1" t="s">
        <v>10</v>
      </c>
      <c r="B10" s="7" t="s">
        <v>69</v>
      </c>
    </row>
    <row r="11" spans="1:2" x14ac:dyDescent="0.2">
      <c r="A11" s="1" t="s">
        <v>27</v>
      </c>
      <c r="B11" s="7" t="s">
        <v>70</v>
      </c>
    </row>
    <row r="12" spans="1:2" x14ac:dyDescent="0.2">
      <c r="A12" s="1" t="s">
        <v>28</v>
      </c>
      <c r="B12" s="7" t="s">
        <v>71</v>
      </c>
    </row>
    <row r="13" spans="1:2" x14ac:dyDescent="0.2">
      <c r="A13" s="1" t="s">
        <v>29</v>
      </c>
      <c r="B13" s="7" t="s">
        <v>72</v>
      </c>
    </row>
    <row r="14" spans="1:2" x14ac:dyDescent="0.2">
      <c r="A14" s="1" t="s">
        <v>30</v>
      </c>
      <c r="B14" s="7" t="s">
        <v>73</v>
      </c>
    </row>
    <row r="15" spans="1:2" x14ac:dyDescent="0.2">
      <c r="A15" s="1" t="s">
        <v>31</v>
      </c>
      <c r="B15" s="7" t="s">
        <v>74</v>
      </c>
    </row>
    <row r="16" spans="1:2" x14ac:dyDescent="0.2">
      <c r="A16" s="1" t="s">
        <v>32</v>
      </c>
      <c r="B16" s="7" t="s">
        <v>75</v>
      </c>
    </row>
    <row r="17" spans="1:2" x14ac:dyDescent="0.2">
      <c r="A17" s="1" t="s">
        <v>33</v>
      </c>
      <c r="B17" s="7" t="s">
        <v>76</v>
      </c>
    </row>
    <row r="18" spans="1:2" x14ac:dyDescent="0.2">
      <c r="A18" s="1" t="s">
        <v>34</v>
      </c>
      <c r="B18" s="7" t="s">
        <v>77</v>
      </c>
    </row>
    <row r="19" spans="1:2" hidden="1" x14ac:dyDescent="0.2"/>
    <row r="20" spans="1:2" hidden="1" x14ac:dyDescent="0.2"/>
    <row r="21" spans="1:2" hidden="1" x14ac:dyDescent="0.2"/>
    <row r="22" spans="1:2" hidden="1" x14ac:dyDescent="0.2"/>
    <row r="23" spans="1:2" hidden="1" x14ac:dyDescent="0.2"/>
    <row r="24" spans="1:2" hidden="1" x14ac:dyDescent="0.2"/>
    <row r="25" spans="1:2" hidden="1" x14ac:dyDescent="0.2"/>
    <row r="26" spans="1:2" hidden="1" x14ac:dyDescent="0.2"/>
    <row r="27" spans="1:2" hidden="1" x14ac:dyDescent="0.2"/>
    <row r="28" spans="1:2" hidden="1" x14ac:dyDescent="0.2"/>
    <row r="29" spans="1:2" hidden="1" x14ac:dyDescent="0.2"/>
    <row r="30" spans="1:2" hidden="1" x14ac:dyDescent="0.2"/>
    <row r="31" spans="1:2" hidden="1" x14ac:dyDescent="0.2"/>
    <row r="32" spans="1: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sheetData>
  <sheetProtection sheet="1" objects="1" scenarios="1"/>
  <pageMargins left="0.25" right="0.25" top="0.75" bottom="0.75" header="0.3" footer="0.3"/>
  <pageSetup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0"/>
  <sheetViews>
    <sheetView zoomScaleNormal="100" zoomScaleSheetLayoutView="100" workbookViewId="0"/>
  </sheetViews>
  <sheetFormatPr defaultColWidth="0" defaultRowHeight="15.75" zeroHeight="1" x14ac:dyDescent="0.25"/>
  <cols>
    <col min="1" max="1" width="58.28515625" style="47" customWidth="1"/>
    <col min="2" max="2" width="23.5703125" style="35" customWidth="1"/>
    <col min="3" max="3" width="54.5703125" style="36" customWidth="1"/>
    <col min="4" max="4" width="19.28515625" style="37" customWidth="1"/>
    <col min="5" max="5" width="20.5703125" style="37" customWidth="1"/>
    <col min="6" max="6" width="17.140625" style="38" customWidth="1"/>
    <col min="7" max="7" width="18.28515625" style="38" customWidth="1"/>
    <col min="8" max="8" width="17.85546875" style="38" customWidth="1"/>
    <col min="9" max="9" width="0" style="50" hidden="1" customWidth="1"/>
    <col min="10" max="10" width="15.85546875" style="39" hidden="1" customWidth="1"/>
    <col min="11" max="11" width="25.140625" style="40" hidden="1" customWidth="1"/>
    <col min="12" max="15" width="9.140625" style="40" hidden="1" customWidth="1"/>
    <col min="16" max="16384" width="9.140625" style="38" hidden="1"/>
  </cols>
  <sheetData>
    <row r="1" spans="1:15" ht="21" thickBot="1" x14ac:dyDescent="0.25">
      <c r="A1" s="51" t="s">
        <v>114</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Information'!B9</f>
        <v>Site Name:[Enter site one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60" x14ac:dyDescent="0.2">
      <c r="A5" s="24" t="s">
        <v>78</v>
      </c>
      <c r="B5" s="25" t="s">
        <v>97</v>
      </c>
      <c r="C5" s="26" t="s">
        <v>55</v>
      </c>
      <c r="D5" s="29" t="s">
        <v>129</v>
      </c>
      <c r="E5" s="29" t="s">
        <v>127</v>
      </c>
      <c r="F5" s="29" t="s">
        <v>126</v>
      </c>
      <c r="G5" s="30" t="s">
        <v>128</v>
      </c>
      <c r="H5" s="30" t="s">
        <v>128</v>
      </c>
      <c r="I5" s="44"/>
      <c r="J5" s="43"/>
      <c r="K5" s="45"/>
      <c r="L5" s="45"/>
      <c r="M5" s="43"/>
      <c r="N5" s="43"/>
      <c r="O5" s="38"/>
    </row>
    <row r="6" spans="1:15" ht="60" x14ac:dyDescent="0.2">
      <c r="A6" s="8" t="s">
        <v>79</v>
      </c>
      <c r="B6" s="25" t="s">
        <v>98</v>
      </c>
      <c r="C6" s="10" t="s">
        <v>56</v>
      </c>
      <c r="D6" s="29" t="s">
        <v>130</v>
      </c>
      <c r="E6" s="29" t="s">
        <v>127</v>
      </c>
      <c r="F6" s="29" t="s">
        <v>126</v>
      </c>
      <c r="G6" s="31" t="s">
        <v>128</v>
      </c>
      <c r="H6" s="31" t="s">
        <v>128</v>
      </c>
      <c r="I6" s="44"/>
      <c r="J6" s="43"/>
      <c r="K6" s="45"/>
      <c r="L6" s="45"/>
      <c r="M6" s="43"/>
      <c r="N6" s="43"/>
      <c r="O6" s="38"/>
    </row>
    <row r="7" spans="1:15" ht="60" x14ac:dyDescent="0.2">
      <c r="A7" s="8" t="s">
        <v>80</v>
      </c>
      <c r="B7" s="9" t="s">
        <v>99</v>
      </c>
      <c r="C7" s="10" t="s">
        <v>57</v>
      </c>
      <c r="D7" s="29" t="s">
        <v>131</v>
      </c>
      <c r="E7" s="29" t="s">
        <v>127</v>
      </c>
      <c r="F7" s="29" t="s">
        <v>126</v>
      </c>
      <c r="G7" s="31" t="s">
        <v>128</v>
      </c>
      <c r="H7" s="31" t="s">
        <v>128</v>
      </c>
      <c r="I7" s="44"/>
      <c r="J7" s="43"/>
      <c r="K7" s="45"/>
      <c r="L7" s="45"/>
      <c r="M7" s="43"/>
      <c r="N7" s="43"/>
      <c r="O7" s="38"/>
    </row>
    <row r="8" spans="1:15" ht="60" x14ac:dyDescent="0.2">
      <c r="A8" s="8" t="s">
        <v>81</v>
      </c>
      <c r="B8" s="9" t="s">
        <v>100</v>
      </c>
      <c r="C8" s="10" t="s">
        <v>58</v>
      </c>
      <c r="D8" s="29" t="s">
        <v>132</v>
      </c>
      <c r="E8" s="29" t="s">
        <v>127</v>
      </c>
      <c r="F8" s="29" t="s">
        <v>126</v>
      </c>
      <c r="G8" s="31" t="s">
        <v>128</v>
      </c>
      <c r="H8" s="31" t="s">
        <v>128</v>
      </c>
      <c r="I8" s="44"/>
      <c r="J8" s="43"/>
      <c r="K8" s="45"/>
      <c r="L8" s="45"/>
      <c r="M8" s="43"/>
      <c r="N8" s="43"/>
      <c r="O8" s="38"/>
    </row>
    <row r="9" spans="1:15" ht="60" x14ac:dyDescent="0.2">
      <c r="A9" s="8" t="s">
        <v>82</v>
      </c>
      <c r="B9" s="9" t="s">
        <v>101</v>
      </c>
      <c r="C9" s="10" t="s">
        <v>59</v>
      </c>
      <c r="D9" s="29" t="s">
        <v>133</v>
      </c>
      <c r="E9" s="29" t="s">
        <v>127</v>
      </c>
      <c r="F9" s="29" t="s">
        <v>126</v>
      </c>
      <c r="G9" s="31" t="s">
        <v>128</v>
      </c>
      <c r="H9" s="31" t="s">
        <v>128</v>
      </c>
      <c r="I9" s="44"/>
      <c r="J9" s="43"/>
      <c r="K9" s="45"/>
      <c r="L9" s="45"/>
      <c r="M9" s="43"/>
      <c r="N9" s="43"/>
      <c r="O9" s="38"/>
    </row>
    <row r="10" spans="1:15" ht="60"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60"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60"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60"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60"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60"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60.75"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6" t="s">
        <v>5</v>
      </c>
      <c r="B17" s="83">
        <f>SUBTOTAL(109,Table13[ Cost (in whole dollars)])</f>
        <v>0</v>
      </c>
      <c r="C17" s="79" t="str">
        <f>IF($B$17&gt;15000, "Warning $15,000 maximum request per site","Note: $15,000 maximum site total")</f>
        <v>Note: $15,000 maximum site total</v>
      </c>
      <c r="D17" s="80"/>
      <c r="E17" s="80"/>
      <c r="F17" s="81"/>
      <c r="G17" s="82"/>
      <c r="H17" s="82"/>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212" priority="1">
      <formula>($B$17&gt;15000)</formula>
    </cfRule>
  </conditionalFormatting>
  <pageMargins left="0.25" right="0.25" top="0.75" bottom="0.75" header="0.3" footer="0.3"/>
  <pageSetup scale="47"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70"/>
  <sheetViews>
    <sheetView zoomScaleNormal="100" zoomScaleSheetLayoutView="100" workbookViewId="0"/>
  </sheetViews>
  <sheetFormatPr defaultColWidth="0" defaultRowHeight="15.75" zeroHeight="1" x14ac:dyDescent="0.25"/>
  <cols>
    <col min="1" max="1" width="67.5703125" style="47" customWidth="1"/>
    <col min="2" max="2" width="20.28515625" style="35" customWidth="1"/>
    <col min="3" max="3" width="46.85546875" style="36" customWidth="1"/>
    <col min="4" max="4" width="19" style="37" customWidth="1"/>
    <col min="5" max="5" width="17.28515625" style="37" customWidth="1"/>
    <col min="6" max="6" width="19.7109375" style="38" customWidth="1"/>
    <col min="7" max="7" width="17.42578125" style="38" customWidth="1"/>
    <col min="8" max="8" width="22.42578125" style="38" customWidth="1"/>
    <col min="9" max="9" width="0" style="50" hidden="1" customWidth="1"/>
    <col min="10" max="10" width="15.85546875" style="39" hidden="1" customWidth="1"/>
    <col min="11" max="11" width="25.140625" style="40" hidden="1" customWidth="1"/>
    <col min="12" max="15" width="9.140625" style="40" hidden="1" customWidth="1"/>
    <col min="16" max="16384" width="9.140625" style="38" hidden="1"/>
  </cols>
  <sheetData>
    <row r="1" spans="1:15" ht="21" thickBot="1" x14ac:dyDescent="0.25">
      <c r="A1" s="51" t="s">
        <v>115</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Information'!B10</f>
        <v>Site Name:[If applying for two sites, enter site two name here]</v>
      </c>
      <c r="B3" s="62"/>
      <c r="C3" s="58"/>
      <c r="D3" s="59"/>
      <c r="E3" s="60"/>
      <c r="F3" s="61"/>
      <c r="G3" s="61"/>
      <c r="H3" s="61"/>
      <c r="I3" s="39"/>
      <c r="J3" s="40"/>
      <c r="O3" s="38"/>
    </row>
    <row r="4" spans="1:15" ht="47.25" x14ac:dyDescent="0.25">
      <c r="A4" s="63" t="s">
        <v>48</v>
      </c>
      <c r="B4" s="64" t="s">
        <v>49</v>
      </c>
      <c r="C4" s="65" t="s">
        <v>141</v>
      </c>
      <c r="D4" s="66" t="s">
        <v>8</v>
      </c>
      <c r="E4" s="67" t="s">
        <v>6</v>
      </c>
      <c r="F4" s="68" t="s">
        <v>7</v>
      </c>
      <c r="G4" s="68" t="s">
        <v>3</v>
      </c>
      <c r="H4" s="68" t="s">
        <v>4</v>
      </c>
      <c r="I4" s="39"/>
      <c r="J4" s="40"/>
      <c r="K4" s="41"/>
      <c r="L4" s="42"/>
      <c r="M4" s="42"/>
      <c r="N4" s="43"/>
      <c r="O4" s="38"/>
    </row>
    <row r="5" spans="1:15" ht="60" x14ac:dyDescent="0.2">
      <c r="A5" s="24" t="s">
        <v>78</v>
      </c>
      <c r="B5" s="25" t="s">
        <v>97</v>
      </c>
      <c r="C5" s="26" t="s">
        <v>55</v>
      </c>
      <c r="D5" s="29" t="s">
        <v>129</v>
      </c>
      <c r="E5" s="29" t="s">
        <v>127</v>
      </c>
      <c r="F5" s="29" t="s">
        <v>126</v>
      </c>
      <c r="G5" s="30" t="s">
        <v>128</v>
      </c>
      <c r="H5" s="30" t="s">
        <v>128</v>
      </c>
      <c r="I5" s="44"/>
      <c r="J5" s="43"/>
      <c r="K5" s="45"/>
      <c r="L5" s="45"/>
      <c r="M5" s="43"/>
      <c r="N5" s="43"/>
      <c r="O5" s="38"/>
    </row>
    <row r="6" spans="1:15" ht="60" x14ac:dyDescent="0.2">
      <c r="A6" s="8" t="s">
        <v>79</v>
      </c>
      <c r="B6" s="25" t="s">
        <v>98</v>
      </c>
      <c r="C6" s="10" t="s">
        <v>56</v>
      </c>
      <c r="D6" s="29" t="s">
        <v>130</v>
      </c>
      <c r="E6" s="29" t="s">
        <v>127</v>
      </c>
      <c r="F6" s="29" t="s">
        <v>126</v>
      </c>
      <c r="G6" s="31" t="s">
        <v>128</v>
      </c>
      <c r="H6" s="31" t="s">
        <v>128</v>
      </c>
      <c r="I6" s="44"/>
      <c r="J6" s="43"/>
      <c r="K6" s="45"/>
      <c r="L6" s="45"/>
      <c r="M6" s="43"/>
      <c r="N6" s="43"/>
      <c r="O6" s="38"/>
    </row>
    <row r="7" spans="1:15" ht="60" x14ac:dyDescent="0.2">
      <c r="A7" s="8" t="s">
        <v>80</v>
      </c>
      <c r="B7" s="9" t="s">
        <v>99</v>
      </c>
      <c r="C7" s="10" t="s">
        <v>57</v>
      </c>
      <c r="D7" s="29" t="s">
        <v>131</v>
      </c>
      <c r="E7" s="29" t="s">
        <v>127</v>
      </c>
      <c r="F7" s="29" t="s">
        <v>126</v>
      </c>
      <c r="G7" s="31" t="s">
        <v>128</v>
      </c>
      <c r="H7" s="31" t="s">
        <v>128</v>
      </c>
      <c r="I7" s="44"/>
      <c r="J7" s="43"/>
      <c r="K7" s="45"/>
      <c r="L7" s="45"/>
      <c r="M7" s="43"/>
      <c r="N7" s="43"/>
      <c r="O7" s="38"/>
    </row>
    <row r="8" spans="1:15" ht="60" x14ac:dyDescent="0.2">
      <c r="A8" s="8" t="s">
        <v>81</v>
      </c>
      <c r="B8" s="9" t="s">
        <v>100</v>
      </c>
      <c r="C8" s="10" t="s">
        <v>58</v>
      </c>
      <c r="D8" s="29" t="s">
        <v>132</v>
      </c>
      <c r="E8" s="29" t="s">
        <v>127</v>
      </c>
      <c r="F8" s="29" t="s">
        <v>126</v>
      </c>
      <c r="G8" s="31" t="s">
        <v>128</v>
      </c>
      <c r="H8" s="31" t="s">
        <v>128</v>
      </c>
      <c r="I8" s="44"/>
      <c r="J8" s="43"/>
      <c r="K8" s="45"/>
      <c r="L8" s="45"/>
      <c r="M8" s="43"/>
      <c r="N8" s="43"/>
      <c r="O8" s="38"/>
    </row>
    <row r="9" spans="1:15" ht="60" x14ac:dyDescent="0.2">
      <c r="A9" s="8" t="s">
        <v>82</v>
      </c>
      <c r="B9" s="9" t="s">
        <v>101</v>
      </c>
      <c r="C9" s="10" t="s">
        <v>59</v>
      </c>
      <c r="D9" s="29" t="s">
        <v>133</v>
      </c>
      <c r="E9" s="29" t="s">
        <v>127</v>
      </c>
      <c r="F9" s="29" t="s">
        <v>126</v>
      </c>
      <c r="G9" s="31" t="s">
        <v>128</v>
      </c>
      <c r="H9" s="31" t="s">
        <v>128</v>
      </c>
      <c r="I9" s="44"/>
      <c r="J9" s="43"/>
      <c r="K9" s="45"/>
      <c r="L9" s="45"/>
      <c r="M9" s="43"/>
      <c r="N9" s="43"/>
      <c r="O9" s="38"/>
    </row>
    <row r="10" spans="1:15" ht="60"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60"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60"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60"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60"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60"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75.75"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6" t="s">
        <v>5</v>
      </c>
      <c r="B17" s="83">
        <f>SUBTOTAL(109,Table132[ Cost (in whole dollars)])</f>
        <v>0</v>
      </c>
      <c r="C17" s="79" t="str">
        <f>IF($B$17&gt;15000, "Warning $15,000 maximum request per site","Note: $15,000 maximum site total")</f>
        <v>Note: $15,000 maximum site total</v>
      </c>
      <c r="D17" s="80"/>
      <c r="E17" s="80"/>
      <c r="F17" s="81"/>
      <c r="G17" s="82"/>
      <c r="H17" s="82"/>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191" priority="1">
      <formula>($B$17&gt;15000)</formula>
    </cfRule>
  </conditionalFormatting>
  <pageMargins left="0.25" right="0.25" top="0.75" bottom="0.75" header="0.3" footer="0.3"/>
  <pageSetup scale="47"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70"/>
  <sheetViews>
    <sheetView zoomScaleNormal="100" zoomScaleSheetLayoutView="100" workbookViewId="0"/>
  </sheetViews>
  <sheetFormatPr defaultColWidth="0" defaultRowHeight="15.75" zeroHeight="1" x14ac:dyDescent="0.25"/>
  <cols>
    <col min="1" max="1" width="70.5703125" style="47" customWidth="1"/>
    <col min="2" max="2" width="22.140625" style="35" customWidth="1"/>
    <col min="3" max="3" width="54" style="36" customWidth="1"/>
    <col min="4" max="4" width="15.28515625" style="37" customWidth="1"/>
    <col min="5" max="5" width="17.42578125" style="37" customWidth="1"/>
    <col min="6" max="6" width="15.28515625" style="38" customWidth="1"/>
    <col min="7" max="7" width="15.85546875" style="38" customWidth="1"/>
    <col min="8" max="8" width="16.85546875" style="38" customWidth="1"/>
    <col min="9" max="9" width="0" style="50" hidden="1" customWidth="1"/>
    <col min="10" max="10" width="15.85546875" style="39" hidden="1" customWidth="1"/>
    <col min="11" max="11" width="25.140625" style="40" hidden="1" customWidth="1"/>
    <col min="12" max="15" width="9.140625" style="40" hidden="1" customWidth="1"/>
    <col min="16" max="16384" width="9.140625" style="38" hidden="1"/>
  </cols>
  <sheetData>
    <row r="1" spans="1:15" ht="21" thickBot="1" x14ac:dyDescent="0.25">
      <c r="A1" s="51" t="s">
        <v>116</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Information'!B11</f>
        <v>Site Name:[If applying for three sites, enter site three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75" customHeight="1" x14ac:dyDescent="0.2">
      <c r="A5" s="24" t="s">
        <v>78</v>
      </c>
      <c r="B5" s="25" t="s">
        <v>97</v>
      </c>
      <c r="C5" s="26" t="s">
        <v>55</v>
      </c>
      <c r="D5" s="29" t="s">
        <v>129</v>
      </c>
      <c r="E5" s="29" t="s">
        <v>127</v>
      </c>
      <c r="F5" s="29" t="s">
        <v>126</v>
      </c>
      <c r="G5" s="30" t="s">
        <v>128</v>
      </c>
      <c r="H5" s="30" t="s">
        <v>128</v>
      </c>
      <c r="I5" s="44"/>
      <c r="J5" s="43"/>
      <c r="K5" s="45"/>
      <c r="L5" s="45"/>
      <c r="M5" s="43"/>
      <c r="N5" s="43"/>
      <c r="O5" s="38"/>
    </row>
    <row r="6" spans="1:15" ht="75" customHeight="1" x14ac:dyDescent="0.2">
      <c r="A6" s="8" t="s">
        <v>79</v>
      </c>
      <c r="B6" s="25" t="s">
        <v>98</v>
      </c>
      <c r="C6" s="10" t="s">
        <v>56</v>
      </c>
      <c r="D6" s="29" t="s">
        <v>130</v>
      </c>
      <c r="E6" s="29" t="s">
        <v>127</v>
      </c>
      <c r="F6" s="29" t="s">
        <v>126</v>
      </c>
      <c r="G6" s="31" t="s">
        <v>128</v>
      </c>
      <c r="H6" s="31" t="s">
        <v>128</v>
      </c>
      <c r="I6" s="44"/>
      <c r="J6" s="43"/>
      <c r="K6" s="45"/>
      <c r="L6" s="45"/>
      <c r="M6" s="43"/>
      <c r="N6" s="43"/>
      <c r="O6" s="38"/>
    </row>
    <row r="7" spans="1:15" ht="75" customHeight="1" x14ac:dyDescent="0.2">
      <c r="A7" s="8" t="s">
        <v>80</v>
      </c>
      <c r="B7" s="9" t="s">
        <v>99</v>
      </c>
      <c r="C7" s="10" t="s">
        <v>57</v>
      </c>
      <c r="D7" s="29" t="s">
        <v>131</v>
      </c>
      <c r="E7" s="29" t="s">
        <v>127</v>
      </c>
      <c r="F7" s="29" t="s">
        <v>126</v>
      </c>
      <c r="G7" s="31" t="s">
        <v>128</v>
      </c>
      <c r="H7" s="31" t="s">
        <v>128</v>
      </c>
      <c r="I7" s="44"/>
      <c r="J7" s="43"/>
      <c r="K7" s="45"/>
      <c r="L7" s="45"/>
      <c r="M7" s="43"/>
      <c r="N7" s="43"/>
      <c r="O7" s="38"/>
    </row>
    <row r="8" spans="1:15" ht="75" customHeight="1" x14ac:dyDescent="0.2">
      <c r="A8" s="8" t="s">
        <v>81</v>
      </c>
      <c r="B8" s="9" t="s">
        <v>100</v>
      </c>
      <c r="C8" s="10" t="s">
        <v>58</v>
      </c>
      <c r="D8" s="29" t="s">
        <v>132</v>
      </c>
      <c r="E8" s="29" t="s">
        <v>127</v>
      </c>
      <c r="F8" s="29" t="s">
        <v>126</v>
      </c>
      <c r="G8" s="31" t="s">
        <v>128</v>
      </c>
      <c r="H8" s="31" t="s">
        <v>128</v>
      </c>
      <c r="I8" s="44"/>
      <c r="J8" s="43"/>
      <c r="K8" s="45"/>
      <c r="L8" s="45"/>
      <c r="M8" s="43"/>
      <c r="N8" s="43"/>
      <c r="O8" s="38"/>
    </row>
    <row r="9" spans="1:15" ht="75" customHeight="1" x14ac:dyDescent="0.2">
      <c r="A9" s="8" t="s">
        <v>82</v>
      </c>
      <c r="B9" s="9" t="s">
        <v>101</v>
      </c>
      <c r="C9" s="10" t="s">
        <v>59</v>
      </c>
      <c r="D9" s="29" t="s">
        <v>133</v>
      </c>
      <c r="E9" s="29" t="s">
        <v>127</v>
      </c>
      <c r="F9" s="29" t="s">
        <v>126</v>
      </c>
      <c r="G9" s="31" t="s">
        <v>128</v>
      </c>
      <c r="H9" s="31" t="s">
        <v>128</v>
      </c>
      <c r="I9" s="44"/>
      <c r="J9" s="43"/>
      <c r="K9" s="45"/>
      <c r="L9" s="45"/>
      <c r="M9" s="43"/>
      <c r="N9" s="43"/>
      <c r="O9" s="38"/>
    </row>
    <row r="10" spans="1:15" ht="75" customHeight="1"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75" customHeight="1"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75" customHeight="1"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75" customHeight="1"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78" customHeight="1"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73.5" customHeight="1"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73.5" customHeight="1"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6" t="s">
        <v>5</v>
      </c>
      <c r="B17" s="83">
        <f>SUBTOTAL(109,Table134[ Cost (in whole dollars)])</f>
        <v>0</v>
      </c>
      <c r="C17" s="79" t="str">
        <f>IF($B$17&gt;15000, "Warning $15,000 maximum request per site","Note: $15,000 maximum site total")</f>
        <v>Note: $15,000 maximum site total</v>
      </c>
      <c r="D17" s="80"/>
      <c r="E17" s="80"/>
      <c r="F17" s="81"/>
      <c r="G17" s="82"/>
      <c r="H17" s="82"/>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170" priority="1">
      <formula>($B$17&gt;15000)</formula>
    </cfRule>
  </conditionalFormatting>
  <pageMargins left="0.25" right="0.25" top="0.75" bottom="0.75" header="0.3" footer="0.3"/>
  <pageSetup scale="47"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70"/>
  <sheetViews>
    <sheetView zoomScaleNormal="100" zoomScaleSheetLayoutView="100" workbookViewId="0"/>
  </sheetViews>
  <sheetFormatPr defaultColWidth="0" defaultRowHeight="15.75" zeroHeight="1" x14ac:dyDescent="0.25"/>
  <cols>
    <col min="1" max="1" width="69.28515625" style="47" customWidth="1"/>
    <col min="2" max="2" width="24.42578125" style="35" customWidth="1"/>
    <col min="3" max="3" width="54.5703125" style="36" customWidth="1"/>
    <col min="4" max="4" width="16" style="37" customWidth="1"/>
    <col min="5" max="5" width="19.42578125" style="37" customWidth="1"/>
    <col min="6" max="6" width="14.85546875" style="38" customWidth="1"/>
    <col min="7" max="7" width="13.5703125" style="38" customWidth="1"/>
    <col min="8" max="8" width="18.42578125" style="38" customWidth="1"/>
    <col min="9" max="9" width="0" style="50" hidden="1" customWidth="1"/>
    <col min="10" max="10" width="15.85546875" style="39" hidden="1" customWidth="1"/>
    <col min="11" max="11" width="25.140625" style="40" hidden="1" customWidth="1"/>
    <col min="12" max="15" width="9.140625" style="40" hidden="1" customWidth="1"/>
    <col min="16" max="16384" width="9.140625" style="38" hidden="1"/>
  </cols>
  <sheetData>
    <row r="1" spans="1:15" ht="21" thickBot="1" x14ac:dyDescent="0.25">
      <c r="A1" s="51" t="s">
        <v>117</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Information'!B12</f>
        <v>Site Name:[If applying for four sites, enter site four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75" x14ac:dyDescent="0.2">
      <c r="A5" s="24" t="s">
        <v>78</v>
      </c>
      <c r="B5" s="25" t="s">
        <v>97</v>
      </c>
      <c r="C5" s="26" t="s">
        <v>55</v>
      </c>
      <c r="D5" s="29" t="s">
        <v>129</v>
      </c>
      <c r="E5" s="29" t="s">
        <v>127</v>
      </c>
      <c r="F5" s="29" t="s">
        <v>126</v>
      </c>
      <c r="G5" s="30" t="s">
        <v>128</v>
      </c>
      <c r="H5" s="30" t="s">
        <v>128</v>
      </c>
      <c r="I5" s="44"/>
      <c r="J5" s="43"/>
      <c r="K5" s="45"/>
      <c r="L5" s="45"/>
      <c r="M5" s="43"/>
      <c r="N5" s="43"/>
      <c r="O5" s="38"/>
    </row>
    <row r="6" spans="1:15" ht="75" x14ac:dyDescent="0.2">
      <c r="A6" s="8" t="s">
        <v>79</v>
      </c>
      <c r="B6" s="25" t="s">
        <v>98</v>
      </c>
      <c r="C6" s="10" t="s">
        <v>56</v>
      </c>
      <c r="D6" s="29" t="s">
        <v>130</v>
      </c>
      <c r="E6" s="29" t="s">
        <v>127</v>
      </c>
      <c r="F6" s="29" t="s">
        <v>126</v>
      </c>
      <c r="G6" s="31" t="s">
        <v>128</v>
      </c>
      <c r="H6" s="31" t="s">
        <v>128</v>
      </c>
      <c r="I6" s="44"/>
      <c r="J6" s="43"/>
      <c r="K6" s="45"/>
      <c r="L6" s="45"/>
      <c r="M6" s="43"/>
      <c r="N6" s="43"/>
      <c r="O6" s="38"/>
    </row>
    <row r="7" spans="1:15" ht="90" x14ac:dyDescent="0.2">
      <c r="A7" s="8" t="s">
        <v>80</v>
      </c>
      <c r="B7" s="9" t="s">
        <v>99</v>
      </c>
      <c r="C7" s="10" t="s">
        <v>57</v>
      </c>
      <c r="D7" s="29" t="s">
        <v>131</v>
      </c>
      <c r="E7" s="29" t="s">
        <v>127</v>
      </c>
      <c r="F7" s="29" t="s">
        <v>126</v>
      </c>
      <c r="G7" s="31" t="s">
        <v>128</v>
      </c>
      <c r="H7" s="31" t="s">
        <v>128</v>
      </c>
      <c r="I7" s="44"/>
      <c r="J7" s="43"/>
      <c r="K7" s="45"/>
      <c r="L7" s="45"/>
      <c r="M7" s="43"/>
      <c r="N7" s="43"/>
      <c r="O7" s="38"/>
    </row>
    <row r="8" spans="1:15" ht="75" x14ac:dyDescent="0.2">
      <c r="A8" s="8" t="s">
        <v>81</v>
      </c>
      <c r="B8" s="9" t="s">
        <v>100</v>
      </c>
      <c r="C8" s="10" t="s">
        <v>58</v>
      </c>
      <c r="D8" s="29" t="s">
        <v>132</v>
      </c>
      <c r="E8" s="29" t="s">
        <v>127</v>
      </c>
      <c r="F8" s="29" t="s">
        <v>126</v>
      </c>
      <c r="G8" s="31" t="s">
        <v>128</v>
      </c>
      <c r="H8" s="31" t="s">
        <v>128</v>
      </c>
      <c r="I8" s="44"/>
      <c r="J8" s="43"/>
      <c r="K8" s="45"/>
      <c r="L8" s="45"/>
      <c r="M8" s="43"/>
      <c r="N8" s="43"/>
      <c r="O8" s="38"/>
    </row>
    <row r="9" spans="1:15" ht="75" x14ac:dyDescent="0.2">
      <c r="A9" s="8" t="s">
        <v>82</v>
      </c>
      <c r="B9" s="9" t="s">
        <v>101</v>
      </c>
      <c r="C9" s="10" t="s">
        <v>59</v>
      </c>
      <c r="D9" s="29" t="s">
        <v>133</v>
      </c>
      <c r="E9" s="29" t="s">
        <v>127</v>
      </c>
      <c r="F9" s="29" t="s">
        <v>126</v>
      </c>
      <c r="G9" s="31" t="s">
        <v>128</v>
      </c>
      <c r="H9" s="31" t="s">
        <v>128</v>
      </c>
      <c r="I9" s="44"/>
      <c r="J9" s="43"/>
      <c r="K9" s="45"/>
      <c r="L9" s="45"/>
      <c r="M9" s="43"/>
      <c r="N9" s="43"/>
      <c r="O9" s="38"/>
    </row>
    <row r="10" spans="1:15" ht="75"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90"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75"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75"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75"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90"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90.75"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6" t="s">
        <v>5</v>
      </c>
      <c r="B17" s="83">
        <f>SUBTOTAL(109,Table136[ Cost (in whole dollars)])</f>
        <v>0</v>
      </c>
      <c r="C17" s="79" t="str">
        <f>IF($B$17&gt;15000, "Warning $15,000 maximum request per site","Note: $15,000 maximum site total")</f>
        <v>Note: $15,000 maximum site total</v>
      </c>
      <c r="D17" s="80"/>
      <c r="E17" s="80"/>
      <c r="F17" s="81"/>
      <c r="G17" s="82"/>
      <c r="H17" s="82"/>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149" priority="1">
      <formula>($B$17&gt;15000)</formula>
    </cfRule>
  </conditionalFormatting>
  <pageMargins left="0.25" right="0.25" top="0.75" bottom="0.75" header="0.3" footer="0.3"/>
  <pageSetup scale="47"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FC70"/>
  <sheetViews>
    <sheetView zoomScaleNormal="100" zoomScaleSheetLayoutView="100" workbookViewId="0"/>
  </sheetViews>
  <sheetFormatPr defaultColWidth="0" defaultRowHeight="15.75" zeroHeight="1" x14ac:dyDescent="0.25"/>
  <cols>
    <col min="1" max="1" width="67.42578125" style="47" customWidth="1"/>
    <col min="2" max="2" width="19.42578125" style="35" customWidth="1"/>
    <col min="3" max="3" width="54.140625" style="36" customWidth="1"/>
    <col min="4" max="4" width="15.28515625" style="37" customWidth="1"/>
    <col min="5" max="5" width="17.42578125" style="37" customWidth="1"/>
    <col min="6" max="6" width="17.5703125" style="38" customWidth="1"/>
    <col min="7" max="7" width="19.7109375" style="38" customWidth="1"/>
    <col min="8" max="8" width="20.140625" style="38" customWidth="1"/>
    <col min="9" max="9" width="0" style="50" hidden="1" customWidth="1"/>
    <col min="10" max="10" width="15.85546875" style="39" hidden="1" customWidth="1"/>
    <col min="11" max="11" width="25.140625" style="40" hidden="1" customWidth="1"/>
    <col min="12" max="15" width="9.140625" style="40" hidden="1" customWidth="1"/>
    <col min="16" max="16383" width="9.140625" style="38" hidden="1"/>
    <col min="16384" max="16384" width="10.85546875" style="38" hidden="1" customWidth="1"/>
  </cols>
  <sheetData>
    <row r="1" spans="1:15" ht="21" thickBot="1" x14ac:dyDescent="0.25">
      <c r="A1" s="51" t="s">
        <v>118</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Information'!B13</f>
        <v>Site Name:[If applying for five sites, enter site five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75" x14ac:dyDescent="0.2">
      <c r="A5" s="24" t="s">
        <v>78</v>
      </c>
      <c r="B5" s="25" t="s">
        <v>97</v>
      </c>
      <c r="C5" s="26" t="s">
        <v>55</v>
      </c>
      <c r="D5" s="29" t="s">
        <v>129</v>
      </c>
      <c r="E5" s="29" t="s">
        <v>127</v>
      </c>
      <c r="F5" s="29" t="s">
        <v>126</v>
      </c>
      <c r="G5" s="30" t="s">
        <v>128</v>
      </c>
      <c r="H5" s="30" t="s">
        <v>128</v>
      </c>
      <c r="I5" s="44"/>
      <c r="J5" s="43"/>
      <c r="K5" s="45"/>
      <c r="L5" s="45"/>
      <c r="M5" s="43"/>
      <c r="N5" s="43"/>
      <c r="O5" s="38"/>
    </row>
    <row r="6" spans="1:15" ht="75" x14ac:dyDescent="0.2">
      <c r="A6" s="8" t="s">
        <v>79</v>
      </c>
      <c r="B6" s="25" t="s">
        <v>98</v>
      </c>
      <c r="C6" s="10" t="s">
        <v>56</v>
      </c>
      <c r="D6" s="29" t="s">
        <v>130</v>
      </c>
      <c r="E6" s="29" t="s">
        <v>127</v>
      </c>
      <c r="F6" s="29" t="s">
        <v>126</v>
      </c>
      <c r="G6" s="31" t="s">
        <v>128</v>
      </c>
      <c r="H6" s="31" t="s">
        <v>128</v>
      </c>
      <c r="I6" s="44"/>
      <c r="J6" s="43"/>
      <c r="K6" s="45"/>
      <c r="L6" s="45"/>
      <c r="M6" s="43"/>
      <c r="N6" s="43"/>
      <c r="O6" s="38"/>
    </row>
    <row r="7" spans="1:15" ht="90" x14ac:dyDescent="0.2">
      <c r="A7" s="8" t="s">
        <v>80</v>
      </c>
      <c r="B7" s="9" t="s">
        <v>99</v>
      </c>
      <c r="C7" s="10" t="s">
        <v>57</v>
      </c>
      <c r="D7" s="29" t="s">
        <v>131</v>
      </c>
      <c r="E7" s="29" t="s">
        <v>127</v>
      </c>
      <c r="F7" s="29" t="s">
        <v>126</v>
      </c>
      <c r="G7" s="31" t="s">
        <v>128</v>
      </c>
      <c r="H7" s="31" t="s">
        <v>128</v>
      </c>
      <c r="I7" s="44"/>
      <c r="J7" s="43"/>
      <c r="K7" s="45"/>
      <c r="L7" s="45"/>
      <c r="M7" s="43"/>
      <c r="N7" s="43"/>
      <c r="O7" s="38"/>
    </row>
    <row r="8" spans="1:15" ht="75" x14ac:dyDescent="0.2">
      <c r="A8" s="8" t="s">
        <v>81</v>
      </c>
      <c r="B8" s="9" t="s">
        <v>100</v>
      </c>
      <c r="C8" s="10" t="s">
        <v>58</v>
      </c>
      <c r="D8" s="29" t="s">
        <v>132</v>
      </c>
      <c r="E8" s="29" t="s">
        <v>127</v>
      </c>
      <c r="F8" s="29" t="s">
        <v>126</v>
      </c>
      <c r="G8" s="31" t="s">
        <v>128</v>
      </c>
      <c r="H8" s="31" t="s">
        <v>128</v>
      </c>
      <c r="I8" s="44"/>
      <c r="J8" s="43"/>
      <c r="K8" s="45"/>
      <c r="L8" s="45"/>
      <c r="M8" s="43"/>
      <c r="N8" s="43"/>
      <c r="O8" s="38"/>
    </row>
    <row r="9" spans="1:15" ht="75" x14ac:dyDescent="0.2">
      <c r="A9" s="8" t="s">
        <v>82</v>
      </c>
      <c r="B9" s="9" t="s">
        <v>101</v>
      </c>
      <c r="C9" s="10" t="s">
        <v>59</v>
      </c>
      <c r="D9" s="29" t="s">
        <v>133</v>
      </c>
      <c r="E9" s="29" t="s">
        <v>127</v>
      </c>
      <c r="F9" s="29" t="s">
        <v>126</v>
      </c>
      <c r="G9" s="31" t="s">
        <v>128</v>
      </c>
      <c r="H9" s="31" t="s">
        <v>128</v>
      </c>
      <c r="I9" s="44"/>
      <c r="J9" s="43"/>
      <c r="K9" s="45"/>
      <c r="L9" s="45"/>
      <c r="M9" s="43"/>
      <c r="N9" s="43"/>
      <c r="O9" s="38"/>
    </row>
    <row r="10" spans="1:15" ht="75"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90"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90"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75"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75"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90"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90.75"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6" t="s">
        <v>5</v>
      </c>
      <c r="B17" s="83">
        <f>SUBTOTAL(109,Table137[ Cost (in whole dollars)])</f>
        <v>0</v>
      </c>
      <c r="C17" s="79" t="str">
        <f>IF($B$17&gt;15000, "Warning $15,000 maximum request per site","Note: $15,000 maximum site total")</f>
        <v>Note: $15,000 maximum site total</v>
      </c>
      <c r="D17" s="80"/>
      <c r="E17" s="80"/>
      <c r="F17" s="81"/>
      <c r="G17" s="82"/>
      <c r="H17" s="82"/>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128" priority="1">
      <formula>($B$17&gt;15000)</formula>
    </cfRule>
  </conditionalFormatting>
  <pageMargins left="0.25" right="0.25" top="0.75" bottom="0.75" header="0.3" footer="0.3"/>
  <pageSetup scale="47" fitToHeight="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70"/>
  <sheetViews>
    <sheetView zoomScaleNormal="100" zoomScaleSheetLayoutView="100" workbookViewId="0"/>
  </sheetViews>
  <sheetFormatPr defaultColWidth="0" defaultRowHeight="15.75" zeroHeight="1" x14ac:dyDescent="0.25"/>
  <cols>
    <col min="1" max="1" width="66.42578125" style="47" customWidth="1"/>
    <col min="2" max="2" width="23.42578125" style="35" customWidth="1"/>
    <col min="3" max="3" width="60.140625" style="36" customWidth="1"/>
    <col min="4" max="4" width="18.140625" style="37" customWidth="1"/>
    <col min="5" max="5" width="22.28515625" style="37" customWidth="1"/>
    <col min="6" max="6" width="25.5703125" style="38" customWidth="1"/>
    <col min="7" max="7" width="23.28515625" style="38" customWidth="1"/>
    <col min="8" max="8" width="27.28515625" style="38" customWidth="1"/>
    <col min="9" max="9" width="0" style="50" hidden="1" customWidth="1"/>
    <col min="10" max="10" width="15.85546875" style="39" hidden="1" customWidth="1"/>
    <col min="11" max="11" width="25.140625" style="40" hidden="1" customWidth="1"/>
    <col min="12" max="15" width="9.140625" style="40" hidden="1" customWidth="1"/>
    <col min="16" max="16384" width="9.140625" style="38" hidden="1"/>
  </cols>
  <sheetData>
    <row r="1" spans="1:15" ht="21" thickBot="1" x14ac:dyDescent="0.25">
      <c r="A1" s="51" t="s">
        <v>119</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Information'!B14</f>
        <v>Site Name:[If applying for six sites, enter site six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75" x14ac:dyDescent="0.2">
      <c r="A5" s="24" t="s">
        <v>78</v>
      </c>
      <c r="B5" s="25" t="s">
        <v>97</v>
      </c>
      <c r="C5" s="26" t="s">
        <v>55</v>
      </c>
      <c r="D5" s="29" t="s">
        <v>129</v>
      </c>
      <c r="E5" s="29" t="s">
        <v>127</v>
      </c>
      <c r="F5" s="29" t="s">
        <v>126</v>
      </c>
      <c r="G5" s="30" t="s">
        <v>128</v>
      </c>
      <c r="H5" s="30" t="s">
        <v>128</v>
      </c>
      <c r="I5" s="44"/>
      <c r="J5" s="43"/>
      <c r="K5" s="45"/>
      <c r="L5" s="45"/>
      <c r="M5" s="43"/>
      <c r="N5" s="43"/>
      <c r="O5" s="38"/>
    </row>
    <row r="6" spans="1:15" ht="75" x14ac:dyDescent="0.2">
      <c r="A6" s="8" t="s">
        <v>79</v>
      </c>
      <c r="B6" s="25" t="s">
        <v>98</v>
      </c>
      <c r="C6" s="10" t="s">
        <v>56</v>
      </c>
      <c r="D6" s="29" t="s">
        <v>130</v>
      </c>
      <c r="E6" s="29" t="s">
        <v>127</v>
      </c>
      <c r="F6" s="29" t="s">
        <v>126</v>
      </c>
      <c r="G6" s="31" t="s">
        <v>128</v>
      </c>
      <c r="H6" s="31" t="s">
        <v>128</v>
      </c>
      <c r="I6" s="44"/>
      <c r="J6" s="43"/>
      <c r="K6" s="45"/>
      <c r="L6" s="45"/>
      <c r="M6" s="43"/>
      <c r="N6" s="43"/>
      <c r="O6" s="38"/>
    </row>
    <row r="7" spans="1:15" ht="75" x14ac:dyDescent="0.2">
      <c r="A7" s="8" t="s">
        <v>80</v>
      </c>
      <c r="B7" s="9" t="s">
        <v>99</v>
      </c>
      <c r="C7" s="10" t="s">
        <v>57</v>
      </c>
      <c r="D7" s="29" t="s">
        <v>131</v>
      </c>
      <c r="E7" s="29" t="s">
        <v>127</v>
      </c>
      <c r="F7" s="29" t="s">
        <v>126</v>
      </c>
      <c r="G7" s="31" t="s">
        <v>128</v>
      </c>
      <c r="H7" s="31" t="s">
        <v>128</v>
      </c>
      <c r="I7" s="44"/>
      <c r="J7" s="43"/>
      <c r="K7" s="45"/>
      <c r="L7" s="45"/>
      <c r="M7" s="43"/>
      <c r="N7" s="43"/>
      <c r="O7" s="38"/>
    </row>
    <row r="8" spans="1:15" ht="75" x14ac:dyDescent="0.2">
      <c r="A8" s="8" t="s">
        <v>81</v>
      </c>
      <c r="B8" s="9" t="s">
        <v>100</v>
      </c>
      <c r="C8" s="10" t="s">
        <v>58</v>
      </c>
      <c r="D8" s="29" t="s">
        <v>132</v>
      </c>
      <c r="E8" s="29" t="s">
        <v>127</v>
      </c>
      <c r="F8" s="29" t="s">
        <v>126</v>
      </c>
      <c r="G8" s="31" t="s">
        <v>128</v>
      </c>
      <c r="H8" s="31" t="s">
        <v>128</v>
      </c>
      <c r="I8" s="44"/>
      <c r="J8" s="43"/>
      <c r="K8" s="45"/>
      <c r="L8" s="45"/>
      <c r="M8" s="43"/>
      <c r="N8" s="43"/>
      <c r="O8" s="38"/>
    </row>
    <row r="9" spans="1:15" ht="75" x14ac:dyDescent="0.2">
      <c r="A9" s="8" t="s">
        <v>82</v>
      </c>
      <c r="B9" s="9" t="s">
        <v>101</v>
      </c>
      <c r="C9" s="10" t="s">
        <v>59</v>
      </c>
      <c r="D9" s="29" t="s">
        <v>133</v>
      </c>
      <c r="E9" s="29" t="s">
        <v>127</v>
      </c>
      <c r="F9" s="29" t="s">
        <v>126</v>
      </c>
      <c r="G9" s="31" t="s">
        <v>128</v>
      </c>
      <c r="H9" s="31" t="s">
        <v>128</v>
      </c>
      <c r="I9" s="44"/>
      <c r="J9" s="43"/>
      <c r="K9" s="45"/>
      <c r="L9" s="45"/>
      <c r="M9" s="43"/>
      <c r="N9" s="43"/>
      <c r="O9" s="38"/>
    </row>
    <row r="10" spans="1:15" ht="75"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75"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75"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75"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75"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75"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75.75"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6" t="s">
        <v>5</v>
      </c>
      <c r="B17" s="83">
        <f>SUBTOTAL(109,Table1318[ Cost (in whole dollars)])</f>
        <v>0</v>
      </c>
      <c r="C17" s="79" t="str">
        <f>IF($B$17&gt;15000, "Warning $15,000 maximum request per site","Note: $15,000 maximum site total")</f>
        <v>Note: $15,000 maximum site total</v>
      </c>
      <c r="D17" s="80"/>
      <c r="E17" s="80"/>
      <c r="F17" s="81"/>
      <c r="G17" s="82"/>
      <c r="H17" s="82"/>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107" priority="1">
      <formula>($B$17&gt;15000)</formula>
    </cfRule>
  </conditionalFormatting>
  <pageMargins left="0.25" right="0.25" top="0.75" bottom="0.75" header="0.3" footer="0.3"/>
  <pageSetup scale="47"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70"/>
  <sheetViews>
    <sheetView zoomScaleNormal="100" zoomScaleSheetLayoutView="100" workbookViewId="0"/>
  </sheetViews>
  <sheetFormatPr defaultColWidth="0" defaultRowHeight="15.75" zeroHeight="1" x14ac:dyDescent="0.25"/>
  <cols>
    <col min="1" max="1" width="73.5703125" style="47" customWidth="1"/>
    <col min="2" max="2" width="28.5703125" style="35" customWidth="1"/>
    <col min="3" max="3" width="60.140625" style="36" customWidth="1"/>
    <col min="4" max="4" width="23.140625" style="37" customWidth="1"/>
    <col min="5" max="5" width="17.42578125" style="37" customWidth="1"/>
    <col min="6" max="6" width="20.7109375" style="38" customWidth="1"/>
    <col min="7" max="7" width="21.28515625" style="38" customWidth="1"/>
    <col min="8" max="8" width="22.5703125" style="38" customWidth="1"/>
    <col min="9" max="9" width="0" style="50" hidden="1" customWidth="1"/>
    <col min="10" max="10" width="15.85546875" style="39" hidden="1" customWidth="1"/>
    <col min="11" max="11" width="25.140625" style="40" hidden="1" customWidth="1"/>
    <col min="12" max="15" width="9.140625" style="40" hidden="1" customWidth="1"/>
    <col min="16" max="16384" width="9.140625" style="38" hidden="1"/>
  </cols>
  <sheetData>
    <row r="1" spans="1:15" ht="21" thickBot="1" x14ac:dyDescent="0.25">
      <c r="A1" s="51" t="s">
        <v>120</v>
      </c>
      <c r="B1" s="52"/>
      <c r="C1" s="53"/>
      <c r="D1" s="54"/>
      <c r="E1" s="54"/>
      <c r="F1" s="55"/>
      <c r="G1" s="55"/>
      <c r="H1" s="55"/>
      <c r="I1" s="39"/>
      <c r="J1" s="40"/>
      <c r="O1" s="38"/>
    </row>
    <row r="2" spans="1:15" ht="18.75" customHeight="1" x14ac:dyDescent="0.2">
      <c r="A2" s="56" t="str">
        <f>"School Food Authority (SFA):"&amp;'Contact and Site Information'!B4</f>
        <v>School Food Authority (SFA):[Enter SFA name here]</v>
      </c>
      <c r="B2" s="57"/>
      <c r="C2" s="58"/>
      <c r="D2" s="59"/>
      <c r="E2" s="60"/>
      <c r="F2" s="61"/>
      <c r="G2" s="61"/>
      <c r="H2" s="61"/>
      <c r="I2" s="39"/>
      <c r="J2" s="40"/>
      <c r="O2" s="38"/>
    </row>
    <row r="3" spans="1:15" ht="19.5" customHeight="1" x14ac:dyDescent="0.2">
      <c r="A3" s="56" t="str">
        <f>"Site Name:"&amp;'Contact and Site Information'!B15</f>
        <v>Site Name:[If applying for seven sites, enter site seven name here]</v>
      </c>
      <c r="B3" s="62"/>
      <c r="C3" s="58"/>
      <c r="D3" s="59"/>
      <c r="E3" s="60"/>
      <c r="F3" s="61"/>
      <c r="G3" s="61"/>
      <c r="H3" s="61"/>
      <c r="I3" s="39"/>
      <c r="J3" s="40"/>
      <c r="O3" s="38"/>
    </row>
    <row r="4" spans="1:15" ht="45.75" customHeight="1" x14ac:dyDescent="0.25">
      <c r="A4" s="63" t="s">
        <v>48</v>
      </c>
      <c r="B4" s="64" t="s">
        <v>49</v>
      </c>
      <c r="C4" s="65" t="s">
        <v>141</v>
      </c>
      <c r="D4" s="66" t="s">
        <v>8</v>
      </c>
      <c r="E4" s="67" t="s">
        <v>6</v>
      </c>
      <c r="F4" s="68" t="s">
        <v>7</v>
      </c>
      <c r="G4" s="68" t="s">
        <v>3</v>
      </c>
      <c r="H4" s="68" t="s">
        <v>4</v>
      </c>
      <c r="I4" s="39"/>
      <c r="J4" s="40"/>
      <c r="K4" s="41"/>
      <c r="L4" s="42"/>
      <c r="M4" s="42"/>
      <c r="N4" s="43"/>
      <c r="O4" s="38"/>
    </row>
    <row r="5" spans="1:15" ht="45" x14ac:dyDescent="0.2">
      <c r="A5" s="24" t="s">
        <v>78</v>
      </c>
      <c r="B5" s="25" t="s">
        <v>97</v>
      </c>
      <c r="C5" s="26" t="s">
        <v>55</v>
      </c>
      <c r="D5" s="29" t="s">
        <v>129</v>
      </c>
      <c r="E5" s="29" t="s">
        <v>127</v>
      </c>
      <c r="F5" s="29" t="s">
        <v>126</v>
      </c>
      <c r="G5" s="30" t="s">
        <v>128</v>
      </c>
      <c r="H5" s="30" t="s">
        <v>128</v>
      </c>
      <c r="I5" s="44"/>
      <c r="J5" s="43"/>
      <c r="K5" s="45"/>
      <c r="L5" s="45"/>
      <c r="M5" s="43"/>
      <c r="N5" s="43"/>
      <c r="O5" s="38"/>
    </row>
    <row r="6" spans="1:15" ht="45" x14ac:dyDescent="0.2">
      <c r="A6" s="8" t="s">
        <v>79</v>
      </c>
      <c r="B6" s="25" t="s">
        <v>98</v>
      </c>
      <c r="C6" s="10" t="s">
        <v>56</v>
      </c>
      <c r="D6" s="29" t="s">
        <v>130</v>
      </c>
      <c r="E6" s="29" t="s">
        <v>127</v>
      </c>
      <c r="F6" s="29" t="s">
        <v>126</v>
      </c>
      <c r="G6" s="31" t="s">
        <v>128</v>
      </c>
      <c r="H6" s="31" t="s">
        <v>128</v>
      </c>
      <c r="I6" s="44"/>
      <c r="J6" s="43"/>
      <c r="K6" s="45"/>
      <c r="L6" s="45"/>
      <c r="M6" s="43"/>
      <c r="N6" s="43"/>
      <c r="O6" s="38"/>
    </row>
    <row r="7" spans="1:15" ht="45" x14ac:dyDescent="0.2">
      <c r="A7" s="8" t="s">
        <v>80</v>
      </c>
      <c r="B7" s="9" t="s">
        <v>99</v>
      </c>
      <c r="C7" s="10" t="s">
        <v>57</v>
      </c>
      <c r="D7" s="29" t="s">
        <v>131</v>
      </c>
      <c r="E7" s="29" t="s">
        <v>127</v>
      </c>
      <c r="F7" s="29" t="s">
        <v>126</v>
      </c>
      <c r="G7" s="31" t="s">
        <v>128</v>
      </c>
      <c r="H7" s="31" t="s">
        <v>128</v>
      </c>
      <c r="I7" s="44"/>
      <c r="J7" s="43"/>
      <c r="K7" s="45"/>
      <c r="L7" s="45"/>
      <c r="M7" s="43"/>
      <c r="N7" s="43"/>
      <c r="O7" s="38"/>
    </row>
    <row r="8" spans="1:15" ht="45" x14ac:dyDescent="0.2">
      <c r="A8" s="8" t="s">
        <v>81</v>
      </c>
      <c r="B8" s="9" t="s">
        <v>100</v>
      </c>
      <c r="C8" s="10" t="s">
        <v>58</v>
      </c>
      <c r="D8" s="29" t="s">
        <v>132</v>
      </c>
      <c r="E8" s="29" t="s">
        <v>127</v>
      </c>
      <c r="F8" s="29" t="s">
        <v>126</v>
      </c>
      <c r="G8" s="31" t="s">
        <v>128</v>
      </c>
      <c r="H8" s="31" t="s">
        <v>128</v>
      </c>
      <c r="I8" s="44"/>
      <c r="J8" s="43"/>
      <c r="K8" s="45"/>
      <c r="L8" s="45"/>
      <c r="M8" s="43"/>
      <c r="N8" s="43"/>
      <c r="O8" s="38"/>
    </row>
    <row r="9" spans="1:15" ht="45" x14ac:dyDescent="0.2">
      <c r="A9" s="8" t="s">
        <v>82</v>
      </c>
      <c r="B9" s="9" t="s">
        <v>101</v>
      </c>
      <c r="C9" s="10" t="s">
        <v>59</v>
      </c>
      <c r="D9" s="29" t="s">
        <v>133</v>
      </c>
      <c r="E9" s="29" t="s">
        <v>127</v>
      </c>
      <c r="F9" s="29" t="s">
        <v>126</v>
      </c>
      <c r="G9" s="31" t="s">
        <v>128</v>
      </c>
      <c r="H9" s="31" t="s">
        <v>128</v>
      </c>
      <c r="I9" s="44"/>
      <c r="J9" s="43"/>
      <c r="K9" s="45"/>
      <c r="L9" s="45"/>
      <c r="M9" s="43"/>
      <c r="N9" s="43"/>
      <c r="O9" s="38"/>
    </row>
    <row r="10" spans="1:15" ht="45" x14ac:dyDescent="0.2">
      <c r="A10" s="8" t="s">
        <v>83</v>
      </c>
      <c r="B10" s="9" t="s">
        <v>102</v>
      </c>
      <c r="C10" s="10" t="s">
        <v>60</v>
      </c>
      <c r="D10" s="29" t="s">
        <v>134</v>
      </c>
      <c r="E10" s="29" t="s">
        <v>127</v>
      </c>
      <c r="F10" s="29" t="s">
        <v>126</v>
      </c>
      <c r="G10" s="31" t="s">
        <v>128</v>
      </c>
      <c r="H10" s="31" t="s">
        <v>128</v>
      </c>
      <c r="I10" s="44"/>
      <c r="J10" s="43"/>
      <c r="K10" s="45"/>
      <c r="L10" s="45"/>
      <c r="M10" s="43"/>
      <c r="N10" s="43"/>
      <c r="O10" s="38"/>
    </row>
    <row r="11" spans="1:15" ht="45" x14ac:dyDescent="0.2">
      <c r="A11" s="8" t="s">
        <v>84</v>
      </c>
      <c r="B11" s="9" t="s">
        <v>61</v>
      </c>
      <c r="C11" s="10" t="s">
        <v>62</v>
      </c>
      <c r="D11" s="29" t="s">
        <v>135</v>
      </c>
      <c r="E11" s="29" t="s">
        <v>127</v>
      </c>
      <c r="F11" s="29" t="s">
        <v>126</v>
      </c>
      <c r="G11" s="31" t="s">
        <v>128</v>
      </c>
      <c r="H11" s="31" t="s">
        <v>128</v>
      </c>
      <c r="I11" s="44"/>
      <c r="J11" s="43"/>
      <c r="K11" s="45"/>
      <c r="L11" s="45"/>
      <c r="M11" s="43"/>
      <c r="N11" s="43"/>
      <c r="O11" s="38"/>
    </row>
    <row r="12" spans="1:15" ht="45" x14ac:dyDescent="0.2">
      <c r="A12" s="8" t="s">
        <v>85</v>
      </c>
      <c r="B12" s="9" t="s">
        <v>103</v>
      </c>
      <c r="C12" s="10" t="s">
        <v>63</v>
      </c>
      <c r="D12" s="29" t="s">
        <v>136</v>
      </c>
      <c r="E12" s="29" t="s">
        <v>127</v>
      </c>
      <c r="F12" s="29" t="s">
        <v>126</v>
      </c>
      <c r="G12" s="31" t="s">
        <v>128</v>
      </c>
      <c r="H12" s="31" t="s">
        <v>128</v>
      </c>
      <c r="I12" s="44"/>
      <c r="J12" s="43"/>
      <c r="K12" s="45"/>
      <c r="L12" s="45"/>
      <c r="M12" s="43"/>
      <c r="N12" s="43"/>
      <c r="O12" s="38"/>
    </row>
    <row r="13" spans="1:15" ht="45" x14ac:dyDescent="0.2">
      <c r="A13" s="8" t="s">
        <v>86</v>
      </c>
      <c r="B13" s="11" t="s">
        <v>104</v>
      </c>
      <c r="C13" s="10" t="s">
        <v>64</v>
      </c>
      <c r="D13" s="29" t="s">
        <v>137</v>
      </c>
      <c r="E13" s="29" t="s">
        <v>127</v>
      </c>
      <c r="F13" s="29" t="s">
        <v>126</v>
      </c>
      <c r="G13" s="31" t="s">
        <v>128</v>
      </c>
      <c r="H13" s="31" t="s">
        <v>128</v>
      </c>
      <c r="I13" s="44"/>
      <c r="J13" s="43"/>
      <c r="K13" s="45"/>
      <c r="L13" s="45"/>
      <c r="M13" s="43"/>
      <c r="N13" s="43"/>
      <c r="O13" s="38"/>
    </row>
    <row r="14" spans="1:15" ht="45" x14ac:dyDescent="0.2">
      <c r="A14" s="8" t="s">
        <v>87</v>
      </c>
      <c r="B14" s="11" t="s">
        <v>105</v>
      </c>
      <c r="C14" s="10" t="s">
        <v>65</v>
      </c>
      <c r="D14" s="29" t="s">
        <v>138</v>
      </c>
      <c r="E14" s="29" t="s">
        <v>127</v>
      </c>
      <c r="F14" s="29" t="s">
        <v>126</v>
      </c>
      <c r="G14" s="31" t="s">
        <v>128</v>
      </c>
      <c r="H14" s="31" t="s">
        <v>128</v>
      </c>
      <c r="I14" s="44"/>
      <c r="J14" s="43"/>
      <c r="K14" s="45"/>
      <c r="L14" s="45"/>
      <c r="M14" s="43"/>
      <c r="N14" s="43"/>
      <c r="O14" s="38"/>
    </row>
    <row r="15" spans="1:15" ht="60" x14ac:dyDescent="0.2">
      <c r="A15" s="8" t="s">
        <v>88</v>
      </c>
      <c r="B15" s="11" t="s">
        <v>106</v>
      </c>
      <c r="C15" s="10" t="s">
        <v>66</v>
      </c>
      <c r="D15" s="29" t="s">
        <v>139</v>
      </c>
      <c r="E15" s="29" t="s">
        <v>127</v>
      </c>
      <c r="F15" s="29" t="s">
        <v>126</v>
      </c>
      <c r="G15" s="31" t="s">
        <v>128</v>
      </c>
      <c r="H15" s="31" t="s">
        <v>128</v>
      </c>
      <c r="I15" s="44"/>
      <c r="J15" s="43"/>
      <c r="K15" s="45"/>
      <c r="L15" s="45"/>
      <c r="M15" s="43"/>
      <c r="N15" s="43"/>
      <c r="O15" s="38"/>
    </row>
    <row r="16" spans="1:15" ht="45.75" thickBot="1" x14ac:dyDescent="0.25">
      <c r="A16" s="23" t="s">
        <v>89</v>
      </c>
      <c r="B16" s="12" t="s">
        <v>107</v>
      </c>
      <c r="C16" s="34" t="s">
        <v>67</v>
      </c>
      <c r="D16" s="32" t="s">
        <v>140</v>
      </c>
      <c r="E16" s="32" t="s">
        <v>127</v>
      </c>
      <c r="F16" s="32" t="s">
        <v>126</v>
      </c>
      <c r="G16" s="33" t="s">
        <v>128</v>
      </c>
      <c r="H16" s="33" t="s">
        <v>128</v>
      </c>
      <c r="I16" s="46"/>
      <c r="J16" s="40"/>
      <c r="K16" s="45"/>
      <c r="L16" s="43"/>
      <c r="M16" s="43"/>
      <c r="N16" s="43"/>
      <c r="O16" s="38"/>
    </row>
    <row r="17" spans="1:15" ht="18" customHeight="1" thickTop="1" thickBot="1" x14ac:dyDescent="0.3">
      <c r="A17" s="76" t="s">
        <v>5</v>
      </c>
      <c r="B17" s="83">
        <f>SUBTOTAL(109,Table1319[ Cost (in whole dollars)])</f>
        <v>0</v>
      </c>
      <c r="C17" s="79" t="str">
        <f>IF($B$17&gt;15000, "Warning $15,000 maximum request per site","Note: $15,000 maximum site total")</f>
        <v>Note: $15,000 maximum site total</v>
      </c>
      <c r="D17" s="80"/>
      <c r="E17" s="80"/>
      <c r="F17" s="81"/>
      <c r="G17" s="82"/>
      <c r="H17" s="82"/>
      <c r="I17" s="39"/>
      <c r="J17" s="40"/>
      <c r="O17" s="38"/>
    </row>
    <row r="18" spans="1:15" hidden="1" x14ac:dyDescent="0.25">
      <c r="B18" s="48"/>
      <c r="E18" s="38"/>
      <c r="F18" s="49"/>
    </row>
    <row r="19" spans="1:15" hidden="1" x14ac:dyDescent="0.25">
      <c r="B19" s="48"/>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47" customFormat="1" ht="15" hidden="1" x14ac:dyDescent="0.2">
      <c r="B27" s="35"/>
      <c r="C27" s="36"/>
      <c r="D27" s="37"/>
      <c r="E27" s="37"/>
      <c r="F27" s="38"/>
      <c r="G27" s="38"/>
      <c r="H27" s="38"/>
      <c r="J27" s="39"/>
      <c r="K27" s="40"/>
      <c r="L27" s="40"/>
      <c r="M27" s="40"/>
      <c r="N27" s="40"/>
      <c r="O27" s="40"/>
    </row>
    <row r="28" spans="1:15" s="47" customFormat="1" ht="15" hidden="1" x14ac:dyDescent="0.2">
      <c r="B28" s="35"/>
      <c r="C28" s="36"/>
      <c r="D28" s="37"/>
      <c r="E28" s="37"/>
      <c r="F28" s="38"/>
      <c r="G28" s="38"/>
      <c r="H28" s="38"/>
      <c r="J28" s="39"/>
      <c r="K28" s="40"/>
      <c r="L28" s="40"/>
      <c r="M28" s="40"/>
      <c r="N28" s="40"/>
      <c r="O28" s="40"/>
    </row>
    <row r="29" spans="1:15" s="47" customFormat="1" ht="15" hidden="1" x14ac:dyDescent="0.2">
      <c r="B29" s="35"/>
      <c r="C29" s="36"/>
      <c r="D29" s="37"/>
      <c r="E29" s="37"/>
      <c r="F29" s="38"/>
      <c r="G29" s="38"/>
      <c r="H29" s="38"/>
      <c r="J29" s="39"/>
      <c r="K29" s="40"/>
      <c r="L29" s="40"/>
      <c r="M29" s="40"/>
      <c r="N29" s="40"/>
      <c r="O29" s="40"/>
    </row>
    <row r="30" spans="1:15" s="47" customFormat="1" ht="15" hidden="1" x14ac:dyDescent="0.2">
      <c r="B30" s="35"/>
      <c r="C30" s="36"/>
      <c r="D30" s="37"/>
      <c r="E30" s="37"/>
      <c r="F30" s="38"/>
      <c r="G30" s="38"/>
      <c r="H30" s="38"/>
      <c r="J30" s="39"/>
      <c r="K30" s="40"/>
      <c r="L30" s="40"/>
      <c r="M30" s="40"/>
      <c r="N30" s="40"/>
      <c r="O30" s="40"/>
    </row>
    <row r="31" spans="1:15" s="47" customFormat="1" ht="15" hidden="1" x14ac:dyDescent="0.2">
      <c r="B31" s="35"/>
      <c r="C31" s="36"/>
      <c r="D31" s="37"/>
      <c r="E31" s="37"/>
      <c r="F31" s="38"/>
      <c r="G31" s="38"/>
      <c r="H31" s="38"/>
      <c r="J31" s="39"/>
      <c r="K31" s="40"/>
      <c r="L31" s="40"/>
      <c r="M31" s="40"/>
      <c r="N31" s="40"/>
      <c r="O31" s="40"/>
    </row>
    <row r="32" spans="1:15" s="47" customFormat="1" ht="15" hidden="1" x14ac:dyDescent="0.2">
      <c r="B32" s="35"/>
      <c r="C32" s="36"/>
      <c r="D32" s="37"/>
      <c r="E32" s="37"/>
      <c r="F32" s="38"/>
      <c r="G32" s="38"/>
      <c r="H32" s="38"/>
      <c r="J32" s="39"/>
      <c r="K32" s="40"/>
      <c r="L32" s="40"/>
      <c r="M32" s="40"/>
      <c r="N32" s="40"/>
      <c r="O32" s="40"/>
    </row>
    <row r="33" spans="2:15" s="47" customFormat="1" ht="15" hidden="1" x14ac:dyDescent="0.2">
      <c r="B33" s="35"/>
      <c r="C33" s="36"/>
      <c r="D33" s="37"/>
      <c r="E33" s="37"/>
      <c r="F33" s="38"/>
      <c r="G33" s="38"/>
      <c r="H33" s="38"/>
      <c r="J33" s="39"/>
      <c r="K33" s="40"/>
      <c r="L33" s="40"/>
      <c r="M33" s="40"/>
      <c r="N33" s="40"/>
      <c r="O33" s="40"/>
    </row>
    <row r="34" spans="2:15" s="47" customFormat="1" ht="15" hidden="1" x14ac:dyDescent="0.2">
      <c r="B34" s="35"/>
      <c r="C34" s="36"/>
      <c r="D34" s="37"/>
      <c r="E34" s="37"/>
      <c r="F34" s="38"/>
      <c r="G34" s="38"/>
      <c r="H34" s="38"/>
      <c r="J34" s="39"/>
      <c r="K34" s="40"/>
      <c r="L34" s="40"/>
      <c r="M34" s="40"/>
      <c r="N34" s="40"/>
      <c r="O34" s="40"/>
    </row>
    <row r="35" spans="2:15" s="47" customFormat="1" ht="15" hidden="1" x14ac:dyDescent="0.2">
      <c r="B35" s="35"/>
      <c r="C35" s="36"/>
      <c r="D35" s="37"/>
      <c r="E35" s="37"/>
      <c r="F35" s="38"/>
      <c r="G35" s="38"/>
      <c r="H35" s="38"/>
      <c r="J35" s="39"/>
      <c r="K35" s="40"/>
      <c r="L35" s="40"/>
      <c r="M35" s="40"/>
      <c r="N35" s="40"/>
      <c r="O35" s="40"/>
    </row>
    <row r="36" spans="2:15" s="47" customFormat="1" ht="15" hidden="1" x14ac:dyDescent="0.2">
      <c r="B36" s="35"/>
      <c r="C36" s="36"/>
      <c r="D36" s="37"/>
      <c r="E36" s="37"/>
      <c r="F36" s="38"/>
      <c r="G36" s="38"/>
      <c r="H36" s="38"/>
      <c r="J36" s="39"/>
      <c r="K36" s="40"/>
      <c r="L36" s="40"/>
      <c r="M36" s="40"/>
      <c r="N36" s="40"/>
      <c r="O36" s="40"/>
    </row>
    <row r="37" spans="2:15" s="47" customFormat="1" ht="15" hidden="1" x14ac:dyDescent="0.2">
      <c r="B37" s="35"/>
      <c r="C37" s="36"/>
      <c r="D37" s="37"/>
      <c r="E37" s="37"/>
      <c r="F37" s="38"/>
      <c r="G37" s="38"/>
      <c r="H37" s="38"/>
      <c r="J37" s="39"/>
      <c r="K37" s="40"/>
      <c r="L37" s="40"/>
      <c r="M37" s="40"/>
      <c r="N37" s="40"/>
      <c r="O37" s="40"/>
    </row>
    <row r="38" spans="2:15" s="47" customFormat="1" ht="15" hidden="1" x14ac:dyDescent="0.2">
      <c r="B38" s="35"/>
      <c r="C38" s="36"/>
      <c r="D38" s="37"/>
      <c r="E38" s="37"/>
      <c r="F38" s="38"/>
      <c r="G38" s="38"/>
      <c r="H38" s="38"/>
      <c r="J38" s="39"/>
      <c r="K38" s="40"/>
      <c r="L38" s="40"/>
      <c r="M38" s="40"/>
      <c r="N38" s="40"/>
      <c r="O38" s="40"/>
    </row>
    <row r="39" spans="2:15" s="47" customFormat="1" ht="15" hidden="1" x14ac:dyDescent="0.2">
      <c r="B39" s="35"/>
      <c r="C39" s="36"/>
      <c r="D39" s="37"/>
      <c r="E39" s="37"/>
      <c r="F39" s="38"/>
      <c r="G39" s="38"/>
      <c r="H39" s="38"/>
      <c r="J39" s="39"/>
      <c r="K39" s="40"/>
      <c r="L39" s="40"/>
      <c r="M39" s="40"/>
      <c r="N39" s="40"/>
      <c r="O39" s="40"/>
    </row>
    <row r="40" spans="2:15" s="47" customFormat="1" ht="15" hidden="1" x14ac:dyDescent="0.2">
      <c r="B40" s="35"/>
      <c r="C40" s="36"/>
      <c r="D40" s="37"/>
      <c r="E40" s="37"/>
      <c r="F40" s="38"/>
      <c r="G40" s="38"/>
      <c r="H40" s="38"/>
      <c r="J40" s="39"/>
      <c r="K40" s="40"/>
      <c r="L40" s="40"/>
      <c r="M40" s="40"/>
      <c r="N40" s="40"/>
      <c r="O40" s="40"/>
    </row>
    <row r="41" spans="2:15" s="47" customFormat="1" ht="15" hidden="1" x14ac:dyDescent="0.2">
      <c r="B41" s="35"/>
      <c r="C41" s="36"/>
      <c r="D41" s="37"/>
      <c r="E41" s="37"/>
      <c r="F41" s="38"/>
      <c r="G41" s="38"/>
      <c r="H41" s="38"/>
      <c r="J41" s="39"/>
      <c r="K41" s="40"/>
      <c r="L41" s="40"/>
      <c r="M41" s="40"/>
      <c r="N41" s="40"/>
      <c r="O41" s="40"/>
    </row>
    <row r="42" spans="2:15" s="47" customFormat="1" ht="15" hidden="1" x14ac:dyDescent="0.2">
      <c r="B42" s="35"/>
      <c r="C42" s="36"/>
      <c r="D42" s="37"/>
      <c r="E42" s="37"/>
      <c r="F42" s="38"/>
      <c r="G42" s="38"/>
      <c r="H42" s="38"/>
      <c r="J42" s="39"/>
      <c r="K42" s="40"/>
      <c r="L42" s="40"/>
      <c r="M42" s="40"/>
      <c r="N42" s="40"/>
      <c r="O42" s="40"/>
    </row>
    <row r="43" spans="2:15" s="47" customFormat="1" ht="15" hidden="1" x14ac:dyDescent="0.2">
      <c r="B43" s="35"/>
      <c r="C43" s="36"/>
      <c r="D43" s="37"/>
      <c r="E43" s="37"/>
      <c r="F43" s="38"/>
      <c r="G43" s="38"/>
      <c r="H43" s="38"/>
      <c r="J43" s="39"/>
      <c r="K43" s="40"/>
      <c r="L43" s="40"/>
      <c r="M43" s="40"/>
      <c r="N43" s="40"/>
      <c r="O43" s="40"/>
    </row>
    <row r="44" spans="2:15" s="47" customFormat="1" ht="15" hidden="1" x14ac:dyDescent="0.2">
      <c r="B44" s="35"/>
      <c r="C44" s="36"/>
      <c r="D44" s="37"/>
      <c r="E44" s="37"/>
      <c r="F44" s="38"/>
      <c r="G44" s="38"/>
      <c r="H44" s="38"/>
      <c r="J44" s="39"/>
      <c r="K44" s="40"/>
      <c r="L44" s="40"/>
      <c r="M44" s="40"/>
      <c r="N44" s="40"/>
      <c r="O44" s="40"/>
    </row>
    <row r="45" spans="2:15" s="47" customFormat="1" ht="15" hidden="1" x14ac:dyDescent="0.2">
      <c r="B45" s="35"/>
      <c r="C45" s="36"/>
      <c r="D45" s="37"/>
      <c r="E45" s="37"/>
      <c r="F45" s="38"/>
      <c r="G45" s="38"/>
      <c r="H45" s="38"/>
      <c r="J45" s="39"/>
      <c r="K45" s="40"/>
      <c r="L45" s="40"/>
      <c r="M45" s="40"/>
      <c r="N45" s="40"/>
      <c r="O45" s="40"/>
    </row>
    <row r="46" spans="2:15" s="47" customFormat="1" ht="15" hidden="1" x14ac:dyDescent="0.2">
      <c r="B46" s="35"/>
      <c r="C46" s="36"/>
      <c r="D46" s="37"/>
      <c r="E46" s="37"/>
      <c r="F46" s="38"/>
      <c r="G46" s="38"/>
      <c r="H46" s="38"/>
      <c r="J46" s="39"/>
      <c r="K46" s="40"/>
      <c r="L46" s="40"/>
      <c r="M46" s="40"/>
      <c r="N46" s="40"/>
      <c r="O46" s="40"/>
    </row>
    <row r="47" spans="2:15" s="47" customFormat="1" ht="15" hidden="1" x14ac:dyDescent="0.2">
      <c r="B47" s="35"/>
      <c r="C47" s="36"/>
      <c r="D47" s="37"/>
      <c r="E47" s="37"/>
      <c r="F47" s="38"/>
      <c r="G47" s="38"/>
      <c r="H47" s="38"/>
      <c r="J47" s="39"/>
      <c r="K47" s="40"/>
      <c r="L47" s="40"/>
      <c r="M47" s="40"/>
      <c r="N47" s="40"/>
      <c r="O47" s="40"/>
    </row>
    <row r="48" spans="2:15" s="47" customFormat="1" ht="15" hidden="1" x14ac:dyDescent="0.2">
      <c r="B48" s="35"/>
      <c r="C48" s="36"/>
      <c r="D48" s="37"/>
      <c r="E48" s="37"/>
      <c r="F48" s="38"/>
      <c r="G48" s="38"/>
      <c r="H48" s="38"/>
      <c r="J48" s="39"/>
      <c r="K48" s="40"/>
      <c r="L48" s="40"/>
      <c r="M48" s="40"/>
      <c r="N48" s="40"/>
      <c r="O48" s="40"/>
    </row>
    <row r="49" spans="2:15" s="47" customFormat="1" ht="15" hidden="1" x14ac:dyDescent="0.2">
      <c r="B49" s="35"/>
      <c r="C49" s="36"/>
      <c r="D49" s="37"/>
      <c r="E49" s="37"/>
      <c r="F49" s="38"/>
      <c r="G49" s="38"/>
      <c r="H49" s="38"/>
      <c r="J49" s="39"/>
      <c r="K49" s="40"/>
      <c r="L49" s="40"/>
      <c r="M49" s="40"/>
      <c r="N49" s="40"/>
      <c r="O49" s="40"/>
    </row>
    <row r="50" spans="2:15" s="47" customFormat="1" ht="15" hidden="1" x14ac:dyDescent="0.2">
      <c r="B50" s="35"/>
      <c r="C50" s="36"/>
      <c r="D50" s="37"/>
      <c r="E50" s="37"/>
      <c r="F50" s="38"/>
      <c r="G50" s="38"/>
      <c r="H50" s="38"/>
      <c r="J50" s="39"/>
      <c r="K50" s="40"/>
      <c r="L50" s="40"/>
      <c r="M50" s="40"/>
      <c r="N50" s="40"/>
      <c r="O50" s="40"/>
    </row>
    <row r="51" spans="2:15" s="47" customFormat="1" ht="15" hidden="1" x14ac:dyDescent="0.2">
      <c r="B51" s="35"/>
      <c r="C51" s="36"/>
      <c r="D51" s="37"/>
      <c r="E51" s="37"/>
      <c r="F51" s="38"/>
      <c r="G51" s="38"/>
      <c r="H51" s="38"/>
      <c r="J51" s="39"/>
      <c r="K51" s="40"/>
      <c r="L51" s="40"/>
      <c r="M51" s="40"/>
      <c r="N51" s="40"/>
      <c r="O51" s="40"/>
    </row>
    <row r="52" spans="2:15" s="47" customFormat="1" ht="15" hidden="1" x14ac:dyDescent="0.2">
      <c r="B52" s="35"/>
      <c r="C52" s="36"/>
      <c r="D52" s="37"/>
      <c r="E52" s="37"/>
      <c r="F52" s="38"/>
      <c r="G52" s="38"/>
      <c r="H52" s="38"/>
      <c r="J52" s="39"/>
      <c r="K52" s="40"/>
      <c r="L52" s="40"/>
      <c r="M52" s="40"/>
      <c r="N52" s="40"/>
      <c r="O52" s="40"/>
    </row>
    <row r="53" spans="2:15" s="47" customFormat="1" ht="15" hidden="1" x14ac:dyDescent="0.2">
      <c r="B53" s="35"/>
      <c r="C53" s="36"/>
      <c r="D53" s="37"/>
      <c r="E53" s="37"/>
      <c r="F53" s="38"/>
      <c r="G53" s="38"/>
      <c r="H53" s="38"/>
      <c r="J53" s="39"/>
      <c r="K53" s="40"/>
      <c r="L53" s="40"/>
      <c r="M53" s="40"/>
      <c r="N53" s="40"/>
      <c r="O53" s="40"/>
    </row>
    <row r="54" spans="2:15" s="47" customFormat="1" ht="15" hidden="1" x14ac:dyDescent="0.2">
      <c r="B54" s="35"/>
      <c r="C54" s="36"/>
      <c r="D54" s="37"/>
      <c r="E54" s="37"/>
      <c r="F54" s="38"/>
      <c r="G54" s="38"/>
      <c r="H54" s="38"/>
      <c r="J54" s="39"/>
      <c r="K54" s="40"/>
      <c r="L54" s="40"/>
      <c r="M54" s="40"/>
      <c r="N54" s="40"/>
      <c r="O54" s="40"/>
    </row>
    <row r="55" spans="2:15" s="47" customFormat="1" ht="15" hidden="1" x14ac:dyDescent="0.2">
      <c r="B55" s="35"/>
      <c r="C55" s="36"/>
      <c r="D55" s="37"/>
      <c r="E55" s="37"/>
      <c r="F55" s="38"/>
      <c r="G55" s="38"/>
      <c r="H55" s="38"/>
      <c r="J55" s="39"/>
      <c r="K55" s="40"/>
      <c r="L55" s="40"/>
      <c r="M55" s="40"/>
      <c r="N55" s="40"/>
      <c r="O55" s="40"/>
    </row>
    <row r="56" spans="2:15" s="47" customFormat="1" ht="15" hidden="1" x14ac:dyDescent="0.2">
      <c r="B56" s="35"/>
      <c r="C56" s="36"/>
      <c r="D56" s="37"/>
      <c r="E56" s="37"/>
      <c r="F56" s="38"/>
      <c r="G56" s="38"/>
      <c r="H56" s="38"/>
      <c r="J56" s="39"/>
      <c r="K56" s="40"/>
      <c r="L56" s="40"/>
      <c r="M56" s="40"/>
      <c r="N56" s="40"/>
      <c r="O56" s="40"/>
    </row>
    <row r="57" spans="2:15" s="47" customFormat="1" ht="15" hidden="1" x14ac:dyDescent="0.2">
      <c r="B57" s="35"/>
      <c r="C57" s="36"/>
      <c r="D57" s="37"/>
      <c r="E57" s="37"/>
      <c r="F57" s="38"/>
      <c r="G57" s="38"/>
      <c r="H57" s="38"/>
      <c r="J57" s="39"/>
      <c r="K57" s="40"/>
      <c r="L57" s="40"/>
      <c r="M57" s="40"/>
      <c r="N57" s="40"/>
      <c r="O57" s="40"/>
    </row>
    <row r="58" spans="2:15" s="47" customFormat="1" ht="15" hidden="1" x14ac:dyDescent="0.2">
      <c r="B58" s="35"/>
      <c r="C58" s="36"/>
      <c r="D58" s="37"/>
      <c r="E58" s="37"/>
      <c r="F58" s="38"/>
      <c r="G58" s="38"/>
      <c r="H58" s="38"/>
      <c r="J58" s="39"/>
      <c r="K58" s="40"/>
      <c r="L58" s="40"/>
      <c r="M58" s="40"/>
      <c r="N58" s="40"/>
      <c r="O58" s="40"/>
    </row>
    <row r="59" spans="2:15" s="47" customFormat="1" ht="15" hidden="1" x14ac:dyDescent="0.2">
      <c r="B59" s="35"/>
      <c r="C59" s="36"/>
      <c r="D59" s="37"/>
      <c r="E59" s="37"/>
      <c r="F59" s="38"/>
      <c r="G59" s="38"/>
      <c r="H59" s="38"/>
      <c r="J59" s="39"/>
      <c r="K59" s="40"/>
      <c r="L59" s="40"/>
      <c r="M59" s="40"/>
      <c r="N59" s="40"/>
      <c r="O59" s="40"/>
    </row>
    <row r="60" spans="2:15" s="47" customFormat="1" ht="15" hidden="1" x14ac:dyDescent="0.2">
      <c r="B60" s="35"/>
      <c r="C60" s="36"/>
      <c r="D60" s="37"/>
      <c r="E60" s="37"/>
      <c r="F60" s="38"/>
      <c r="G60" s="38"/>
      <c r="H60" s="38"/>
      <c r="J60" s="39"/>
      <c r="K60" s="40"/>
      <c r="L60" s="40"/>
      <c r="M60" s="40"/>
      <c r="N60" s="40"/>
      <c r="O60" s="40"/>
    </row>
    <row r="61" spans="2:15" s="47" customFormat="1" ht="15" hidden="1" x14ac:dyDescent="0.2">
      <c r="B61" s="35"/>
      <c r="C61" s="36"/>
      <c r="D61" s="37"/>
      <c r="E61" s="37"/>
      <c r="F61" s="38"/>
      <c r="G61" s="38"/>
      <c r="H61" s="38"/>
      <c r="J61" s="39"/>
      <c r="K61" s="40"/>
      <c r="L61" s="40"/>
      <c r="M61" s="40"/>
      <c r="N61" s="40"/>
      <c r="O61" s="40"/>
    </row>
    <row r="62" spans="2:15" s="47" customFormat="1" ht="15" hidden="1" x14ac:dyDescent="0.2">
      <c r="B62" s="35"/>
      <c r="C62" s="36"/>
      <c r="D62" s="37"/>
      <c r="E62" s="37"/>
      <c r="F62" s="38"/>
      <c r="G62" s="38"/>
      <c r="H62" s="38"/>
      <c r="J62" s="39"/>
      <c r="K62" s="40"/>
      <c r="L62" s="40"/>
      <c r="M62" s="40"/>
      <c r="N62" s="40"/>
      <c r="O62" s="40"/>
    </row>
    <row r="63" spans="2:15" s="47" customFormat="1" ht="15" hidden="1" x14ac:dyDescent="0.2">
      <c r="B63" s="35"/>
      <c r="C63" s="36"/>
      <c r="D63" s="37"/>
      <c r="E63" s="37"/>
      <c r="F63" s="38"/>
      <c r="G63" s="38"/>
      <c r="H63" s="38"/>
      <c r="J63" s="39"/>
      <c r="K63" s="40"/>
      <c r="L63" s="40"/>
      <c r="M63" s="40"/>
      <c r="N63" s="40"/>
      <c r="O63" s="40"/>
    </row>
    <row r="64" spans="2:15" s="47" customFormat="1" ht="15" hidden="1" x14ac:dyDescent="0.2">
      <c r="B64" s="35"/>
      <c r="C64" s="36"/>
      <c r="D64" s="37"/>
      <c r="E64" s="37"/>
      <c r="F64" s="38"/>
      <c r="G64" s="38"/>
      <c r="H64" s="38"/>
      <c r="J64" s="39"/>
      <c r="K64" s="40"/>
      <c r="L64" s="40"/>
      <c r="M64" s="40"/>
      <c r="N64" s="40"/>
      <c r="O64" s="40"/>
    </row>
    <row r="65" spans="2:15" s="47" customFormat="1" ht="15" hidden="1" x14ac:dyDescent="0.2">
      <c r="B65" s="35"/>
      <c r="C65" s="36"/>
      <c r="D65" s="37"/>
      <c r="E65" s="37"/>
      <c r="F65" s="38"/>
      <c r="G65" s="38"/>
      <c r="H65" s="38"/>
      <c r="J65" s="39"/>
      <c r="K65" s="40"/>
      <c r="L65" s="40"/>
      <c r="M65" s="40"/>
      <c r="N65" s="40"/>
      <c r="O65" s="40"/>
    </row>
    <row r="66" spans="2:15" s="47" customFormat="1" ht="15" hidden="1" x14ac:dyDescent="0.2">
      <c r="B66" s="35"/>
      <c r="C66" s="36"/>
      <c r="D66" s="37"/>
      <c r="E66" s="37"/>
      <c r="F66" s="38"/>
      <c r="G66" s="38"/>
      <c r="H66" s="38"/>
      <c r="J66" s="39"/>
      <c r="K66" s="40"/>
      <c r="L66" s="40"/>
      <c r="M66" s="40"/>
      <c r="N66" s="40"/>
      <c r="O66" s="40"/>
    </row>
    <row r="67" spans="2:15" hidden="1" x14ac:dyDescent="0.25"/>
    <row r="68" spans="2:15" hidden="1" x14ac:dyDescent="0.25"/>
    <row r="69" spans="2:15" hidden="1" x14ac:dyDescent="0.25"/>
    <row r="70" spans="2:15" hidden="1" x14ac:dyDescent="0.25"/>
  </sheetData>
  <sheetProtection sheet="1" formatColumns="0" formatRows="0"/>
  <conditionalFormatting sqref="C17">
    <cfRule type="expression" dxfId="86" priority="1">
      <formula>($B$17&gt;15000)</formula>
    </cfRule>
  </conditionalFormatting>
  <pageMargins left="0.25" right="0.25" top="0.75" bottom="0.75" header="0.3" footer="0.3"/>
  <pageSetup scale="47"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Instructions</vt:lpstr>
      <vt:lpstr>Contact and Site Information</vt:lpstr>
      <vt:lpstr>Site One</vt:lpstr>
      <vt:lpstr>Site Two</vt:lpstr>
      <vt:lpstr>Site Three</vt:lpstr>
      <vt:lpstr>Site Four</vt:lpstr>
      <vt:lpstr>Site Five</vt:lpstr>
      <vt:lpstr>Site Six</vt:lpstr>
      <vt:lpstr>Site Seven</vt:lpstr>
      <vt:lpstr>Site Eight</vt:lpstr>
      <vt:lpstr>Site Nine</vt:lpstr>
      <vt:lpstr>Site Ten</vt:lpstr>
      <vt:lpstr>Summary of Request</vt:lpstr>
      <vt:lpstr>'Site Eight'!Print_Area</vt:lpstr>
      <vt:lpstr>'Site Five'!Print_Area</vt:lpstr>
      <vt:lpstr>'Site Four'!Print_Area</vt:lpstr>
      <vt:lpstr>'Site Nine'!Print_Area</vt:lpstr>
      <vt:lpstr>'Site One'!Print_Area</vt:lpstr>
      <vt:lpstr>'Site Seven'!Print_Area</vt:lpstr>
      <vt:lpstr>'Site Six'!Print_Area</vt:lpstr>
      <vt:lpstr>'Site Ten'!Print_Area</vt:lpstr>
      <vt:lpstr>'Site Three'!Print_Area</vt:lpstr>
      <vt:lpstr>'Site Two'!Print_Area</vt:lpstr>
    </vt:vector>
  </TitlesOfParts>
  <Company>CA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RFA 21: Start-up and Expansion Grant Budget Sheet (CA Dept of Education)</dc:title>
  <dc:subject>Budget Sheet for 2020–21 School Breakfast Program (SBP) and Summer Meal Programs (SMP) Start-up and Expansion Grants.</dc:subject>
  <dc:creator>California Deparment of Education</dc:creator>
  <cp:lastModifiedBy>CDE</cp:lastModifiedBy>
  <cp:lastPrinted>2019-07-31T20:07:54Z</cp:lastPrinted>
  <dcterms:created xsi:type="dcterms:W3CDTF">2017-12-21T18:32:34Z</dcterms:created>
  <dcterms:modified xsi:type="dcterms:W3CDTF">2021-01-04T17:28:38Z</dcterms:modified>
</cp:coreProperties>
</file>