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F6916EE-FFAB-479B-B2E5-1D9AFCE65721}" xr6:coauthVersionLast="47" xr6:coauthVersionMax="47" xr10:uidLastSave="{00000000-0000-0000-0000-000000000000}"/>
  <bookViews>
    <workbookView xWindow="-120" yWindow="-120" windowWidth="29040" windowHeight="15840" tabRatio="835" xr2:uid="{00000000-000D-0000-FFFF-FFFF00000000}"/>
  </bookViews>
  <sheets>
    <sheet name="Instructions" sheetId="34" r:id="rId1"/>
    <sheet name="Contact and Site Information" sheetId="19" r:id="rId2"/>
    <sheet name="Site One" sheetId="21" r:id="rId3"/>
    <sheet name="Site Two" sheetId="35" r:id="rId4"/>
    <sheet name="Site Three" sheetId="36" r:id="rId5"/>
    <sheet name="Site Four" sheetId="37" r:id="rId6"/>
    <sheet name="Site Five" sheetId="38" r:id="rId7"/>
    <sheet name="Site Six" sheetId="39" r:id="rId8"/>
    <sheet name="Site Seven" sheetId="40" r:id="rId9"/>
    <sheet name="Site Eight" sheetId="41" r:id="rId10"/>
    <sheet name="Site Nine" sheetId="42" r:id="rId11"/>
    <sheet name="Site Ten" sheetId="43" r:id="rId12"/>
    <sheet name="Summary of Request" sheetId="33" r:id="rId13"/>
    <sheet name="Summary of Request Short Report" sheetId="44" state="hidden" r:id="rId14"/>
  </sheets>
  <definedNames>
    <definedName name="_xlnm.Print_Area" localSheetId="9">'Site Eight'!$2:$18</definedName>
    <definedName name="_xlnm.Print_Area" localSheetId="6">'Site Five'!$2:$18</definedName>
    <definedName name="_xlnm.Print_Area" localSheetId="5">'Site Four'!$2:$18</definedName>
    <definedName name="_xlnm.Print_Area" localSheetId="10">'Site Nine'!$2:$18</definedName>
    <definedName name="_xlnm.Print_Area" localSheetId="2">'Site One'!$2:$18</definedName>
    <definedName name="_xlnm.Print_Area" localSheetId="8">'Site Seven'!$2:$18</definedName>
    <definedName name="_xlnm.Print_Area" localSheetId="7">'Site Six'!$2:$18</definedName>
    <definedName name="_xlnm.Print_Area" localSheetId="11">'Site Ten'!$2:$18</definedName>
    <definedName name="_xlnm.Print_Area" localSheetId="4">'Site Three'!$2:$18</definedName>
    <definedName name="_xlnm.Print_Area" localSheetId="3">'Site Two'!$2:$18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42" l="1"/>
  <c r="A18" i="41"/>
  <c r="A18" i="40"/>
  <c r="A18" i="39"/>
  <c r="A18" i="38"/>
  <c r="A18" i="37"/>
  <c r="A18" i="36"/>
  <c r="B5" i="44"/>
  <c r="D28" i="44"/>
  <c r="G28" i="44" l="1"/>
  <c r="F28" i="44"/>
  <c r="B30" i="44" s="1"/>
  <c r="B26" i="44"/>
  <c r="B24" i="44"/>
  <c r="B22" i="44"/>
  <c r="B20" i="44"/>
  <c r="B18" i="44"/>
  <c r="B16" i="44"/>
  <c r="B14" i="44"/>
  <c r="B12" i="44"/>
  <c r="B10" i="44"/>
  <c r="B8" i="44"/>
  <c r="B7" i="44"/>
  <c r="B6" i="44"/>
  <c r="B4" i="44"/>
  <c r="B3" i="44"/>
  <c r="F28" i="33"/>
  <c r="C28" i="33"/>
  <c r="B30" i="33" s="1"/>
  <c r="B24" i="33"/>
  <c r="B12" i="33"/>
  <c r="B26" i="33" l="1"/>
  <c r="A3" i="43"/>
  <c r="A3" i="42"/>
  <c r="A3" i="41"/>
  <c r="A3" i="40"/>
  <c r="A3" i="39"/>
  <c r="A3" i="38"/>
  <c r="A3" i="37"/>
  <c r="A3" i="36"/>
  <c r="A3" i="35"/>
  <c r="B17" i="43"/>
  <c r="A18" i="43" s="1"/>
  <c r="A2" i="43"/>
  <c r="B17" i="42"/>
  <c r="A2" i="42"/>
  <c r="B17" i="41"/>
  <c r="A2" i="41"/>
  <c r="B17" i="40"/>
  <c r="A2" i="40"/>
  <c r="B17" i="39"/>
  <c r="A2" i="39"/>
  <c r="B17" i="38"/>
  <c r="A2" i="38"/>
  <c r="B17" i="37"/>
  <c r="A2" i="37"/>
  <c r="B17" i="36"/>
  <c r="A2" i="36"/>
  <c r="B17" i="35"/>
  <c r="A18" i="35" s="1"/>
  <c r="A2" i="35"/>
  <c r="B17" i="21"/>
  <c r="B27" i="44" l="1"/>
  <c r="B25" i="44"/>
  <c r="B23" i="44"/>
  <c r="B21" i="44"/>
  <c r="B19" i="44"/>
  <c r="B17" i="44"/>
  <c r="B15" i="44"/>
  <c r="B13" i="44"/>
  <c r="B11" i="44"/>
  <c r="B9" i="44"/>
  <c r="A18" i="21"/>
  <c r="B17" i="33"/>
  <c r="B19" i="33"/>
  <c r="B21" i="33"/>
  <c r="B23" i="33"/>
  <c r="B11" i="33"/>
  <c r="B13" i="33"/>
  <c r="B25" i="33"/>
  <c r="B15" i="33"/>
  <c r="B27" i="33"/>
  <c r="A3" i="21"/>
  <c r="A2" i="21"/>
  <c r="B28" i="44" l="1"/>
  <c r="B29" i="44" s="1"/>
  <c r="B8" i="33"/>
  <c r="B7" i="33"/>
  <c r="B6" i="33"/>
  <c r="B5" i="33"/>
  <c r="B4" i="33"/>
  <c r="B3" i="33"/>
  <c r="B9" i="33" l="1"/>
  <c r="B22" i="33"/>
  <c r="B18" i="33"/>
  <c r="B16" i="33"/>
  <c r="B14" i="33"/>
  <c r="B10" i="33"/>
  <c r="B20" i="33"/>
  <c r="B28" i="33" l="1"/>
  <c r="B29" i="33" s="1"/>
</calcChain>
</file>

<file path=xl/sharedStrings.xml><?xml version="1.0" encoding="utf-8"?>
<sst xmlns="http://schemas.openxmlformats.org/spreadsheetml/2006/main" count="1307" uniqueCount="159">
  <si>
    <t>Instructions</t>
  </si>
  <si>
    <r>
      <t xml:space="preserve">Complete each tab as appropriate. Enter your school food authority's (SFA) contact and site information in the </t>
    </r>
    <r>
      <rPr>
        <b/>
        <sz val="12"/>
        <color theme="1"/>
        <rFont val="Arial"/>
        <family val="2"/>
      </rPr>
      <t xml:space="preserve">Contact </t>
    </r>
    <r>
      <rPr>
        <sz val="12"/>
        <color theme="1"/>
        <rFont val="Arial"/>
        <family val="2"/>
      </rPr>
      <t xml:space="preserve">and </t>
    </r>
    <r>
      <rPr>
        <b/>
        <sz val="12"/>
        <color theme="1"/>
        <rFont val="Arial"/>
        <family val="2"/>
      </rPr>
      <t>Site Information</t>
    </r>
    <r>
      <rPr>
        <sz val="12"/>
        <color theme="1"/>
        <rFont val="Arial"/>
        <family val="2"/>
      </rPr>
      <t xml:space="preserve"> tab. Complete one site tab (i.e., </t>
    </r>
    <r>
      <rPr>
        <b/>
        <sz val="12"/>
        <color theme="1"/>
        <rFont val="Arial"/>
        <family val="2"/>
      </rPr>
      <t>Site One</t>
    </r>
    <r>
      <rPr>
        <sz val="12"/>
        <color theme="1"/>
        <rFont val="Arial"/>
        <family val="2"/>
      </rPr>
      <t xml:space="preserve">, </t>
    </r>
    <r>
      <rPr>
        <b/>
        <sz val="12"/>
        <color theme="1"/>
        <rFont val="Arial"/>
        <family val="2"/>
      </rPr>
      <t>Site Two</t>
    </r>
    <r>
      <rPr>
        <sz val="12"/>
        <color theme="1"/>
        <rFont val="Arial"/>
        <family val="2"/>
      </rPr>
      <t xml:space="preserve">, etc.) for each site for which you are applying for grant funds (up to ten sites). The </t>
    </r>
    <r>
      <rPr>
        <b/>
        <sz val="12"/>
        <color theme="1"/>
        <rFont val="Arial"/>
        <family val="2"/>
      </rPr>
      <t>Summary of Request</t>
    </r>
    <r>
      <rPr>
        <sz val="12"/>
        <color theme="1"/>
        <rFont val="Arial"/>
        <family val="2"/>
      </rPr>
      <t xml:space="preserve"> tab will automatically total your requests from the site tab(s). Note: This portion of the grant application is worth up to 20 points per site. </t>
    </r>
  </si>
  <si>
    <t>Site Tabs</t>
  </si>
  <si>
    <t xml:space="preserve">Cell B2: Enter the name of the SFA applying for a grant. </t>
  </si>
  <si>
    <t>Cell B3: Enter the name of the site requesting a grant.</t>
  </si>
  <si>
    <t xml:space="preserve">Cells A5–A16: Include the name and the quantity of the requested item(s). </t>
  </si>
  <si>
    <t>Cells B5–B16: Enter the total cost of the requested item(s). The total cost includes the cost of the installation, tax, and shipping as well as any modifications, attachments, or accessories your agency needs to make the equipment usable. Enter the cost in whole dollars.</t>
  </si>
  <si>
    <t xml:space="preserve">Cells C5–16: Explain how each requested item will help to implement or expand your School Breakfast or Summer Meal Program. </t>
  </si>
  <si>
    <t>Contact and Site Information</t>
  </si>
  <si>
    <t>Locked Titles</t>
  </si>
  <si>
    <t>Complete this Column</t>
  </si>
  <si>
    <t>School Food Authority (SFA):</t>
  </si>
  <si>
    <t>[Enter SFA name here]</t>
  </si>
  <si>
    <t>Contact's Name:</t>
  </si>
  <si>
    <t>[Enter contact name here]</t>
  </si>
  <si>
    <t>Contact's Title:</t>
  </si>
  <si>
    <t>[Enter contact title here]</t>
  </si>
  <si>
    <t xml:space="preserve">Contact's Email: </t>
  </si>
  <si>
    <t>[Enter contact email here]</t>
  </si>
  <si>
    <t>Contact's Phone #:</t>
  </si>
  <si>
    <t>[Enter contact phone number here]</t>
  </si>
  <si>
    <t>Site One Name:</t>
  </si>
  <si>
    <t>[Enter site one name here]</t>
  </si>
  <si>
    <t>Cost</t>
  </si>
  <si>
    <t>Site Two Name:</t>
  </si>
  <si>
    <t>[If applying for two sites, enter site two name here]</t>
  </si>
  <si>
    <t>Approved Equipment</t>
  </si>
  <si>
    <t xml:space="preserve">Site Three Name: </t>
  </si>
  <si>
    <t>[If applying for three sites, enter site three name here]</t>
  </si>
  <si>
    <t>Site Four Name:</t>
  </si>
  <si>
    <t>[If applying for four sites, enter site four name here]</t>
  </si>
  <si>
    <t>Site Five Name:</t>
  </si>
  <si>
    <t>[If applying for five sites, enter site five name here]</t>
  </si>
  <si>
    <t>Site Six Name:</t>
  </si>
  <si>
    <t>[If applying for six sites, enter site six name here]</t>
  </si>
  <si>
    <t>Site Seven Name:</t>
  </si>
  <si>
    <t>[If applying for seven sites, enter site seven name here]</t>
  </si>
  <si>
    <t>Site Eight Name:</t>
  </si>
  <si>
    <t>[If applying for eight sites, enter site eight name here]</t>
  </si>
  <si>
    <t>Site Nine Name:</t>
  </si>
  <si>
    <t>[If applying for nine sites, enter site nine name here]</t>
  </si>
  <si>
    <t>Site Ten Name:</t>
  </si>
  <si>
    <t>[If applying for ten sites, enter site ten name here]</t>
  </si>
  <si>
    <t>Site One</t>
  </si>
  <si>
    <t>Requested Item</t>
  </si>
  <si>
    <t xml:space="preserve"> Cost (in whole dollars)</t>
  </si>
  <si>
    <t>How will this item help to implement or expand your School Breakfast Program or Summer Meal Programs?</t>
  </si>
  <si>
    <t>Invoice #</t>
  </si>
  <si>
    <t>Vendor Name</t>
  </si>
  <si>
    <t>Actual Amount Spent</t>
  </si>
  <si>
    <t>(CDE)
1st Review</t>
  </si>
  <si>
    <t>(CDE)
2nd Review</t>
  </si>
  <si>
    <t>[Enter name of purchase request one here]</t>
  </si>
  <si>
    <t>[Enter purchase one request dollar amount here]</t>
  </si>
  <si>
    <t>[Enter purchase one explanation here]</t>
  </si>
  <si>
    <t>[If awarded grant, enter purchase one final invoice number]</t>
  </si>
  <si>
    <t>[If awarded grant, enter name of vendor]</t>
  </si>
  <si>
    <t>[If awarded grant, enter actual amount spent]</t>
  </si>
  <si>
    <t>[CDE use only]</t>
  </si>
  <si>
    <t>[Enter name of purchase request two here]</t>
  </si>
  <si>
    <t>[Enter purchase two request dollar amount here]</t>
  </si>
  <si>
    <t>[Enter purchase two explanation here]</t>
  </si>
  <si>
    <t>[If awarded grant, enter purchase two final invoice number]</t>
  </si>
  <si>
    <t>[Enter name of purchase request three here]</t>
  </si>
  <si>
    <t>[Enter purchase three request dollar amount here]</t>
  </si>
  <si>
    <t>[Enter purchase three explanation here]</t>
  </si>
  <si>
    <t>[If awarded grant, enter purchase three final invoice number]</t>
  </si>
  <si>
    <t>[Enter name of purchase request four here]</t>
  </si>
  <si>
    <t>[Enter purchase four request dollar amount here]</t>
  </si>
  <si>
    <t>[Enter purchase four explanation here]</t>
  </si>
  <si>
    <t>[If awarded grant, enter purchase four final invoice number]</t>
  </si>
  <si>
    <t>[Enter name of purchase request five here]</t>
  </si>
  <si>
    <t>[Enter purchase five request dollar amount here]</t>
  </si>
  <si>
    <t>[Enter purchase five explanation here]</t>
  </si>
  <si>
    <t>[If awarded grant, enter purchase five final invoice number]</t>
  </si>
  <si>
    <t>[Enter name of purchase request six here]</t>
  </si>
  <si>
    <t>[Enter purchase six request dollar amount here]</t>
  </si>
  <si>
    <t>[Enter purchase six explanation here]</t>
  </si>
  <si>
    <t>[If awarded grant, enter purchase six final invoice number]</t>
  </si>
  <si>
    <t>[Enter name of purchase request seven here]</t>
  </si>
  <si>
    <t>[Enter purchase seven request dollar cost here]</t>
  </si>
  <si>
    <t>[Enter purchase seven explanation here]</t>
  </si>
  <si>
    <t>[If awarded grant, enter purchase seven final invoice number]</t>
  </si>
  <si>
    <t>[Enter name of purchase request eight here]</t>
  </si>
  <si>
    <t>[Enter purchase eight request dollar amount here]</t>
  </si>
  <si>
    <t>[Enter purchase eight explanation here]</t>
  </si>
  <si>
    <t>[If awarded grant, enter purchase eight final invoice number]</t>
  </si>
  <si>
    <t>[Enter name of purchase request nine here]</t>
  </si>
  <si>
    <t>[Enter purchase nine request dollar amount here]</t>
  </si>
  <si>
    <t>[Enter purchase nine explanation here]</t>
  </si>
  <si>
    <t>[If awarded grant, enter purchase nine final invoice number]</t>
  </si>
  <si>
    <t>[Enter name of purchase request ten here]</t>
  </si>
  <si>
    <t>[Enter purchase ten request dollar amount here]</t>
  </si>
  <si>
    <t>[Enter purchase ten explanation here]</t>
  </si>
  <si>
    <t>[If awarded grant, enter purchase ten final invoice number]</t>
  </si>
  <si>
    <t>[Enter name of purchase request eleven here]</t>
  </si>
  <si>
    <t>[Enter purchase eleven request dollar amount here]</t>
  </si>
  <si>
    <t>[Enter purchase eleven explanation here]</t>
  </si>
  <si>
    <t>[If awarded grant, enter purchase eleven final invoice number]</t>
  </si>
  <si>
    <t>[Enter name of purchase request twelve here]</t>
  </si>
  <si>
    <t>[Enter purchase twelve request dollar amount here]</t>
  </si>
  <si>
    <t>[Enter purchase twelve explanation here]</t>
  </si>
  <si>
    <t>[If awarded grant, enter purchase twelve final invoice number]</t>
  </si>
  <si>
    <t>SITE TOTAL</t>
  </si>
  <si>
    <t>Site Two</t>
  </si>
  <si>
    <t>Site Three</t>
  </si>
  <si>
    <t>Site Four</t>
  </si>
  <si>
    <t>Site Five</t>
  </si>
  <si>
    <t>Site Six</t>
  </si>
  <si>
    <t>Site Seven</t>
  </si>
  <si>
    <t>Site Eight</t>
  </si>
  <si>
    <t>Site Nine</t>
  </si>
  <si>
    <t>Site Ten</t>
  </si>
  <si>
    <t>Summary of Request</t>
  </si>
  <si>
    <t>Locked Application Summary</t>
  </si>
  <si>
    <t>SNPU review totals</t>
  </si>
  <si>
    <t>Invoice#</t>
  </si>
  <si>
    <t>Invoice Date</t>
  </si>
  <si>
    <t>FMU-Invocie$</t>
  </si>
  <si>
    <t>Contact Name:</t>
  </si>
  <si>
    <t>Contact Title:</t>
  </si>
  <si>
    <t xml:space="preserve">Email: </t>
  </si>
  <si>
    <t>Phone #:</t>
  </si>
  <si>
    <t>Site One:</t>
  </si>
  <si>
    <t>Site One Dollars Requested:</t>
  </si>
  <si>
    <t>Site Two:</t>
  </si>
  <si>
    <t>Site Two Dollars Requested:</t>
  </si>
  <si>
    <t>Site Three:</t>
  </si>
  <si>
    <t>Site Three Dollars Requested:</t>
  </si>
  <si>
    <t>Site Four:</t>
  </si>
  <si>
    <t>Site Four Dollars Requested:</t>
  </si>
  <si>
    <t>Site Five:</t>
  </si>
  <si>
    <t>Site Five Dollars Requested:</t>
  </si>
  <si>
    <t>Site Six:</t>
  </si>
  <si>
    <t>Site Six Dollars Requested:</t>
  </si>
  <si>
    <t>Site Seven:</t>
  </si>
  <si>
    <t>Site Seven Dollars Requested:</t>
  </si>
  <si>
    <t>Site Eight:</t>
  </si>
  <si>
    <t>Site Eight Dollars Requested:</t>
  </si>
  <si>
    <t>Site Nine:</t>
  </si>
  <si>
    <t>Site Nine Dollars Requested:</t>
  </si>
  <si>
    <t>Site Ten:</t>
  </si>
  <si>
    <t>Site Ten Dollars Requested:</t>
  </si>
  <si>
    <t>Total Funds Requested in RFA</t>
  </si>
  <si>
    <t>90% Funds Issued Summer/Fall 2024</t>
  </si>
  <si>
    <t>Approved purchases</t>
  </si>
  <si>
    <t>Final Payment</t>
  </si>
  <si>
    <t>SFA List Invoice Totals2</t>
  </si>
  <si>
    <t>SFA List Invoice Dates</t>
  </si>
  <si>
    <t>SFA enter invoice total here</t>
  </si>
  <si>
    <t>SFA invoice date here</t>
  </si>
  <si>
    <t>Locked Cell for CDE use</t>
  </si>
  <si>
    <t>SFA input Invoice number</t>
  </si>
  <si>
    <t>By submitting this document, I certify: All documents submitted are correct and final; all purchases under this grant were procured through proper local and State guidelines; documents have been retained to demonstrate all purchases were fair and reasonable; all equipment purchased with these grant funds has been installed at the approved site for this grant award; no site has recieved more than $15,000.</t>
  </si>
  <si>
    <t>Summer Nutrition Programs and Grants Unit</t>
  </si>
  <si>
    <t>Budget Sheet for School Breakfast Program and Summer Meal Programs Start-up and Expansion Grants for School Year 2026-27</t>
  </si>
  <si>
    <t>January 2026</t>
  </si>
  <si>
    <t>California Department of Education (CDE)</t>
  </si>
  <si>
    <r>
      <t xml:space="preserve">Cell B17 will automatically total your requests from cells B5–16. The grant request for each site should </t>
    </r>
    <r>
      <rPr>
        <b/>
        <sz val="12"/>
        <color rgb="FFC00000"/>
        <rFont val="Arial"/>
        <family val="2"/>
      </rPr>
      <t>not exceed $15,000</t>
    </r>
    <r>
      <rPr>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</si>
</sst>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409]* #,##0.00_);_([$$-409]* \(#,##0.00\);_([$$-409]* &quot;-&quot;??_);_(@_)"/>
    <numFmt numFmtId="166" formatCode="_([$$-409]* #,##0_);_([$$-409]* \(#,##0\);_([$$-409]* &quot;-&quot;_);_(@_)"/>
  </numFmts>
  <fonts count="2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sz val="18"/>
      <color theme="3"/>
      <name val="Calibri Light"/>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2"/>
      <name val="Arial"/>
      <family val="2"/>
    </font>
    <font>
      <sz val="12"/>
      <name val="Arial"/>
      <family val="2"/>
    </font>
    <font>
      <b/>
      <sz val="12"/>
      <color rgb="FF000000"/>
      <name val="Arial"/>
      <family val="2"/>
    </font>
    <font>
      <sz val="12"/>
      <color rgb="FF000000"/>
      <name val="Arial"/>
      <family val="2"/>
    </font>
    <font>
      <b/>
      <sz val="12"/>
      <color theme="1"/>
      <name val="Arial"/>
      <family val="2"/>
    </font>
    <font>
      <b/>
      <sz val="16"/>
      <name val="Arial"/>
      <family val="2"/>
    </font>
    <font>
      <b/>
      <sz val="14"/>
      <name val="Arial"/>
      <family val="2"/>
    </font>
    <font>
      <b/>
      <sz val="14"/>
      <color theme="1"/>
      <name val="Arial"/>
      <family val="2"/>
    </font>
    <font>
      <b/>
      <sz val="16"/>
      <color theme="1"/>
      <name val="Arial"/>
      <family val="2"/>
    </font>
    <font>
      <b/>
      <sz val="12"/>
      <color rgb="FFC0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E6E6E6"/>
        <bgColor indexed="64"/>
      </patternFill>
    </fill>
    <fill>
      <patternFill patternType="solid">
        <fgColor theme="0"/>
        <bgColor indexed="64"/>
      </patternFill>
    </fill>
    <fill>
      <patternFill patternType="solid">
        <fgColor theme="0" tint="-4.9989318521683403E-2"/>
        <bgColor indexed="64"/>
      </patternFill>
    </fill>
  </fills>
  <borders count="20">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tint="-0.14999847407452621"/>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top/>
      <bottom/>
      <diagonal/>
    </border>
  </borders>
  <cellStyleXfs count="45">
    <xf numFmtId="0" fontId="0" fillId="0" borderId="0"/>
    <xf numFmtId="0" fontId="5" fillId="0" borderId="0" applyNumberFormat="0" applyFill="0" applyBorder="0" applyAlignment="0" applyProtection="0"/>
    <xf numFmtId="0" fontId="27" fillId="0" borderId="10" applyNumberFormat="0" applyFill="0" applyAlignment="0" applyProtection="0"/>
    <xf numFmtId="0" fontId="23" fillId="36" borderId="0" applyNumberFormat="0" applyAlignment="0" applyProtection="0"/>
    <xf numFmtId="0" fontId="6" fillId="0" borderId="1"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2" applyNumberFormat="0" applyAlignment="0" applyProtection="0"/>
    <xf numFmtId="0" fontId="11" fillId="6" borderId="3" applyNumberFormat="0" applyAlignment="0" applyProtection="0"/>
    <xf numFmtId="0" fontId="12" fillId="6" borderId="2" applyNumberFormat="0" applyAlignment="0" applyProtection="0"/>
    <xf numFmtId="0" fontId="13" fillId="0" borderId="4" applyNumberFormat="0" applyFill="0" applyAlignment="0" applyProtection="0"/>
    <xf numFmtId="0" fontId="14" fillId="7" borderId="5" applyNumberFormat="0" applyAlignment="0" applyProtection="0"/>
    <xf numFmtId="0" fontId="15" fillId="0" borderId="0" applyNumberFormat="0" applyFill="0" applyBorder="0" applyAlignment="0" applyProtection="0"/>
    <xf numFmtId="0" fontId="4" fillId="8" borderId="6" applyNumberFormat="0" applyFont="0" applyAlignment="0" applyProtection="0"/>
    <xf numFmtId="0" fontId="16" fillId="0" borderId="0" applyNumberFormat="0" applyFill="0" applyBorder="0" applyAlignment="0" applyProtection="0"/>
    <xf numFmtId="0" fontId="23" fillId="0" borderId="7" applyNumberFormat="0" applyFill="0" applyBorder="0" applyAlignment="0" applyProtection="0"/>
    <xf numFmtId="0" fontId="1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cellStyleXfs>
  <cellXfs count="80">
    <xf numFmtId="0" fontId="0" fillId="0" borderId="0" xfId="0"/>
    <xf numFmtId="0" fontId="20" fillId="33" borderId="0" xfId="42" applyFont="1" applyFill="1" applyAlignment="1">
      <alignment horizontal="left" vertical="top"/>
    </xf>
    <xf numFmtId="0" fontId="20" fillId="0" borderId="0" xfId="42" applyFont="1" applyAlignment="1">
      <alignment horizontal="left" vertical="top"/>
    </xf>
    <xf numFmtId="0" fontId="20" fillId="0" borderId="0" xfId="42" applyFont="1"/>
    <xf numFmtId="1" fontId="20" fillId="0" borderId="0" xfId="42" applyNumberFormat="1" applyFont="1"/>
    <xf numFmtId="165" fontId="20" fillId="0" borderId="0" xfId="42" applyNumberFormat="1" applyFont="1" applyAlignment="1">
      <alignment horizontal="left" vertical="top"/>
    </xf>
    <xf numFmtId="164" fontId="20" fillId="0" borderId="9" xfId="42" applyNumberFormat="1" applyFont="1" applyBorder="1" applyAlignment="1">
      <alignment horizontal="left" vertical="top"/>
    </xf>
    <xf numFmtId="164" fontId="20" fillId="0" borderId="12" xfId="42" applyNumberFormat="1" applyFont="1" applyBorder="1" applyAlignment="1">
      <alignment horizontal="left" vertical="top"/>
    </xf>
    <xf numFmtId="0" fontId="20" fillId="0" borderId="0" xfId="42" applyFont="1" applyAlignment="1" applyProtection="1">
      <alignment horizontal="left" vertical="top"/>
      <protection locked="0"/>
    </xf>
    <xf numFmtId="0" fontId="22" fillId="35" borderId="8" xfId="42" quotePrefix="1" applyFont="1" applyFill="1" applyBorder="1" applyAlignment="1" applyProtection="1">
      <alignment horizontal="left" vertical="top" wrapText="1"/>
      <protection locked="0"/>
    </xf>
    <xf numFmtId="166" fontId="22" fillId="35" borderId="8" xfId="42" quotePrefix="1" applyNumberFormat="1" applyFont="1" applyFill="1" applyBorder="1" applyAlignment="1" applyProtection="1">
      <alignment horizontal="left" vertical="top" wrapText="1"/>
      <protection locked="0"/>
    </xf>
    <xf numFmtId="4" fontId="22" fillId="0" borderId="8" xfId="43" applyNumberFormat="1" applyFont="1" applyFill="1" applyBorder="1" applyAlignment="1" applyProtection="1">
      <alignment vertical="top" wrapText="1"/>
      <protection locked="0"/>
    </xf>
    <xf numFmtId="166" fontId="22" fillId="0" borderId="8" xfId="42" quotePrefix="1" applyNumberFormat="1" applyFont="1" applyBorder="1" applyAlignment="1" applyProtection="1">
      <alignment horizontal="left" vertical="top" wrapText="1"/>
      <protection locked="0"/>
    </xf>
    <xf numFmtId="166" fontId="20" fillId="35" borderId="11" xfId="42" quotePrefix="1" applyNumberFormat="1" applyFont="1" applyFill="1" applyBorder="1" applyAlignment="1" applyProtection="1">
      <alignment horizontal="left" vertical="top" wrapText="1"/>
      <protection locked="0"/>
    </xf>
    <xf numFmtId="0" fontId="20" fillId="0" borderId="9" xfId="42" applyFont="1" applyBorder="1" applyAlignment="1">
      <alignment horizontal="left" vertical="top"/>
    </xf>
    <xf numFmtId="0" fontId="20" fillId="0" borderId="12" xfId="0" applyFont="1" applyBorder="1" applyAlignment="1">
      <alignment horizontal="left" vertical="top"/>
    </xf>
    <xf numFmtId="0" fontId="26" fillId="36" borderId="0" xfId="3" applyFont="1" applyAlignment="1">
      <alignment wrapText="1"/>
    </xf>
    <xf numFmtId="0" fontId="27" fillId="0" borderId="0" xfId="2" applyBorder="1" applyAlignment="1">
      <alignment horizontal="left" vertical="top"/>
    </xf>
    <xf numFmtId="0" fontId="22" fillId="35" borderId="16" xfId="42" quotePrefix="1" applyFont="1" applyFill="1" applyBorder="1" applyAlignment="1" applyProtection="1">
      <alignment horizontal="left" vertical="top" wrapText="1"/>
      <protection locked="0"/>
    </xf>
    <xf numFmtId="0" fontId="22" fillId="35" borderId="13" xfId="42" quotePrefix="1" applyFont="1" applyFill="1" applyBorder="1" applyAlignment="1" applyProtection="1">
      <alignment horizontal="left" vertical="top" wrapText="1"/>
      <protection locked="0"/>
    </xf>
    <xf numFmtId="166" fontId="22" fillId="35" borderId="13" xfId="42" quotePrefix="1" applyNumberFormat="1" applyFont="1" applyFill="1" applyBorder="1" applyAlignment="1" applyProtection="1">
      <alignment horizontal="left" vertical="top" wrapText="1"/>
      <protection locked="0"/>
    </xf>
    <xf numFmtId="4" fontId="22" fillId="0" borderId="13" xfId="43" applyNumberFormat="1" applyFont="1" applyFill="1" applyBorder="1" applyAlignment="1" applyProtection="1">
      <alignment vertical="top" wrapText="1"/>
      <protection locked="0"/>
    </xf>
    <xf numFmtId="0" fontId="27" fillId="0" borderId="10" xfId="2" applyAlignment="1">
      <alignment horizontal="left" vertical="top"/>
    </xf>
    <xf numFmtId="165" fontId="20" fillId="0" borderId="10" xfId="42" applyNumberFormat="1" applyFont="1" applyBorder="1" applyAlignment="1">
      <alignment horizontal="left" vertical="top"/>
    </xf>
    <xf numFmtId="0" fontId="22" fillId="36" borderId="13" xfId="42" applyFont="1" applyFill="1" applyBorder="1" applyAlignment="1" applyProtection="1">
      <alignment horizontal="left" vertical="top" wrapText="1"/>
      <protection locked="0"/>
    </xf>
    <xf numFmtId="43" fontId="22" fillId="34" borderId="13" xfId="43" applyFont="1" applyFill="1" applyBorder="1" applyAlignment="1" applyProtection="1">
      <alignment horizontal="left" vertical="top" wrapText="1"/>
      <protection locked="0"/>
    </xf>
    <xf numFmtId="43" fontId="22" fillId="34" borderId="8" xfId="43" applyFont="1" applyFill="1" applyBorder="1" applyAlignment="1" applyProtection="1">
      <alignment horizontal="left" vertical="top" wrapText="1"/>
      <protection locked="0"/>
    </xf>
    <xf numFmtId="166" fontId="20" fillId="36" borderId="16" xfId="42" quotePrefix="1" applyNumberFormat="1" applyFont="1" applyFill="1" applyBorder="1" applyAlignment="1" applyProtection="1">
      <alignment horizontal="left" vertical="top" wrapText="1"/>
      <protection locked="0"/>
    </xf>
    <xf numFmtId="43" fontId="22" fillId="34" borderId="16" xfId="43" applyFont="1" applyFill="1" applyBorder="1" applyAlignment="1" applyProtection="1">
      <alignment horizontal="left" vertical="top" wrapText="1"/>
      <protection locked="0"/>
    </xf>
    <xf numFmtId="0" fontId="23" fillId="35" borderId="0" xfId="0" applyFont="1" applyFill="1" applyAlignment="1" applyProtection="1">
      <alignment wrapText="1"/>
      <protection locked="0"/>
    </xf>
    <xf numFmtId="0" fontId="23" fillId="35" borderId="0" xfId="0" applyFont="1" applyFill="1" applyAlignment="1" applyProtection="1">
      <alignment horizontal="center" wrapText="1"/>
      <protection locked="0"/>
    </xf>
    <xf numFmtId="165" fontId="20" fillId="0" borderId="0" xfId="42" applyNumberFormat="1" applyFont="1" applyAlignment="1" applyProtection="1">
      <alignment horizontal="left" vertical="top"/>
      <protection locked="0"/>
    </xf>
    <xf numFmtId="4" fontId="20" fillId="0" borderId="0" xfId="42" applyNumberFormat="1" applyFont="1" applyAlignment="1" applyProtection="1">
      <alignment wrapText="1"/>
      <protection locked="0"/>
    </xf>
    <xf numFmtId="0" fontId="20" fillId="0" borderId="0" xfId="42" applyFont="1" applyProtection="1">
      <protection locked="0"/>
    </xf>
    <xf numFmtId="4" fontId="20" fillId="0" borderId="0" xfId="42" applyNumberFormat="1" applyFont="1" applyProtection="1">
      <protection locked="0"/>
    </xf>
    <xf numFmtId="4" fontId="21" fillId="0" borderId="0" xfId="42" applyNumberFormat="1" applyFont="1" applyAlignment="1" applyProtection="1">
      <alignment wrapText="1"/>
      <protection locked="0"/>
    </xf>
    <xf numFmtId="0" fontId="21" fillId="0" borderId="0" xfId="42" applyFont="1" applyAlignment="1" applyProtection="1">
      <alignment wrapText="1"/>
      <protection locked="0"/>
    </xf>
    <xf numFmtId="0" fontId="22" fillId="0" borderId="0" xfId="42" applyFont="1" applyProtection="1">
      <protection locked="0"/>
    </xf>
    <xf numFmtId="4" fontId="22" fillId="0" borderId="0" xfId="43" applyNumberFormat="1" applyFont="1" applyFill="1" applyBorder="1" applyProtection="1">
      <protection locked="0"/>
    </xf>
    <xf numFmtId="4" fontId="22" fillId="0" borderId="0" xfId="42" applyNumberFormat="1" applyFont="1" applyProtection="1">
      <protection locked="0"/>
    </xf>
    <xf numFmtId="0" fontId="23" fillId="35" borderId="15" xfId="0" applyFont="1" applyFill="1" applyBorder="1" applyAlignment="1" applyProtection="1">
      <alignment horizontal="left" vertical="top" wrapText="1"/>
      <protection locked="0"/>
    </xf>
    <xf numFmtId="166" fontId="23" fillId="35" borderId="19" xfId="0" applyNumberFormat="1" applyFont="1" applyFill="1" applyBorder="1" applyAlignment="1" applyProtection="1">
      <alignment horizontal="left" vertical="top" wrapText="1"/>
      <protection locked="0"/>
    </xf>
    <xf numFmtId="0" fontId="23" fillId="35" borderId="0" xfId="0" applyFont="1" applyFill="1" applyAlignment="1" applyProtection="1">
      <alignment horizontal="center"/>
      <protection locked="0"/>
    </xf>
    <xf numFmtId="39" fontId="20" fillId="0" borderId="0" xfId="42" applyNumberFormat="1" applyFont="1" applyAlignment="1" applyProtection="1">
      <alignment horizontal="left" vertical="top"/>
      <protection locked="0"/>
    </xf>
    <xf numFmtId="44" fontId="20" fillId="0" borderId="0" xfId="42" applyNumberFormat="1" applyFont="1" applyProtection="1">
      <protection locked="0"/>
    </xf>
    <xf numFmtId="0" fontId="0" fillId="0" borderId="0" xfId="0" applyProtection="1">
      <protection locked="0"/>
    </xf>
    <xf numFmtId="0" fontId="27" fillId="0" borderId="10" xfId="2" applyAlignment="1" applyProtection="1">
      <alignment horizontal="left" vertical="top"/>
    </xf>
    <xf numFmtId="4" fontId="20" fillId="0" borderId="0" xfId="42" applyNumberFormat="1" applyFont="1" applyAlignment="1">
      <alignment wrapText="1"/>
    </xf>
    <xf numFmtId="0" fontId="23" fillId="36" borderId="0" xfId="3" applyAlignment="1" applyProtection="1">
      <alignment horizontal="left" vertical="center"/>
    </xf>
    <xf numFmtId="0" fontId="23" fillId="0" borderId="0" xfId="3" applyFill="1" applyAlignment="1" applyProtection="1">
      <alignment vertical="center" wrapText="1"/>
    </xf>
    <xf numFmtId="4" fontId="20" fillId="0" borderId="0" xfId="42" applyNumberFormat="1" applyFont="1" applyAlignment="1">
      <alignment horizontal="right" wrapText="1"/>
    </xf>
    <xf numFmtId="0" fontId="20" fillId="0" borderId="0" xfId="42" applyFont="1" applyAlignment="1">
      <alignment vertical="center"/>
    </xf>
    <xf numFmtId="0" fontId="19" fillId="0" borderId="0" xfId="42" applyFont="1" applyAlignment="1">
      <alignment horizontal="left" vertical="top" wrapText="1"/>
    </xf>
    <xf numFmtId="0" fontId="19" fillId="0" borderId="0" xfId="42" applyFont="1" applyAlignment="1">
      <alignment vertical="center" wrapText="1"/>
    </xf>
    <xf numFmtId="165" fontId="23" fillId="0" borderId="0" xfId="3" applyNumberFormat="1" applyFill="1" applyAlignment="1" applyProtection="1">
      <alignment vertical="center" wrapText="1"/>
    </xf>
    <xf numFmtId="1" fontId="19" fillId="34" borderId="8" xfId="42" applyNumberFormat="1" applyFont="1" applyFill="1" applyBorder="1" applyAlignment="1">
      <alignment horizontal="left" vertical="center" wrapText="1"/>
    </xf>
    <xf numFmtId="165" fontId="19" fillId="34" borderId="8" xfId="42" applyNumberFormat="1" applyFont="1" applyFill="1" applyBorder="1" applyAlignment="1">
      <alignment horizontal="center" vertical="center" wrapText="1"/>
    </xf>
    <xf numFmtId="165" fontId="19" fillId="34" borderId="13" xfId="42" applyNumberFormat="1" applyFont="1" applyFill="1" applyBorder="1" applyAlignment="1">
      <alignment horizontal="center" vertical="center" wrapText="1"/>
    </xf>
    <xf numFmtId="0" fontId="19" fillId="0" borderId="17" xfId="42" applyFont="1" applyBorder="1" applyAlignment="1">
      <alignment horizontal="center" vertical="center" wrapText="1"/>
    </xf>
    <xf numFmtId="0" fontId="19" fillId="0" borderId="18" xfId="42" applyFont="1" applyBorder="1" applyAlignment="1">
      <alignment horizontal="center" vertical="center" wrapText="1"/>
    </xf>
    <xf numFmtId="0" fontId="23" fillId="35" borderId="0" xfId="0" applyFont="1" applyFill="1" applyAlignment="1">
      <alignment wrapText="1"/>
    </xf>
    <xf numFmtId="0" fontId="24" fillId="0" borderId="0" xfId="2" applyFont="1" applyBorder="1" applyAlignment="1">
      <alignment horizontal="center" wrapText="1"/>
    </xf>
    <xf numFmtId="0" fontId="25" fillId="36" borderId="14" xfId="3" applyFont="1" applyBorder="1"/>
    <xf numFmtId="166" fontId="23" fillId="35" borderId="19" xfId="0" applyNumberFormat="1" applyFont="1" applyFill="1" applyBorder="1" applyAlignment="1">
      <alignment horizontal="left" vertical="top" wrapText="1"/>
    </xf>
    <xf numFmtId="0" fontId="23" fillId="0" borderId="0" xfId="0" applyFont="1" applyAlignment="1">
      <alignment horizontal="left" vertical="top"/>
    </xf>
    <xf numFmtId="164" fontId="23" fillId="0" borderId="0" xfId="0" applyNumberFormat="1" applyFont="1" applyAlignment="1">
      <alignment horizontal="left" vertical="top"/>
    </xf>
    <xf numFmtId="0" fontId="3" fillId="0" borderId="0" xfId="0" applyFont="1"/>
    <xf numFmtId="0" fontId="3" fillId="0" borderId="0" xfId="0" applyFont="1" applyAlignment="1">
      <alignment wrapText="1"/>
    </xf>
    <xf numFmtId="0" fontId="23" fillId="0" borderId="0" xfId="17" applyBorder="1"/>
    <xf numFmtId="0" fontId="3" fillId="0" borderId="0" xfId="0" applyFont="1" applyAlignment="1">
      <alignment horizontal="left" vertical="top" wrapText="1"/>
    </xf>
    <xf numFmtId="0" fontId="3" fillId="0" borderId="0" xfId="0" applyFont="1" applyAlignment="1">
      <alignment vertical="center"/>
    </xf>
    <xf numFmtId="4" fontId="3" fillId="0" borderId="16" xfId="43" applyNumberFormat="1" applyFont="1" applyFill="1" applyBorder="1" applyAlignment="1" applyProtection="1">
      <alignment vertical="top" wrapText="1"/>
      <protection locked="0"/>
    </xf>
    <xf numFmtId="4" fontId="3" fillId="0" borderId="0" xfId="43" applyNumberFormat="1" applyFont="1" applyFill="1" applyProtection="1">
      <protection locked="0"/>
    </xf>
    <xf numFmtId="0" fontId="23" fillId="0" borderId="0" xfId="0" applyFont="1"/>
    <xf numFmtId="0" fontId="3" fillId="0" borderId="0" xfId="17" applyFont="1" applyBorder="1"/>
    <xf numFmtId="164" fontId="3" fillId="0" borderId="0" xfId="0" applyNumberFormat="1" applyFont="1" applyAlignment="1">
      <alignment horizontal="left" vertical="top" wrapText="1"/>
    </xf>
    <xf numFmtId="165" fontId="20" fillId="0" borderId="0" xfId="42" applyNumberFormat="1" applyFont="1" applyAlignment="1">
      <alignment horizontal="left" vertical="top" wrapText="1"/>
    </xf>
    <xf numFmtId="49" fontId="2" fillId="0" borderId="0" xfId="0" applyNumberFormat="1" applyFont="1"/>
    <xf numFmtId="0" fontId="1" fillId="0" borderId="0" xfId="0" applyFont="1"/>
    <xf numFmtId="0" fontId="1" fillId="0" borderId="0" xfId="0" applyFont="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00000000-0005-0000-0000-00001B000000}"/>
    <cellStyle name="Currency 2" xfId="44" xr:uid="{00000000-0005-0000-0000-00001C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40">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strike val="0"/>
        <color rgb="FFC00000"/>
      </font>
    </dxf>
    <dxf>
      <font>
        <b/>
        <i val="0"/>
        <strike val="0"/>
        <color rgb="FFC00000"/>
      </font>
    </dxf>
    <dxf>
      <font>
        <b/>
        <i val="0"/>
        <strike val="0"/>
        <condense val="0"/>
        <extend val="0"/>
        <outline val="0"/>
        <shadow val="0"/>
        <u val="none"/>
        <vertAlign val="baseline"/>
        <sz val="12"/>
        <color theme="1"/>
        <name val="Arial"/>
        <family val="2"/>
        <scheme val="none"/>
      </font>
    </dxf>
    <dxf>
      <font>
        <b val="0"/>
      </font>
    </dxf>
    <dxf>
      <font>
        <b/>
        <i val="0"/>
        <strike val="0"/>
        <condense val="0"/>
        <extend val="0"/>
        <outline val="0"/>
        <shadow val="0"/>
        <u val="none"/>
        <vertAlign val="baseline"/>
        <sz val="12"/>
        <color theme="1"/>
        <name val="Arial"/>
        <family val="2"/>
        <scheme val="none"/>
      </font>
    </dxf>
    <dxf>
      <font>
        <b val="0"/>
      </font>
    </dxf>
    <dxf>
      <font>
        <b val="0"/>
        <i val="0"/>
        <strike val="0"/>
        <condense val="0"/>
        <extend val="0"/>
        <outline val="0"/>
        <shadow val="0"/>
        <u val="none"/>
        <vertAlign val="baseline"/>
        <sz val="12"/>
        <color theme="1"/>
        <name val="Arial"/>
        <family val="2"/>
        <scheme val="none"/>
      </font>
      <numFmt numFmtId="164" formatCode="&quot;$&quot;#,##0.00"/>
      <alignment horizontal="left" vertical="top" textRotation="0" wrapText="1" indent="0" justifyLastLine="0" shrinkToFit="0" readingOrder="0"/>
    </dxf>
    <dxf>
      <font>
        <b val="0"/>
        <sz val="12"/>
        <color auto="1"/>
        <name val="Arial"/>
        <family val="2"/>
        <scheme val="none"/>
      </font>
      <fill>
        <patternFill patternType="solid">
          <fgColor indexed="64"/>
          <bgColor theme="0" tint="-0.14999847407452621"/>
        </patternFill>
      </fill>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quot;$&quot;#,##0.00"/>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00"/>
      <fill>
        <patternFill patternType="solid">
          <fgColor indexed="64"/>
          <bgColor theme="0" tint="-0.14999847407452621"/>
        </patternFill>
      </fill>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quot;$&quot;#,##0.00"/>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00"/>
      <fill>
        <patternFill patternType="solid">
          <fgColor indexed="64"/>
          <bgColor theme="0" tint="-0.14999847407452621"/>
        </patternFill>
      </fill>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quot;$&quot;#,##0.00"/>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b/>
        <i val="0"/>
        <strike val="0"/>
        <condense val="0"/>
        <extend val="0"/>
        <outline val="0"/>
        <shadow val="0"/>
        <u val="none"/>
        <vertAlign val="baseline"/>
        <sz val="12"/>
        <color theme="1"/>
        <name val="Arial"/>
        <family val="2"/>
        <scheme val="none"/>
      </font>
      <numFmt numFmtId="164" formatCode="&quot;$&quot;#,##0.00"/>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theme="0" tint="-0.14999847407452621"/>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2"/>
        <color auto="1"/>
        <name val="Arial"/>
        <scheme val="none"/>
      </font>
      <numFmt numFmtId="0" formatCode="Genera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left" vertical="top" textRotation="0" wrapText="0" indent="0" justifyLastLine="0" shrinkToFit="0" readingOrder="0"/>
    </dxf>
  </dxfs>
  <tableStyles count="0" defaultTableStyle="TableStyleLight11" defaultPivotStyle="PivotStyleLight16"/>
  <colors>
    <mruColors>
      <color rgb="FFCC0000"/>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B17" totalsRowShown="0">
  <autoFilter ref="A2:B17" xr:uid="{00000000-0009-0000-0100-000004000000}"/>
  <tableColumns count="2">
    <tableColumn id="1" xr3:uid="{00000000-0010-0000-0000-000001000000}" name="Locked Titles" dataDxfId="239" dataCellStyle="Normal 2"/>
    <tableColumn id="2" xr3:uid="{00000000-0010-0000-0000-000002000000}" name="Complete this Column" dataDxfId="238" dataCellStyle="Normal 2"/>
  </tableColumns>
  <tableStyleInfo name="TableStyleLight11" showFirstColumn="0" showLastColumn="0" showRowStripes="1" showColumnStripes="0"/>
  <extLst>
    <ext xmlns:x14="http://schemas.microsoft.com/office/spreadsheetml/2009/9/main" uri="{504A1905-F514-4f6f-8877-14C23A59335A}">
      <x14:table altText="Complete this tab first" altTextSummary="This data list SFA information and all site names that are applying for the Breakfast Grant. Only complete the site names that are applying for the Grant. If only one site is applying then only complete row &quot;Site One Name&quot; and then complete tab titled &quot;Site One&quot;. See the last tab titled &quot;Summary of Request&quot; to ensure all sites and dollars have been reques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1321" displayName="Table1321" ref="A4:H17" totalsRowCount="1" headerRowDxfId="77" dataDxfId="75" totalsRowDxfId="74" headerRowBorderDxfId="76" headerRowCellStyle="Comma 2" totalsRowCellStyle="Total">
  <autoFilter ref="A4:H16" xr:uid="{00000000-0009-0000-0100-000014000000}"/>
  <tableColumns count="8">
    <tableColumn id="1" xr3:uid="{00000000-0010-0000-0900-000001000000}" name="Requested Item" totalsRowLabel="SITE TOTAL" dataDxfId="73" totalsRowDxfId="72" dataCellStyle="Total"/>
    <tableColumn id="2" xr3:uid="{00000000-0010-0000-0900-000002000000}" name=" Cost (in whole dollars)" totalsRowFunction="sum" dataDxfId="71" totalsRowDxfId="70" dataCellStyle="Total"/>
    <tableColumn id="9" xr3:uid="{00000000-0010-0000-0900-000009000000}" name="How will this item help to implement or expand your School Breakfast Program or Summer Meal Programs?" dataDxfId="69" totalsRowDxfId="68" dataCellStyle="Comma 2"/>
    <tableColumn id="3" xr3:uid="{00000000-0010-0000-0900-000003000000}" name="Invoice #" dataDxfId="67" totalsRowDxfId="66" dataCellStyle="Total"/>
    <tableColumn id="4" xr3:uid="{00000000-0010-0000-0900-000004000000}" name="Vendor Name" dataDxfId="65" totalsRowDxfId="64" dataCellStyle="Total"/>
    <tableColumn id="5" xr3:uid="{00000000-0010-0000-0900-000005000000}" name="Actual Amount Spent" dataDxfId="63" totalsRowDxfId="62" dataCellStyle="Total"/>
    <tableColumn id="6" xr3:uid="{00000000-0010-0000-0900-000006000000}" name="(CDE)_x000a_1st Review" dataDxfId="61" totalsRowDxfId="60" dataCellStyle="Total"/>
    <tableColumn id="7" xr3:uid="{00000000-0010-0000-0900-000007000000}" name="(CDE)_x000a_2nd Review" dataDxfId="59" totalsRowDxfId="5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A000000}" name="Table1322" displayName="Table1322" ref="A4:H17" totalsRowCount="1" headerRowDxfId="57" dataDxfId="55" totalsRowDxfId="54" headerRowBorderDxfId="56" headerRowCellStyle="Comma 2" totalsRowCellStyle="Total">
  <autoFilter ref="A4:H16" xr:uid="{00000000-0009-0000-0100-000015000000}"/>
  <tableColumns count="8">
    <tableColumn id="1" xr3:uid="{00000000-0010-0000-0A00-000001000000}" name="Requested Item" totalsRowLabel="SITE TOTAL" dataDxfId="53" totalsRowDxfId="52" dataCellStyle="Total"/>
    <tableColumn id="2" xr3:uid="{00000000-0010-0000-0A00-000002000000}" name=" Cost (in whole dollars)" totalsRowFunction="sum" dataDxfId="51" totalsRowDxfId="50" dataCellStyle="Total"/>
    <tableColumn id="9" xr3:uid="{00000000-0010-0000-0A00-000009000000}" name="How will this item help to implement or expand your School Breakfast Program or Summer Meal Programs?" dataDxfId="49" totalsRowDxfId="48" dataCellStyle="Comma 2"/>
    <tableColumn id="3" xr3:uid="{00000000-0010-0000-0A00-000003000000}" name="Invoice #" dataDxfId="47" totalsRowDxfId="46" dataCellStyle="Total"/>
    <tableColumn id="4" xr3:uid="{00000000-0010-0000-0A00-000004000000}" name="Vendor Name" dataDxfId="45" totalsRowDxfId="44" dataCellStyle="Total"/>
    <tableColumn id="5" xr3:uid="{00000000-0010-0000-0A00-000005000000}" name="Actual Amount Spent" dataDxfId="43" totalsRowDxfId="42" dataCellStyle="Total"/>
    <tableColumn id="6" xr3:uid="{00000000-0010-0000-0A00-000006000000}" name="(CDE)_x000a_1st Review" dataDxfId="41" totalsRowDxfId="40" dataCellStyle="Total"/>
    <tableColumn id="7" xr3:uid="{00000000-0010-0000-0A00-000007000000}" name="(CDE)_x000a_2nd Review" dataDxfId="39" totalsRowDxfId="3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417" displayName="Table417" ref="A2:F28" totalsRowCount="1" totalsRowCellStyle="Total">
  <autoFilter ref="A2:F27" xr:uid="{00000000-0009-0000-0100-000010000000}"/>
  <tableColumns count="6">
    <tableColumn id="1" xr3:uid="{00000000-0010-0000-0B00-000001000000}" name="Locked Titles" totalsRowLabel="Total Funds Requested in RFA" totalsRowDxfId="37" dataCellStyle="Total"/>
    <tableColumn id="2" xr3:uid="{00000000-0010-0000-0B00-000002000000}" name="Locked Application Summary" totalsRowFunction="custom" totalsRowDxfId="36" dataCellStyle="Total">
      <totalsRowFormula>SUM(B9,B11,B13,B15,B17,B19,B21,B23,B25,B27)</totalsRowFormula>
    </tableColumn>
    <tableColumn id="3" xr3:uid="{7CB24BDD-6F10-43DF-9E27-3D5E1A137E6B}" name="SNPU review totals" totalsRowFunction="sum" totalsRowDxfId="35" dataCellStyle="Total" totalsRowCellStyle="Total"/>
    <tableColumn id="4" xr3:uid="{76DEAA3D-20E1-417E-8A39-059B4D850B61}" name="Invoice#" totalsRowDxfId="34" dataCellStyle="Total" totalsRowCellStyle="Total"/>
    <tableColumn id="5" xr3:uid="{E5337A9F-3B74-4C2C-A150-44D9EFAD6BF6}" name="Invoice Date" totalsRowDxfId="33" dataCellStyle="Total" totalsRowCellStyle="Total"/>
    <tableColumn id="6" xr3:uid="{66B301A0-DBDE-4AFD-A59B-42D046777E1A}" name="FMU-Invocie$" totalsRowFunction="sum" totalsRowDxfId="32" dataCellStyle="Total" totalsRowCellStyle="Total"/>
  </tableColumns>
  <tableStyleInfo name="TableStyleLight11" showFirstColumn="0" showLastColumn="0" showRowStripes="1" showColumnStripes="0"/>
  <extLst>
    <ext xmlns:x14="http://schemas.microsoft.com/office/spreadsheetml/2009/9/main" uri="{504A1905-F514-4f6f-8877-14C23A59335A}">
      <x14:table altText="Summary of Request" altTextSummary="This is a confirmation page. This page cannot be edited. Ensure the total funds requested at the bottom match the SFA's intent and all sites requesting grant funds are lis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86E1EE2-FB7C-450A-84B8-1AFBC4853A4F}" name="Table4178" displayName="Table4178" ref="A2:G28" totalsRowCount="1" totalsRowCellStyle="Total">
  <autoFilter ref="A2:G27" xr:uid="{00000000-0009-0000-0100-000010000000}"/>
  <tableColumns count="7">
    <tableColumn id="1" xr3:uid="{5C8C45CA-C5FC-4479-A5C0-1B4CC757FDD3}" name="Locked Titles" totalsRowLabel="Total Funds Requested in RFA" totalsRowDxfId="31" dataCellStyle="Total"/>
    <tableColumn id="2" xr3:uid="{9DC1B5C9-4F2B-41DF-B791-E9775CE02EC8}" name="Locked Application Summary" totalsRowFunction="custom" totalsRowDxfId="30" dataCellStyle="Total">
      <totalsRowFormula>SUM(B9,B11,B13,B15,B17,B19,B21,B23,B25,B27)</totalsRowFormula>
    </tableColumn>
    <tableColumn id="8" xr3:uid="{EBA7CFFD-BB1D-42F9-BD95-E847A336EE6B}" name="SFA List Invoice Dates" dataDxfId="29" totalsRowDxfId="28" dataCellStyle="Normal 2"/>
    <tableColumn id="7" xr3:uid="{52DB86DD-CA3C-40B8-B349-AABF33B1E8DD}" name="SFA List Invoice Totals2" totalsRowFunction="custom" dataDxfId="27" totalsRowDxfId="26" dataCellStyle="Normal 2">
      <totalsRowFormula>SUBTOTAL(109,Table4178[SFA List Invoice Dates])</totalsRowFormula>
    </tableColumn>
    <tableColumn id="4" xr3:uid="{21869993-EF74-483F-8CF5-E64921867153}" name="SFA input Invoice number" totalsRowLabel="By submitting this document, I certify: All documents submitted are correct and final; all purchases under this grant were procured through proper local and State guidelines; documents have been retained to demonstrate all purchases were fair and reasonable; all equipment purchased with these grant funds has been installed at the approved site for this grant award; no site has recieved more than $15,000." dataDxfId="25" totalsRowDxfId="24" dataCellStyle="Normal 2"/>
    <tableColumn id="3" xr3:uid="{AD97E900-3823-46D0-AF9E-23EFCBC23BE5}" name="SNPU review totals" totalsRowFunction="sum" dataDxfId="23" totalsRowDxfId="22" dataCellStyle="Total"/>
    <tableColumn id="6" xr3:uid="{09B3CCD9-7238-4759-8D63-8F9B38E2010D}" name="FMU-Invocie$" totalsRowFunction="sum" dataDxfId="21" totalsRowDxfId="20" dataCellStyle="Total"/>
  </tableColumns>
  <tableStyleInfo name="TableStyleLight11" showFirstColumn="0" showLastColumn="0" showRowStripes="1" showColumnStripes="0"/>
  <extLst>
    <ext xmlns:x14="http://schemas.microsoft.com/office/spreadsheetml/2009/9/main" uri="{504A1905-F514-4f6f-8877-14C23A59335A}">
      <x14:table altText="Summary of Request" altTextSummary="This is a confirmation page. This page cannot be edited. Ensure the total funds requested at the bottom match the SFA's intent and all sites requesting grant funds are lis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7" totalsRowCount="1" headerRowDxfId="237" dataDxfId="235" totalsRowDxfId="234" headerRowBorderDxfId="236" headerRowCellStyle="Comma 2" totalsRowCellStyle="Total">
  <autoFilter ref="A4:H16" xr:uid="{00000000-0009-0000-0100-000002000000}"/>
  <tableColumns count="8">
    <tableColumn id="1" xr3:uid="{00000000-0010-0000-0100-000001000000}" name="Requested Item" totalsRowLabel="SITE TOTAL" dataDxfId="233" totalsRowDxfId="232" dataCellStyle="Total"/>
    <tableColumn id="2" xr3:uid="{00000000-0010-0000-0100-000002000000}" name=" Cost (in whole dollars)" totalsRowFunction="sum" dataDxfId="231" totalsRowDxfId="230" dataCellStyle="Total"/>
    <tableColumn id="9" xr3:uid="{00000000-0010-0000-0100-000009000000}" name="How will this item help to implement or expand your School Breakfast Program or Summer Meal Programs?" dataDxfId="229" totalsRowDxfId="228" dataCellStyle="Comma 2"/>
    <tableColumn id="3" xr3:uid="{00000000-0010-0000-0100-000003000000}" name="Invoice #" dataDxfId="227" totalsRowDxfId="226" dataCellStyle="Total"/>
    <tableColumn id="4" xr3:uid="{00000000-0010-0000-0100-000004000000}" name="Vendor Name" dataDxfId="225" totalsRowDxfId="224" dataCellStyle="Total"/>
    <tableColumn id="5" xr3:uid="{00000000-0010-0000-0100-000005000000}" name="Actual Amount Spent" dataDxfId="223" totalsRowDxfId="222" dataCellStyle="Total"/>
    <tableColumn id="6" xr3:uid="{00000000-0010-0000-0100-000006000000}" name="(CDE)_x000a_1st Review" dataDxfId="221" totalsRowDxfId="220" dataCellStyle="Total"/>
    <tableColumn id="7" xr3:uid="{00000000-0010-0000-0100-000007000000}" name="(CDE)_x000a_2nd Review" dataDxfId="219" totalsRowDxfId="21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32" displayName="Table132" ref="A4:H17" totalsRowCount="1" headerRowDxfId="217" dataDxfId="215" totalsRowDxfId="214" headerRowBorderDxfId="216" headerRowCellStyle="Comma 2" totalsRowCellStyle="Total">
  <autoFilter ref="A4:H16" xr:uid="{00000000-0009-0000-0100-000001000000}"/>
  <tableColumns count="8">
    <tableColumn id="1" xr3:uid="{00000000-0010-0000-0200-000001000000}" name="Requested Item" totalsRowLabel="SITE TOTAL" dataDxfId="213" totalsRowDxfId="212" dataCellStyle="Total"/>
    <tableColumn id="2" xr3:uid="{00000000-0010-0000-0200-000002000000}" name=" Cost (in whole dollars)" totalsRowFunction="sum" dataDxfId="211" totalsRowDxfId="210" dataCellStyle="Total"/>
    <tableColumn id="9" xr3:uid="{00000000-0010-0000-0200-000009000000}" name="How will this item help to implement or expand your School Breakfast Program or Summer Meal Programs?" dataDxfId="209" totalsRowDxfId="208" dataCellStyle="Comma 2"/>
    <tableColumn id="3" xr3:uid="{00000000-0010-0000-0200-000003000000}" name="Invoice #" dataDxfId="207" totalsRowDxfId="206" dataCellStyle="Total"/>
    <tableColumn id="4" xr3:uid="{00000000-0010-0000-0200-000004000000}" name="Vendor Name" dataDxfId="205" totalsRowDxfId="204" dataCellStyle="Total"/>
    <tableColumn id="5" xr3:uid="{00000000-0010-0000-0200-000005000000}" name="Actual Amount Spent" dataDxfId="203" totalsRowDxfId="202" dataCellStyle="Total"/>
    <tableColumn id="6" xr3:uid="{00000000-0010-0000-0200-000006000000}" name="(CDE)_x000a_1st Review" dataDxfId="201" totalsRowDxfId="200" dataCellStyle="Total"/>
    <tableColumn id="7" xr3:uid="{00000000-0010-0000-0200-000007000000}" name="(CDE)_x000a_2nd Review" dataDxfId="199" totalsRowDxfId="19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4" displayName="Table134" ref="A4:H17" totalsRowCount="1" headerRowDxfId="197" dataDxfId="195" totalsRowDxfId="194" headerRowBorderDxfId="196" headerRowCellStyle="Comma 2" totalsRowCellStyle="Total">
  <autoFilter ref="A4:H16" xr:uid="{00000000-0009-0000-0100-000003000000}"/>
  <tableColumns count="8">
    <tableColumn id="1" xr3:uid="{00000000-0010-0000-0300-000001000000}" name="Requested Item" totalsRowLabel="SITE TOTAL" dataDxfId="193" totalsRowDxfId="192" dataCellStyle="Total"/>
    <tableColumn id="2" xr3:uid="{00000000-0010-0000-0300-000002000000}" name=" Cost (in whole dollars)" totalsRowFunction="sum" dataDxfId="191" totalsRowDxfId="190" dataCellStyle="Total"/>
    <tableColumn id="9" xr3:uid="{00000000-0010-0000-0300-000009000000}" name="How will this item help to implement or expand your School Breakfast Program or Summer Meal Programs?" dataDxfId="189" totalsRowDxfId="188" dataCellStyle="Comma 2"/>
    <tableColumn id="3" xr3:uid="{00000000-0010-0000-0300-000003000000}" name="Invoice #" dataDxfId="187" totalsRowDxfId="186" dataCellStyle="Total"/>
    <tableColumn id="4" xr3:uid="{00000000-0010-0000-0300-000004000000}" name="Vendor Name" dataDxfId="185" totalsRowDxfId="184" dataCellStyle="Total"/>
    <tableColumn id="5" xr3:uid="{00000000-0010-0000-0300-000005000000}" name="Actual Amount Spent" dataDxfId="183" totalsRowDxfId="182" dataCellStyle="Total"/>
    <tableColumn id="6" xr3:uid="{00000000-0010-0000-0300-000006000000}" name="(CDE)_x000a_1st Review" dataDxfId="181" totalsRowDxfId="180" dataCellStyle="Total"/>
    <tableColumn id="7" xr3:uid="{00000000-0010-0000-0300-000007000000}" name="(CDE)_x000a_2nd Review" dataDxfId="179" totalsRowDxfId="17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36" displayName="Table136" ref="A4:H17" totalsRowCount="1" headerRowDxfId="177" dataDxfId="175" totalsRowDxfId="174" headerRowBorderDxfId="176" headerRowCellStyle="Comma 2" totalsRowCellStyle="Total">
  <autoFilter ref="A4:H16" xr:uid="{00000000-0009-0000-0100-000005000000}"/>
  <tableColumns count="8">
    <tableColumn id="1" xr3:uid="{00000000-0010-0000-0400-000001000000}" name="Requested Item" totalsRowLabel="SITE TOTAL" dataDxfId="173" totalsRowDxfId="172" dataCellStyle="Total"/>
    <tableColumn id="2" xr3:uid="{00000000-0010-0000-0400-000002000000}" name=" Cost (in whole dollars)" totalsRowFunction="sum" dataDxfId="171" totalsRowDxfId="170" dataCellStyle="Total"/>
    <tableColumn id="9" xr3:uid="{00000000-0010-0000-0400-000009000000}" name="How will this item help to implement or expand your School Breakfast Program or Summer Meal Programs?" dataDxfId="169" totalsRowDxfId="168" dataCellStyle="Comma 2"/>
    <tableColumn id="3" xr3:uid="{00000000-0010-0000-0400-000003000000}" name="Invoice #" dataDxfId="167" totalsRowDxfId="166" dataCellStyle="Total"/>
    <tableColumn id="4" xr3:uid="{00000000-0010-0000-0400-000004000000}" name="Vendor Name" dataDxfId="165" totalsRowDxfId="164" dataCellStyle="Total"/>
    <tableColumn id="5" xr3:uid="{00000000-0010-0000-0400-000005000000}" name="Actual Amount Spent" dataDxfId="163" totalsRowDxfId="162" dataCellStyle="Total"/>
    <tableColumn id="6" xr3:uid="{00000000-0010-0000-0400-000006000000}" name="(CDE)_x000a_1st Review" dataDxfId="161" totalsRowDxfId="160" dataCellStyle="Total"/>
    <tableColumn id="7" xr3:uid="{00000000-0010-0000-0400-000007000000}" name="(CDE)_x000a_2nd Review" dataDxfId="159" totalsRowDxfId="15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37" displayName="Table137" ref="A4:H17" totalsRowCount="1" headerRowDxfId="157" dataDxfId="155" totalsRowDxfId="154" headerRowBorderDxfId="156" headerRowCellStyle="Comma 2" totalsRowCellStyle="Total">
  <autoFilter ref="A4:H16" xr:uid="{00000000-0009-0000-0100-000006000000}"/>
  <tableColumns count="8">
    <tableColumn id="1" xr3:uid="{00000000-0010-0000-0500-000001000000}" name="Requested Item" totalsRowLabel="SITE TOTAL" dataDxfId="153" totalsRowDxfId="152" dataCellStyle="Total"/>
    <tableColumn id="2" xr3:uid="{00000000-0010-0000-0500-000002000000}" name=" Cost (in whole dollars)" totalsRowFunction="sum" dataDxfId="151" totalsRowDxfId="150" dataCellStyle="Total"/>
    <tableColumn id="9" xr3:uid="{00000000-0010-0000-0500-000009000000}" name="How will this item help to implement or expand your School Breakfast Program or Summer Meal Programs?" dataDxfId="149" totalsRowDxfId="148" dataCellStyle="Comma 2"/>
    <tableColumn id="3" xr3:uid="{00000000-0010-0000-0500-000003000000}" name="Invoice #" dataDxfId="147" totalsRowDxfId="146" dataCellStyle="Total"/>
    <tableColumn id="4" xr3:uid="{00000000-0010-0000-0500-000004000000}" name="Vendor Name" dataDxfId="145" totalsRowDxfId="144" dataCellStyle="Total"/>
    <tableColumn id="5" xr3:uid="{00000000-0010-0000-0500-000005000000}" name="Actual Amount Spent" dataDxfId="143" totalsRowDxfId="142" dataCellStyle="Total"/>
    <tableColumn id="6" xr3:uid="{00000000-0010-0000-0500-000006000000}" name="(CDE)_x000a_1st Review" dataDxfId="141" totalsRowDxfId="140" dataCellStyle="Total"/>
    <tableColumn id="7" xr3:uid="{00000000-0010-0000-0500-000007000000}" name="(CDE)_x000a_2nd Review" dataDxfId="139" totalsRowDxfId="13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le1318" displayName="Table1318" ref="A4:H17" totalsRowCount="1" headerRowDxfId="137" dataDxfId="135" totalsRowDxfId="134" headerRowBorderDxfId="136" headerRowCellStyle="Comma 2" totalsRowCellStyle="Total">
  <autoFilter ref="A4:H16" xr:uid="{00000000-0009-0000-0100-000011000000}"/>
  <tableColumns count="8">
    <tableColumn id="1" xr3:uid="{00000000-0010-0000-0600-000001000000}" name="Requested Item" totalsRowLabel="SITE TOTAL" dataDxfId="133" totalsRowDxfId="132" dataCellStyle="Total"/>
    <tableColumn id="2" xr3:uid="{00000000-0010-0000-0600-000002000000}" name=" Cost (in whole dollars)" totalsRowFunction="sum" dataDxfId="131" totalsRowDxfId="130" dataCellStyle="Total"/>
    <tableColumn id="9" xr3:uid="{00000000-0010-0000-0600-000009000000}" name="How will this item help to implement or expand your School Breakfast Program or Summer Meal Programs?" dataDxfId="129" totalsRowDxfId="128" dataCellStyle="Comma 2"/>
    <tableColumn id="3" xr3:uid="{00000000-0010-0000-0600-000003000000}" name="Invoice #" dataDxfId="127" totalsRowDxfId="126" dataCellStyle="Total"/>
    <tableColumn id="4" xr3:uid="{00000000-0010-0000-0600-000004000000}" name="Vendor Name" dataDxfId="125" totalsRowDxfId="124" dataCellStyle="Total"/>
    <tableColumn id="5" xr3:uid="{00000000-0010-0000-0600-000005000000}" name="Actual Amount Spent" dataDxfId="123" totalsRowDxfId="122" dataCellStyle="Total"/>
    <tableColumn id="6" xr3:uid="{00000000-0010-0000-0600-000006000000}" name="(CDE)_x000a_1st Review" dataDxfId="121" totalsRowDxfId="120" dataCellStyle="Total"/>
    <tableColumn id="7" xr3:uid="{00000000-0010-0000-0600-000007000000}" name="(CDE)_x000a_2nd Review" dataDxfId="119" totalsRowDxfId="11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7000000}" name="Table1319" displayName="Table1319" ref="A4:H17" totalsRowCount="1" headerRowDxfId="117" dataDxfId="115" totalsRowDxfId="114" headerRowBorderDxfId="116" headerRowCellStyle="Comma 2" totalsRowCellStyle="Total">
  <autoFilter ref="A4:H16" xr:uid="{00000000-0009-0000-0100-000012000000}"/>
  <tableColumns count="8">
    <tableColumn id="1" xr3:uid="{00000000-0010-0000-0700-000001000000}" name="Requested Item" totalsRowLabel="SITE TOTAL" dataDxfId="113" totalsRowDxfId="112" dataCellStyle="Total"/>
    <tableColumn id="2" xr3:uid="{00000000-0010-0000-0700-000002000000}" name=" Cost (in whole dollars)" totalsRowFunction="sum" dataDxfId="111" totalsRowDxfId="110" dataCellStyle="Total"/>
    <tableColumn id="9" xr3:uid="{00000000-0010-0000-0700-000009000000}" name="How will this item help to implement or expand your School Breakfast Program or Summer Meal Programs?" dataDxfId="109" totalsRowDxfId="108" dataCellStyle="Comma 2"/>
    <tableColumn id="3" xr3:uid="{00000000-0010-0000-0700-000003000000}" name="Invoice #" dataDxfId="107" totalsRowDxfId="106" dataCellStyle="Total"/>
    <tableColumn id="4" xr3:uid="{00000000-0010-0000-0700-000004000000}" name="Vendor Name" dataDxfId="105" totalsRowDxfId="104" dataCellStyle="Total"/>
    <tableColumn id="5" xr3:uid="{00000000-0010-0000-0700-000005000000}" name="Actual Amount Spent" dataDxfId="103" totalsRowDxfId="102" dataCellStyle="Total"/>
    <tableColumn id="6" xr3:uid="{00000000-0010-0000-0700-000006000000}" name="(CDE)_x000a_1st Review" dataDxfId="101" totalsRowDxfId="100" dataCellStyle="Total"/>
    <tableColumn id="7" xr3:uid="{00000000-0010-0000-0700-000007000000}" name="(CDE)_x000a_2nd Review" dataDxfId="99" totalsRowDxfId="9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8000000}" name="Table1320" displayName="Table1320" ref="A4:H17" totalsRowCount="1" headerRowDxfId="97" dataDxfId="95" totalsRowDxfId="94" headerRowBorderDxfId="96" headerRowCellStyle="Comma 2" totalsRowCellStyle="Total">
  <autoFilter ref="A4:H16" xr:uid="{00000000-0009-0000-0100-000013000000}"/>
  <tableColumns count="8">
    <tableColumn id="1" xr3:uid="{00000000-0010-0000-0800-000001000000}" name="Requested Item" totalsRowLabel="SITE TOTAL" dataDxfId="93" totalsRowDxfId="92" dataCellStyle="Total"/>
    <tableColumn id="2" xr3:uid="{00000000-0010-0000-0800-000002000000}" name=" Cost (in whole dollars)" totalsRowFunction="sum" dataDxfId="91" totalsRowDxfId="90" dataCellStyle="Total"/>
    <tableColumn id="9" xr3:uid="{00000000-0010-0000-0800-000009000000}" name="How will this item help to implement or expand your School Breakfast Program or Summer Meal Programs?" dataDxfId="89" totalsRowDxfId="88" dataCellStyle="Comma 2"/>
    <tableColumn id="3" xr3:uid="{00000000-0010-0000-0800-000003000000}" name="Invoice #" dataDxfId="87" totalsRowDxfId="86" dataCellStyle="Total"/>
    <tableColumn id="4" xr3:uid="{00000000-0010-0000-0800-000004000000}" name="Vendor Name" dataDxfId="85" totalsRowDxfId="84" dataCellStyle="Total"/>
    <tableColumn id="5" xr3:uid="{00000000-0010-0000-0800-000005000000}" name="Actual Amount Spent" dataDxfId="83" totalsRowDxfId="82" dataCellStyle="Total"/>
    <tableColumn id="6" xr3:uid="{00000000-0010-0000-0800-000006000000}" name="(CDE)_x000a_1st Review" dataDxfId="81" totalsRowDxfId="80" dataCellStyle="Total"/>
    <tableColumn id="7" xr3:uid="{00000000-0010-0000-0800-000007000000}" name="(CDE)_x000a_2nd Review" dataDxfId="79" totalsRowDxfId="78" dataCellStyle="Total"/>
  </tableColumns>
  <tableStyleInfo name="TableStyleLight11" showFirstColumn="0" showLastColumn="0" showRowStripes="1" showColumnStripes="0"/>
  <extLst>
    <ext xmlns:x14="http://schemas.microsoft.com/office/spreadsheetml/2009/9/main" uri="{504A1905-F514-4f6f-8877-14C23A59335A}">
      <x14:table altText="Site One" altTextSummary="Complete the applicable cells in Columns A, B and C with the requested items that will help the SFA Implement or expand a school breakfast program._x000d__x000a__x000d__x000a_Complete Columns D, E and F only if awarded this grant, and when the grant is commplet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29"/>
  <sheetViews>
    <sheetView tabSelected="1" workbookViewId="0"/>
  </sheetViews>
  <sheetFormatPr defaultColWidth="0" defaultRowHeight="15" zeroHeight="1" x14ac:dyDescent="0.25"/>
  <cols>
    <col min="1" max="1" width="81.140625" customWidth="1"/>
    <col min="2" max="16383" width="9.140625" hidden="1"/>
    <col min="16384" max="16384" width="3" hidden="1" customWidth="1"/>
  </cols>
  <sheetData>
    <row r="1" spans="1:1" ht="60.75" x14ac:dyDescent="0.3">
      <c r="A1" s="61" t="s">
        <v>155</v>
      </c>
    </row>
    <row r="2" spans="1:1" ht="18" x14ac:dyDescent="0.25">
      <c r="A2" s="62" t="s">
        <v>0</v>
      </c>
    </row>
    <row r="3" spans="1:1" ht="97.5" customHeight="1" x14ac:dyDescent="0.25">
      <c r="A3" s="67" t="s">
        <v>1</v>
      </c>
    </row>
    <row r="4" spans="1:1" ht="18" x14ac:dyDescent="0.25">
      <c r="A4" s="16" t="s">
        <v>2</v>
      </c>
    </row>
    <row r="5" spans="1:1" ht="15.75" x14ac:dyDescent="0.25">
      <c r="A5" s="67" t="s">
        <v>3</v>
      </c>
    </row>
    <row r="6" spans="1:1" ht="15.75" x14ac:dyDescent="0.25">
      <c r="A6" s="67" t="s">
        <v>4</v>
      </c>
    </row>
    <row r="7" spans="1:1" ht="15.75" customHeight="1" x14ac:dyDescent="0.25">
      <c r="A7" s="67" t="s">
        <v>5</v>
      </c>
    </row>
    <row r="8" spans="1:1" ht="61.5" customHeight="1" x14ac:dyDescent="0.25">
      <c r="A8" s="69" t="s">
        <v>6</v>
      </c>
    </row>
    <row r="9" spans="1:1" ht="30.75" customHeight="1" x14ac:dyDescent="0.25">
      <c r="A9" s="79" t="s">
        <v>158</v>
      </c>
    </row>
    <row r="10" spans="1:1" ht="30.75" x14ac:dyDescent="0.25">
      <c r="A10" s="67" t="s">
        <v>7</v>
      </c>
    </row>
    <row r="11" spans="1:1" ht="15.75" x14ac:dyDescent="0.25">
      <c r="A11" s="78" t="s">
        <v>157</v>
      </c>
    </row>
    <row r="12" spans="1:1" ht="15.75" x14ac:dyDescent="0.25">
      <c r="A12" s="66" t="s">
        <v>154</v>
      </c>
    </row>
    <row r="13" spans="1:1" ht="15.75" x14ac:dyDescent="0.25">
      <c r="A13" s="77" t="s">
        <v>156</v>
      </c>
    </row>
    <row r="28" spans="1:1" hidden="1" x14ac:dyDescent="0.25">
      <c r="A28" s="70"/>
    </row>
    <row r="29" spans="1:1" ht="15.75" hidden="1" x14ac:dyDescent="0.25">
      <c r="A29" s="66"/>
    </row>
  </sheetData>
  <sheetProtection sheet="1" objects="1" scenarios="1"/>
  <pageMargins left="0.25" right="0.25"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6"/>
  <sheetViews>
    <sheetView zoomScaleNormal="100" zoomScaleSheetLayoutView="100" workbookViewId="0"/>
  </sheetViews>
  <sheetFormatPr defaultColWidth="0" defaultRowHeight="15.75" zeroHeight="1" x14ac:dyDescent="0.25"/>
  <cols>
    <col min="1" max="1" width="18" style="8" customWidth="1"/>
    <col min="2" max="2" width="11.140625" style="31" customWidth="1"/>
    <col min="3" max="3" width="57.85546875" style="32" customWidth="1"/>
    <col min="4" max="4" width="15.425781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110</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Information'!B15</f>
        <v>Site Name:[If applying for eight sites, enter site eight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SUBTOTAL(109,Table1320[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5" priority="1">
      <formula>($B$17&gt;15000)</formula>
    </cfRule>
    <cfRule type="cellIs" dxfId="4"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66"/>
  <sheetViews>
    <sheetView zoomScaleNormal="100" zoomScaleSheetLayoutView="100" workbookViewId="0"/>
  </sheetViews>
  <sheetFormatPr defaultColWidth="0" defaultRowHeight="15.75" zeroHeight="1" x14ac:dyDescent="0.25"/>
  <cols>
    <col min="1" max="1" width="19" style="8" customWidth="1"/>
    <col min="2" max="2" width="11.140625" style="31" customWidth="1"/>
    <col min="3" max="3" width="56" style="32" customWidth="1"/>
    <col min="4" max="4" width="14.8554687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111</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Information'!B16</f>
        <v>Site Name:[If applying for nine sites, enter site nine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SUBTOTAL(109,Table1321[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3" priority="1">
      <formula>($B$17&gt;15000)</formula>
    </cfRule>
    <cfRule type="cellIs" dxfId="2"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66"/>
  <sheetViews>
    <sheetView zoomScaleNormal="100" zoomScaleSheetLayoutView="100" workbookViewId="0"/>
  </sheetViews>
  <sheetFormatPr defaultColWidth="0" defaultRowHeight="15.75" zeroHeight="1" x14ac:dyDescent="0.25"/>
  <cols>
    <col min="1" max="1" width="19.140625" style="8" customWidth="1"/>
    <col min="2" max="2" width="11.140625" style="31" customWidth="1"/>
    <col min="3" max="3" width="53.85546875" style="32" customWidth="1"/>
    <col min="4" max="4" width="14.8554687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112</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Information'!B17</f>
        <v>Site Name:[If applying for ten sites, enter site ten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SUBTOTAL(109,Table1322[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1" priority="1">
      <formula>($B$17&gt;15000)</formula>
    </cfRule>
    <cfRule type="cellIs" dxfId="0"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70"/>
  <sheetViews>
    <sheetView zoomScaleNormal="100" zoomScaleSheetLayoutView="100" workbookViewId="0"/>
  </sheetViews>
  <sheetFormatPr defaultColWidth="0" defaultRowHeight="15" zeroHeight="1" x14ac:dyDescent="0.2"/>
  <cols>
    <col min="1" max="1" width="35.5703125" style="2" customWidth="1"/>
    <col min="2" max="2" width="55.85546875" style="5" bestFit="1" customWidth="1"/>
    <col min="3" max="3" width="24.42578125" style="3" hidden="1" customWidth="1"/>
    <col min="4" max="4" width="24.140625" style="3" hidden="1" customWidth="1"/>
    <col min="5" max="5" width="17.85546875" style="3" hidden="1" customWidth="1"/>
    <col min="6" max="7" width="10.85546875" style="3" hidden="1" customWidth="1"/>
    <col min="8" max="8" width="21.140625" style="4" hidden="1" customWidth="1"/>
    <col min="9" max="9" width="9.140625" style="3" hidden="1" customWidth="1"/>
    <col min="10" max="10" width="15.85546875" style="3" hidden="1" customWidth="1"/>
    <col min="11" max="11" width="25.140625" style="3" hidden="1" customWidth="1"/>
    <col min="12" max="16384" width="9.140625" style="3" hidden="1"/>
  </cols>
  <sheetData>
    <row r="1" spans="1:6" ht="21" thickBot="1" x14ac:dyDescent="0.25">
      <c r="A1" s="22" t="s">
        <v>113</v>
      </c>
      <c r="B1" s="23"/>
    </row>
    <row r="2" spans="1:6" x14ac:dyDescent="0.2">
      <c r="A2" s="2" t="s">
        <v>9</v>
      </c>
      <c r="B2" s="5" t="s">
        <v>114</v>
      </c>
      <c r="C2" s="3" t="s">
        <v>115</v>
      </c>
      <c r="D2" s="3" t="s">
        <v>116</v>
      </c>
      <c r="E2" s="3" t="s">
        <v>117</v>
      </c>
      <c r="F2" s="3" t="s">
        <v>118</v>
      </c>
    </row>
    <row r="3" spans="1:6" ht="15.75" x14ac:dyDescent="0.25">
      <c r="A3" s="2" t="s">
        <v>11</v>
      </c>
      <c r="B3" s="2" t="str">
        <f>'Contact and Site Information'!B3</f>
        <v>[Enter SFA name here]</v>
      </c>
      <c r="C3" s="68"/>
      <c r="D3" s="68"/>
      <c r="E3" s="68"/>
      <c r="F3" s="68"/>
    </row>
    <row r="4" spans="1:6" ht="15.75" x14ac:dyDescent="0.25">
      <c r="A4" s="2" t="s">
        <v>119</v>
      </c>
      <c r="B4" s="2" t="str">
        <f>'Contact and Site Information'!B4</f>
        <v>[Enter contact name here]</v>
      </c>
      <c r="C4" s="68"/>
      <c r="D4" s="68"/>
      <c r="E4" s="68"/>
      <c r="F4" s="68"/>
    </row>
    <row r="5" spans="1:6" ht="15.75" x14ac:dyDescent="0.25">
      <c r="A5" s="2" t="s">
        <v>120</v>
      </c>
      <c r="B5" s="2" t="str">
        <f>'Contact and Site Information'!B5</f>
        <v>[Enter contact title here]</v>
      </c>
      <c r="C5" s="68"/>
      <c r="D5" s="68"/>
      <c r="E5" s="68"/>
      <c r="F5" s="68"/>
    </row>
    <row r="6" spans="1:6" ht="15.75" x14ac:dyDescent="0.25">
      <c r="A6" s="2" t="s">
        <v>121</v>
      </c>
      <c r="B6" s="2" t="str">
        <f>'Contact and Site Information'!B6</f>
        <v>[Enter contact email here]</v>
      </c>
      <c r="C6" s="68"/>
      <c r="D6" s="68"/>
      <c r="E6" s="68"/>
      <c r="F6" s="68"/>
    </row>
    <row r="7" spans="1:6" ht="15.75" x14ac:dyDescent="0.25">
      <c r="A7" s="2" t="s">
        <v>122</v>
      </c>
      <c r="B7" s="2" t="str">
        <f>'Contact and Site Information'!B7</f>
        <v>[Enter contact phone number here]</v>
      </c>
      <c r="C7" s="68"/>
      <c r="D7" s="68"/>
      <c r="E7" s="68"/>
      <c r="F7" s="68"/>
    </row>
    <row r="8" spans="1:6" ht="15.75" x14ac:dyDescent="0.25">
      <c r="A8" s="2" t="s">
        <v>123</v>
      </c>
      <c r="B8" s="2" t="str">
        <f>'Contact and Site Information'!B8</f>
        <v>[Enter site one name here]</v>
      </c>
      <c r="C8" s="68"/>
      <c r="D8" s="68"/>
      <c r="E8" s="68"/>
      <c r="F8" s="68"/>
    </row>
    <row r="9" spans="1:6" ht="15.75" x14ac:dyDescent="0.25">
      <c r="A9" s="14" t="s">
        <v>124</v>
      </c>
      <c r="B9" s="6">
        <f>Table13[[#Totals],[ Cost (in whole dollars)]]</f>
        <v>0</v>
      </c>
      <c r="C9" s="68"/>
      <c r="D9" s="68"/>
      <c r="E9" s="68"/>
      <c r="F9" s="68"/>
    </row>
    <row r="10" spans="1:6" ht="15.75" x14ac:dyDescent="0.25">
      <c r="A10" s="2" t="s">
        <v>125</v>
      </c>
      <c r="B10" s="2" t="str">
        <f>IF('Contact and Site Information'!B9=0, "No Request", 'Contact and Site Information'!B9)</f>
        <v>[If applying for two sites, enter site two name here]</v>
      </c>
      <c r="C10" s="68"/>
      <c r="D10" s="68"/>
      <c r="E10" s="68"/>
      <c r="F10" s="68"/>
    </row>
    <row r="11" spans="1:6" ht="15.75" x14ac:dyDescent="0.25">
      <c r="A11" s="14" t="s">
        <v>126</v>
      </c>
      <c r="B11" s="6">
        <f>Table132[[#Totals],[ Cost (in whole dollars)]]</f>
        <v>0</v>
      </c>
      <c r="C11" s="68"/>
      <c r="D11" s="68"/>
      <c r="E11" s="68"/>
      <c r="F11" s="68"/>
    </row>
    <row r="12" spans="1:6" ht="15.75" x14ac:dyDescent="0.25">
      <c r="A12" s="2" t="s">
        <v>127</v>
      </c>
      <c r="B12" s="2" t="str">
        <f>IF('Contact and Site Information'!B10=0, "No Request", 'Contact and Site Information'!B10)</f>
        <v>[If applying for three sites, enter site three name here]</v>
      </c>
      <c r="C12" s="68"/>
      <c r="D12" s="68"/>
      <c r="E12" s="68"/>
      <c r="F12" s="68"/>
    </row>
    <row r="13" spans="1:6" ht="15.75" x14ac:dyDescent="0.25">
      <c r="A13" s="14" t="s">
        <v>128</v>
      </c>
      <c r="B13" s="6">
        <f>Table134[[#Totals],[ Cost (in whole dollars)]]</f>
        <v>0</v>
      </c>
      <c r="C13" s="68"/>
      <c r="D13" s="68"/>
      <c r="E13" s="68"/>
      <c r="F13" s="68"/>
    </row>
    <row r="14" spans="1:6" ht="15.75" x14ac:dyDescent="0.25">
      <c r="A14" s="2" t="s">
        <v>129</v>
      </c>
      <c r="B14" s="2" t="str">
        <f>IF('Contact and Site Information'!B11=0, "No Request", 'Contact and Site Information'!B11)</f>
        <v>[If applying for four sites, enter site four name here]</v>
      </c>
      <c r="C14" s="68"/>
      <c r="D14" s="68"/>
      <c r="E14" s="68"/>
      <c r="F14" s="68"/>
    </row>
    <row r="15" spans="1:6" ht="15.75" x14ac:dyDescent="0.25">
      <c r="A15" s="14" t="s">
        <v>130</v>
      </c>
      <c r="B15" s="6">
        <f>Table136[[#Totals],[ Cost (in whole dollars)]]</f>
        <v>0</v>
      </c>
      <c r="C15" s="68"/>
      <c r="D15" s="68"/>
      <c r="E15" s="68"/>
      <c r="F15" s="68"/>
    </row>
    <row r="16" spans="1:6" ht="15.75" x14ac:dyDescent="0.25">
      <c r="A16" s="2" t="s">
        <v>131</v>
      </c>
      <c r="B16" s="2" t="str">
        <f>IF('Contact and Site Information'!B12=0, "No Request", 'Contact and Site Information'!B12)</f>
        <v>[If applying for five sites, enter site five name here]</v>
      </c>
      <c r="C16" s="68"/>
      <c r="D16" s="68"/>
      <c r="E16" s="68"/>
      <c r="F16" s="68"/>
    </row>
    <row r="17" spans="1:6" ht="15.75" x14ac:dyDescent="0.25">
      <c r="A17" s="14" t="s">
        <v>132</v>
      </c>
      <c r="B17" s="6">
        <f>Table137[[#Totals],[ Cost (in whole dollars)]]</f>
        <v>0</v>
      </c>
      <c r="C17" s="68"/>
      <c r="D17" s="68"/>
      <c r="E17" s="68"/>
      <c r="F17" s="68"/>
    </row>
    <row r="18" spans="1:6" ht="15.75" x14ac:dyDescent="0.25">
      <c r="A18" s="2" t="s">
        <v>133</v>
      </c>
      <c r="B18" s="2" t="str">
        <f>IF('Contact and Site Information'!B13=0, "No Request", 'Contact and Site Information'!B13)</f>
        <v>[If applying for six sites, enter site six name here]</v>
      </c>
      <c r="C18" s="68"/>
      <c r="D18" s="68"/>
      <c r="E18" s="68"/>
      <c r="F18" s="68"/>
    </row>
    <row r="19" spans="1:6" ht="15.75" x14ac:dyDescent="0.25">
      <c r="A19" s="14" t="s">
        <v>134</v>
      </c>
      <c r="B19" s="6">
        <f>Table1318[[#Totals],[ Cost (in whole dollars)]]</f>
        <v>0</v>
      </c>
      <c r="C19" s="68"/>
      <c r="D19" s="68"/>
      <c r="E19" s="68"/>
      <c r="F19" s="68"/>
    </row>
    <row r="20" spans="1:6" ht="15.75" x14ac:dyDescent="0.25">
      <c r="A20" s="2" t="s">
        <v>135</v>
      </c>
      <c r="B20" s="2" t="str">
        <f>IF('Contact and Site Information'!B14=0, "No Request",  'Contact and Site Information'!B14)</f>
        <v>[If applying for seven sites, enter site seven name here]</v>
      </c>
      <c r="C20" s="68"/>
      <c r="D20" s="68"/>
      <c r="E20" s="68"/>
      <c r="F20" s="68"/>
    </row>
    <row r="21" spans="1:6" ht="15.75" x14ac:dyDescent="0.25">
      <c r="A21" s="14" t="s">
        <v>136</v>
      </c>
      <c r="B21" s="6">
        <f>Table1319[[#Totals],[ Cost (in whole dollars)]]</f>
        <v>0</v>
      </c>
      <c r="C21" s="68"/>
      <c r="D21" s="68"/>
      <c r="E21" s="68"/>
      <c r="F21" s="68"/>
    </row>
    <row r="22" spans="1:6" ht="15.75" x14ac:dyDescent="0.25">
      <c r="A22" s="2" t="s">
        <v>137</v>
      </c>
      <c r="B22" s="2" t="str">
        <f>IF('Contact and Site Information'!B15=0, "No Request", 'Contact and Site Information'!B15)</f>
        <v>[If applying for eight sites, enter site eight name here]</v>
      </c>
      <c r="C22" s="68"/>
      <c r="D22" s="68"/>
      <c r="E22" s="68"/>
      <c r="F22" s="68"/>
    </row>
    <row r="23" spans="1:6" ht="15.75" x14ac:dyDescent="0.25">
      <c r="A23" s="14" t="s">
        <v>138</v>
      </c>
      <c r="B23" s="6">
        <f>Table1320[[#Totals],[ Cost (in whole dollars)]]</f>
        <v>0</v>
      </c>
      <c r="C23" s="68"/>
      <c r="D23" s="68"/>
      <c r="E23" s="68"/>
      <c r="F23" s="68"/>
    </row>
    <row r="24" spans="1:6" ht="15.75" x14ac:dyDescent="0.25">
      <c r="A24" s="2" t="s">
        <v>139</v>
      </c>
      <c r="B24" s="2" t="str">
        <f>IF('Contact and Site Information'!B16=0, "No Request", 'Contact and Site Information'!B16)</f>
        <v>[If applying for nine sites, enter site nine name here]</v>
      </c>
      <c r="C24" s="68"/>
      <c r="D24" s="68"/>
      <c r="E24" s="68"/>
      <c r="F24" s="68"/>
    </row>
    <row r="25" spans="1:6" ht="15.75" x14ac:dyDescent="0.25">
      <c r="A25" s="14" t="s">
        <v>140</v>
      </c>
      <c r="B25" s="6">
        <f>Table1321[[#Totals],[ Cost (in whole dollars)]]</f>
        <v>0</v>
      </c>
      <c r="C25" s="68"/>
      <c r="D25" s="68"/>
      <c r="E25" s="68"/>
      <c r="F25" s="68"/>
    </row>
    <row r="26" spans="1:6" ht="15.75" x14ac:dyDescent="0.25">
      <c r="A26" s="2" t="s">
        <v>141</v>
      </c>
      <c r="B26" s="2" t="str">
        <f>IF('Contact and Site Information'!B17=0, "No Request", 'Contact and Site Information'!B17)</f>
        <v>[If applying for ten sites, enter site ten name here]</v>
      </c>
      <c r="C26" s="68"/>
      <c r="D26" s="68"/>
      <c r="E26" s="68"/>
      <c r="F26" s="68"/>
    </row>
    <row r="27" spans="1:6" ht="16.5" thickBot="1" x14ac:dyDescent="0.3">
      <c r="A27" s="15" t="s">
        <v>142</v>
      </c>
      <c r="B27" s="7">
        <f>Table1322[[#Totals],[ Cost (in whole dollars)]]</f>
        <v>0</v>
      </c>
      <c r="C27" s="68"/>
      <c r="D27" s="68"/>
      <c r="E27" s="68"/>
      <c r="F27" s="68"/>
    </row>
    <row r="28" spans="1:6" ht="16.5" hidden="1" thickTop="1" x14ac:dyDescent="0.25">
      <c r="A28" s="64" t="s">
        <v>143</v>
      </c>
      <c r="B28" s="65">
        <f>SUM(B9,B11,B13,B15,B17,B19,B21,B23,B25,B27)</f>
        <v>0</v>
      </c>
      <c r="C28" s="68">
        <f>SUBTOTAL(109,Table417[SNPU review totals])</f>
        <v>0</v>
      </c>
      <c r="D28" s="68"/>
      <c r="E28" s="68"/>
      <c r="F28" s="68">
        <f>SUBTOTAL(109,Table417[FMU-Invocie$])</f>
        <v>0</v>
      </c>
    </row>
    <row r="29" spans="1:6" hidden="1" x14ac:dyDescent="0.2">
      <c r="A29" s="2" t="s">
        <v>144</v>
      </c>
      <c r="B29" s="5">
        <f>Table417[[#Totals],[Locked Application Summary]]*0.9</f>
        <v>0</v>
      </c>
    </row>
    <row r="30" spans="1:6" hidden="1" x14ac:dyDescent="0.2">
      <c r="A30" s="2" t="s">
        <v>145</v>
      </c>
      <c r="B30" s="5">
        <f>Table417[[#Totals],[SNPU review totals]]</f>
        <v>0</v>
      </c>
    </row>
    <row r="31" spans="1:6" hidden="1" x14ac:dyDescent="0.2">
      <c r="A31" s="2" t="s">
        <v>146</v>
      </c>
    </row>
    <row r="70" ht="15.75" hidden="1" thickTop="1" x14ac:dyDescent="0.2"/>
  </sheetData>
  <sheetProtection sheet="1" objects="1" scenarios="1"/>
  <pageMargins left="0.25" right="0.25" top="0.75" bottom="0.75" header="0.3" footer="0.3"/>
  <pageSetup scale="99" fitToHeight="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399C-F833-4FE8-80F1-1ED9D32BC6D6}">
  <sheetPr>
    <pageSetUpPr fitToPage="1"/>
  </sheetPr>
  <dimension ref="A1:N31"/>
  <sheetViews>
    <sheetView zoomScaleNormal="100" zoomScaleSheetLayoutView="100" workbookViewId="0"/>
  </sheetViews>
  <sheetFormatPr defaultColWidth="0" defaultRowHeight="15.75" zeroHeight="1" x14ac:dyDescent="0.25"/>
  <cols>
    <col min="1" max="1" width="33" style="2" customWidth="1"/>
    <col min="2" max="2" width="35.42578125" style="5" customWidth="1"/>
    <col min="3" max="3" width="27.140625" style="5" customWidth="1"/>
    <col min="4" max="4" width="30.42578125" style="5" bestFit="1" customWidth="1"/>
    <col min="5" max="5" width="52.140625" style="3" customWidth="1"/>
    <col min="6" max="6" width="24.42578125" style="3" customWidth="1"/>
    <col min="7" max="7" width="12.140625" customWidth="1"/>
    <col min="8" max="8" width="14.85546875" style="3" hidden="1" customWidth="1"/>
    <col min="9" max="9" width="10.85546875" style="3" hidden="1" customWidth="1"/>
    <col min="10" max="10" width="21.140625" style="4" hidden="1" customWidth="1"/>
    <col min="11" max="11" width="9.140625" style="3" hidden="1" customWidth="1"/>
    <col min="12" max="12" width="15.85546875" style="3" hidden="1" customWidth="1"/>
    <col min="13" max="14" width="25.140625" style="3" hidden="1" customWidth="1"/>
    <col min="15" max="16384" width="9.140625" style="3" hidden="1"/>
  </cols>
  <sheetData>
    <row r="1" spans="1:10" ht="21" thickBot="1" x14ac:dyDescent="0.25">
      <c r="A1" s="22" t="s">
        <v>113</v>
      </c>
      <c r="B1" s="23"/>
      <c r="G1" s="3"/>
      <c r="I1" s="4"/>
      <c r="J1" s="3"/>
    </row>
    <row r="2" spans="1:10" ht="15" x14ac:dyDescent="0.2">
      <c r="A2" s="2" t="s">
        <v>9</v>
      </c>
      <c r="B2" s="5" t="s">
        <v>114</v>
      </c>
      <c r="C2" s="76" t="s">
        <v>148</v>
      </c>
      <c r="D2" s="5" t="s">
        <v>147</v>
      </c>
      <c r="E2" s="3" t="s">
        <v>152</v>
      </c>
      <c r="F2" s="3" t="s">
        <v>115</v>
      </c>
      <c r="G2" s="3" t="s">
        <v>118</v>
      </c>
      <c r="I2" s="4"/>
      <c r="J2" s="3"/>
    </row>
    <row r="3" spans="1:10" ht="15" x14ac:dyDescent="0.2">
      <c r="A3" s="2" t="s">
        <v>11</v>
      </c>
      <c r="B3" s="2" t="str">
        <f>'Contact and Site Information'!B3</f>
        <v>[Enter SFA name here]</v>
      </c>
      <c r="C3" s="1" t="s">
        <v>150</v>
      </c>
      <c r="D3" s="1" t="s">
        <v>149</v>
      </c>
      <c r="E3" s="1" t="s">
        <v>152</v>
      </c>
      <c r="F3" s="74" t="s">
        <v>151</v>
      </c>
      <c r="G3" s="74" t="s">
        <v>151</v>
      </c>
      <c r="I3" s="4"/>
      <c r="J3" s="3"/>
    </row>
    <row r="4" spans="1:10" ht="15" x14ac:dyDescent="0.2">
      <c r="A4" s="2" t="s">
        <v>119</v>
      </c>
      <c r="B4" s="2" t="str">
        <f>'Contact and Site Information'!B4</f>
        <v>[Enter contact name here]</v>
      </c>
      <c r="C4" s="1" t="s">
        <v>150</v>
      </c>
      <c r="D4" s="1" t="s">
        <v>149</v>
      </c>
      <c r="E4" s="1" t="s">
        <v>152</v>
      </c>
      <c r="F4" s="74" t="s">
        <v>151</v>
      </c>
      <c r="G4" s="74" t="s">
        <v>151</v>
      </c>
      <c r="I4" s="4"/>
      <c r="J4" s="3"/>
    </row>
    <row r="5" spans="1:10" ht="15" x14ac:dyDescent="0.2">
      <c r="A5" s="2" t="s">
        <v>120</v>
      </c>
      <c r="B5" s="2" t="str">
        <f>'Contact and Site Information'!B5</f>
        <v>[Enter contact title here]</v>
      </c>
      <c r="C5" s="1" t="s">
        <v>150</v>
      </c>
      <c r="D5" s="1" t="s">
        <v>149</v>
      </c>
      <c r="E5" s="1" t="s">
        <v>152</v>
      </c>
      <c r="F5" s="74" t="s">
        <v>151</v>
      </c>
      <c r="G5" s="74" t="s">
        <v>151</v>
      </c>
      <c r="I5" s="4"/>
      <c r="J5" s="3"/>
    </row>
    <row r="6" spans="1:10" ht="15" x14ac:dyDescent="0.2">
      <c r="A6" s="2" t="s">
        <v>121</v>
      </c>
      <c r="B6" s="2" t="str">
        <f>'Contact and Site Information'!B6</f>
        <v>[Enter contact email here]</v>
      </c>
      <c r="C6" s="1" t="s">
        <v>150</v>
      </c>
      <c r="D6" s="1" t="s">
        <v>149</v>
      </c>
      <c r="E6" s="1" t="s">
        <v>152</v>
      </c>
      <c r="F6" s="74" t="s">
        <v>151</v>
      </c>
      <c r="G6" s="74" t="s">
        <v>151</v>
      </c>
      <c r="I6" s="4"/>
      <c r="J6" s="3"/>
    </row>
    <row r="7" spans="1:10" ht="15" x14ac:dyDescent="0.2">
      <c r="A7" s="2" t="s">
        <v>122</v>
      </c>
      <c r="B7" s="2" t="str">
        <f>'Contact and Site Information'!B7</f>
        <v>[Enter contact phone number here]</v>
      </c>
      <c r="C7" s="1" t="s">
        <v>150</v>
      </c>
      <c r="D7" s="1" t="s">
        <v>149</v>
      </c>
      <c r="E7" s="1" t="s">
        <v>152</v>
      </c>
      <c r="F7" s="74" t="s">
        <v>151</v>
      </c>
      <c r="G7" s="74" t="s">
        <v>151</v>
      </c>
      <c r="I7" s="4"/>
      <c r="J7" s="3"/>
    </row>
    <row r="8" spans="1:10" ht="15" x14ac:dyDescent="0.2">
      <c r="A8" s="2" t="s">
        <v>123</v>
      </c>
      <c r="B8" s="2" t="str">
        <f>'Contact and Site Information'!B8</f>
        <v>[Enter site one name here]</v>
      </c>
      <c r="C8" s="1" t="s">
        <v>150</v>
      </c>
      <c r="D8" s="1" t="s">
        <v>149</v>
      </c>
      <c r="E8" s="1" t="s">
        <v>152</v>
      </c>
      <c r="F8" s="74" t="s">
        <v>151</v>
      </c>
      <c r="G8" s="74" t="s">
        <v>151</v>
      </c>
      <c r="I8" s="4"/>
      <c r="J8" s="3"/>
    </row>
    <row r="9" spans="1:10" ht="15" x14ac:dyDescent="0.2">
      <c r="A9" s="14" t="s">
        <v>124</v>
      </c>
      <c r="B9" s="6">
        <f>Table13[[#Totals],[ Cost (in whole dollars)]]</f>
        <v>0</v>
      </c>
      <c r="C9" s="1" t="s">
        <v>150</v>
      </c>
      <c r="D9" s="1" t="s">
        <v>149</v>
      </c>
      <c r="E9" s="1" t="s">
        <v>152</v>
      </c>
      <c r="F9" s="74" t="s">
        <v>151</v>
      </c>
      <c r="G9" s="74" t="s">
        <v>151</v>
      </c>
      <c r="I9" s="4"/>
      <c r="J9" s="3"/>
    </row>
    <row r="10" spans="1:10" ht="15" x14ac:dyDescent="0.2">
      <c r="A10" s="2" t="s">
        <v>125</v>
      </c>
      <c r="B10" s="2" t="str">
        <f>IF('Contact and Site Information'!B9=0, "No Request", 'Contact and Site Information'!B9)</f>
        <v>[If applying for two sites, enter site two name here]</v>
      </c>
      <c r="C10" s="1" t="s">
        <v>150</v>
      </c>
      <c r="D10" s="1" t="s">
        <v>149</v>
      </c>
      <c r="E10" s="1" t="s">
        <v>152</v>
      </c>
      <c r="F10" s="74" t="s">
        <v>151</v>
      </c>
      <c r="G10" s="74" t="s">
        <v>151</v>
      </c>
      <c r="I10" s="4"/>
      <c r="J10" s="3"/>
    </row>
    <row r="11" spans="1:10" ht="15" x14ac:dyDescent="0.2">
      <c r="A11" s="14" t="s">
        <v>126</v>
      </c>
      <c r="B11" s="6">
        <f>Table132[[#Totals],[ Cost (in whole dollars)]]</f>
        <v>0</v>
      </c>
      <c r="C11" s="1" t="s">
        <v>150</v>
      </c>
      <c r="D11" s="1" t="s">
        <v>149</v>
      </c>
      <c r="E11" s="1" t="s">
        <v>152</v>
      </c>
      <c r="F11" s="74" t="s">
        <v>151</v>
      </c>
      <c r="G11" s="74" t="s">
        <v>151</v>
      </c>
      <c r="I11" s="4"/>
      <c r="J11" s="3"/>
    </row>
    <row r="12" spans="1:10" ht="15" x14ac:dyDescent="0.2">
      <c r="A12" s="2" t="s">
        <v>127</v>
      </c>
      <c r="B12" s="2" t="str">
        <f>IF('Contact and Site Information'!B10=0, "No Request", 'Contact and Site Information'!B10)</f>
        <v>[If applying for three sites, enter site three name here]</v>
      </c>
      <c r="C12" s="1" t="s">
        <v>150</v>
      </c>
      <c r="D12" s="1" t="s">
        <v>149</v>
      </c>
      <c r="E12" s="1" t="s">
        <v>152</v>
      </c>
      <c r="F12" s="74" t="s">
        <v>151</v>
      </c>
      <c r="G12" s="74" t="s">
        <v>151</v>
      </c>
      <c r="I12" s="4"/>
      <c r="J12" s="3"/>
    </row>
    <row r="13" spans="1:10" ht="15" x14ac:dyDescent="0.2">
      <c r="A13" s="14" t="s">
        <v>128</v>
      </c>
      <c r="B13" s="6">
        <f>Table134[[#Totals],[ Cost (in whole dollars)]]</f>
        <v>0</v>
      </c>
      <c r="C13" s="1" t="s">
        <v>150</v>
      </c>
      <c r="D13" s="1" t="s">
        <v>149</v>
      </c>
      <c r="E13" s="1" t="s">
        <v>152</v>
      </c>
      <c r="F13" s="74" t="s">
        <v>151</v>
      </c>
      <c r="G13" s="74" t="s">
        <v>151</v>
      </c>
      <c r="I13" s="4"/>
      <c r="J13" s="3"/>
    </row>
    <row r="14" spans="1:10" ht="15" x14ac:dyDescent="0.2">
      <c r="A14" s="2" t="s">
        <v>129</v>
      </c>
      <c r="B14" s="2" t="str">
        <f>IF('Contact and Site Information'!B11=0, "No Request", 'Contact and Site Information'!B11)</f>
        <v>[If applying for four sites, enter site four name here]</v>
      </c>
      <c r="C14" s="1" t="s">
        <v>150</v>
      </c>
      <c r="D14" s="1" t="s">
        <v>149</v>
      </c>
      <c r="E14" s="1" t="s">
        <v>152</v>
      </c>
      <c r="F14" s="74" t="s">
        <v>151</v>
      </c>
      <c r="G14" s="74" t="s">
        <v>151</v>
      </c>
      <c r="I14" s="4"/>
      <c r="J14" s="3"/>
    </row>
    <row r="15" spans="1:10" ht="15" x14ac:dyDescent="0.2">
      <c r="A15" s="14" t="s">
        <v>130</v>
      </c>
      <c r="B15" s="6">
        <f>Table136[[#Totals],[ Cost (in whole dollars)]]</f>
        <v>0</v>
      </c>
      <c r="C15" s="1" t="s">
        <v>150</v>
      </c>
      <c r="D15" s="1" t="s">
        <v>149</v>
      </c>
      <c r="E15" s="1" t="s">
        <v>152</v>
      </c>
      <c r="F15" s="74" t="s">
        <v>151</v>
      </c>
      <c r="G15" s="74" t="s">
        <v>151</v>
      </c>
      <c r="I15" s="4"/>
      <c r="J15" s="3"/>
    </row>
    <row r="16" spans="1:10" ht="15" x14ac:dyDescent="0.2">
      <c r="A16" s="2" t="s">
        <v>131</v>
      </c>
      <c r="B16" s="2" t="str">
        <f>IF('Contact and Site Information'!B12=0, "No Request", 'Contact and Site Information'!B12)</f>
        <v>[If applying for five sites, enter site five name here]</v>
      </c>
      <c r="C16" s="1" t="s">
        <v>150</v>
      </c>
      <c r="D16" s="1" t="s">
        <v>149</v>
      </c>
      <c r="E16" s="1" t="s">
        <v>152</v>
      </c>
      <c r="F16" s="74" t="s">
        <v>151</v>
      </c>
      <c r="G16" s="74" t="s">
        <v>151</v>
      </c>
      <c r="I16" s="4"/>
      <c r="J16" s="3"/>
    </row>
    <row r="17" spans="1:10" ht="15" x14ac:dyDescent="0.2">
      <c r="A17" s="14" t="s">
        <v>132</v>
      </c>
      <c r="B17" s="6">
        <f>Table137[[#Totals],[ Cost (in whole dollars)]]</f>
        <v>0</v>
      </c>
      <c r="C17" s="1" t="s">
        <v>150</v>
      </c>
      <c r="D17" s="1" t="s">
        <v>149</v>
      </c>
      <c r="E17" s="1" t="s">
        <v>152</v>
      </c>
      <c r="F17" s="74" t="s">
        <v>151</v>
      </c>
      <c r="G17" s="74" t="s">
        <v>151</v>
      </c>
      <c r="I17" s="4"/>
      <c r="J17" s="3"/>
    </row>
    <row r="18" spans="1:10" ht="15" x14ac:dyDescent="0.2">
      <c r="A18" s="2" t="s">
        <v>133</v>
      </c>
      <c r="B18" s="2" t="str">
        <f>IF('Contact and Site Information'!B13=0, "No Request", 'Contact and Site Information'!B13)</f>
        <v>[If applying for six sites, enter site six name here]</v>
      </c>
      <c r="C18" s="1" t="s">
        <v>150</v>
      </c>
      <c r="D18" s="1" t="s">
        <v>149</v>
      </c>
      <c r="E18" s="1" t="s">
        <v>152</v>
      </c>
      <c r="F18" s="74" t="s">
        <v>151</v>
      </c>
      <c r="G18" s="74" t="s">
        <v>151</v>
      </c>
      <c r="I18" s="4"/>
      <c r="J18" s="3"/>
    </row>
    <row r="19" spans="1:10" ht="15" x14ac:dyDescent="0.2">
      <c r="A19" s="14" t="s">
        <v>134</v>
      </c>
      <c r="B19" s="6">
        <f>Table1318[[#Totals],[ Cost (in whole dollars)]]</f>
        <v>0</v>
      </c>
      <c r="C19" s="1" t="s">
        <v>150</v>
      </c>
      <c r="D19" s="1" t="s">
        <v>149</v>
      </c>
      <c r="E19" s="1" t="s">
        <v>152</v>
      </c>
      <c r="F19" s="74" t="s">
        <v>151</v>
      </c>
      <c r="G19" s="74" t="s">
        <v>151</v>
      </c>
      <c r="I19" s="4"/>
      <c r="J19" s="3"/>
    </row>
    <row r="20" spans="1:10" ht="15" x14ac:dyDescent="0.2">
      <c r="A20" s="2" t="s">
        <v>135</v>
      </c>
      <c r="B20" s="2" t="str">
        <f>IF('Contact and Site Information'!B14=0, "No Request",  'Contact and Site Information'!B14)</f>
        <v>[If applying for seven sites, enter site seven name here]</v>
      </c>
      <c r="C20" s="1" t="s">
        <v>150</v>
      </c>
      <c r="D20" s="1" t="s">
        <v>149</v>
      </c>
      <c r="E20" s="1" t="s">
        <v>152</v>
      </c>
      <c r="F20" s="74" t="s">
        <v>151</v>
      </c>
      <c r="G20" s="74" t="s">
        <v>151</v>
      </c>
      <c r="I20" s="4"/>
      <c r="J20" s="3"/>
    </row>
    <row r="21" spans="1:10" ht="15" x14ac:dyDescent="0.2">
      <c r="A21" s="14" t="s">
        <v>136</v>
      </c>
      <c r="B21" s="6">
        <f>Table1319[[#Totals],[ Cost (in whole dollars)]]</f>
        <v>0</v>
      </c>
      <c r="C21" s="1" t="s">
        <v>150</v>
      </c>
      <c r="D21" s="1" t="s">
        <v>149</v>
      </c>
      <c r="E21" s="1" t="s">
        <v>152</v>
      </c>
      <c r="F21" s="74" t="s">
        <v>151</v>
      </c>
      <c r="G21" s="74" t="s">
        <v>151</v>
      </c>
      <c r="I21" s="4"/>
      <c r="J21" s="3"/>
    </row>
    <row r="22" spans="1:10" ht="15" x14ac:dyDescent="0.2">
      <c r="A22" s="2" t="s">
        <v>137</v>
      </c>
      <c r="B22" s="2" t="str">
        <f>IF('Contact and Site Information'!B15=0, "No Request", 'Contact and Site Information'!B15)</f>
        <v>[If applying for eight sites, enter site eight name here]</v>
      </c>
      <c r="C22" s="1" t="s">
        <v>150</v>
      </c>
      <c r="D22" s="1" t="s">
        <v>149</v>
      </c>
      <c r="E22" s="1" t="s">
        <v>152</v>
      </c>
      <c r="F22" s="74" t="s">
        <v>151</v>
      </c>
      <c r="G22" s="74" t="s">
        <v>151</v>
      </c>
      <c r="I22" s="4"/>
      <c r="J22" s="3"/>
    </row>
    <row r="23" spans="1:10" ht="15" x14ac:dyDescent="0.2">
      <c r="A23" s="14" t="s">
        <v>138</v>
      </c>
      <c r="B23" s="6">
        <f>Table1320[[#Totals],[ Cost (in whole dollars)]]</f>
        <v>0</v>
      </c>
      <c r="C23" s="1" t="s">
        <v>150</v>
      </c>
      <c r="D23" s="1" t="s">
        <v>149</v>
      </c>
      <c r="E23" s="1" t="s">
        <v>152</v>
      </c>
      <c r="F23" s="74" t="s">
        <v>151</v>
      </c>
      <c r="G23" s="74" t="s">
        <v>151</v>
      </c>
      <c r="I23" s="4"/>
      <c r="J23" s="3"/>
    </row>
    <row r="24" spans="1:10" ht="15" x14ac:dyDescent="0.2">
      <c r="A24" s="2" t="s">
        <v>139</v>
      </c>
      <c r="B24" s="2" t="str">
        <f>IF('Contact and Site Information'!B16=0, "No Request", 'Contact and Site Information'!B16)</f>
        <v>[If applying for nine sites, enter site nine name here]</v>
      </c>
      <c r="C24" s="1" t="s">
        <v>150</v>
      </c>
      <c r="D24" s="1" t="s">
        <v>149</v>
      </c>
      <c r="E24" s="1" t="s">
        <v>152</v>
      </c>
      <c r="F24" s="74" t="s">
        <v>151</v>
      </c>
      <c r="G24" s="74" t="s">
        <v>151</v>
      </c>
      <c r="I24" s="4"/>
      <c r="J24" s="3"/>
    </row>
    <row r="25" spans="1:10" ht="15" x14ac:dyDescent="0.2">
      <c r="A25" s="14" t="s">
        <v>140</v>
      </c>
      <c r="B25" s="6">
        <f>Table1321[[#Totals],[ Cost (in whole dollars)]]</f>
        <v>0</v>
      </c>
      <c r="C25" s="1" t="s">
        <v>150</v>
      </c>
      <c r="D25" s="1" t="s">
        <v>149</v>
      </c>
      <c r="E25" s="1" t="s">
        <v>152</v>
      </c>
      <c r="F25" s="74" t="s">
        <v>151</v>
      </c>
      <c r="G25" s="74" t="s">
        <v>151</v>
      </c>
      <c r="I25" s="4"/>
      <c r="J25" s="3"/>
    </row>
    <row r="26" spans="1:10" ht="15" x14ac:dyDescent="0.2">
      <c r="A26" s="2" t="s">
        <v>141</v>
      </c>
      <c r="B26" s="2" t="str">
        <f>IF('Contact and Site Information'!B17=0, "No Request", 'Contact and Site Information'!B17)</f>
        <v>[If applying for ten sites, enter site ten name here]</v>
      </c>
      <c r="C26" s="1" t="s">
        <v>150</v>
      </c>
      <c r="D26" s="1" t="s">
        <v>149</v>
      </c>
      <c r="E26" s="1" t="s">
        <v>152</v>
      </c>
      <c r="F26" s="74" t="s">
        <v>151</v>
      </c>
      <c r="G26" s="74" t="s">
        <v>151</v>
      </c>
      <c r="I26" s="4"/>
      <c r="J26" s="3"/>
    </row>
    <row r="27" spans="1:10" thickBot="1" x14ac:dyDescent="0.25">
      <c r="A27" s="15" t="s">
        <v>142</v>
      </c>
      <c r="B27" s="7">
        <f>Table1322[[#Totals],[ Cost (in whole dollars)]]</f>
        <v>0</v>
      </c>
      <c r="C27" s="1" t="s">
        <v>150</v>
      </c>
      <c r="D27" s="1" t="s">
        <v>149</v>
      </c>
      <c r="E27" s="1" t="s">
        <v>152</v>
      </c>
      <c r="F27" s="74" t="s">
        <v>151</v>
      </c>
      <c r="G27" s="74" t="s">
        <v>151</v>
      </c>
      <c r="I27" s="4"/>
      <c r="J27" s="3"/>
    </row>
    <row r="28" spans="1:10" ht="151.5" customHeight="1" thickTop="1" x14ac:dyDescent="0.25">
      <c r="A28" s="64" t="s">
        <v>143</v>
      </c>
      <c r="B28" s="65">
        <f>SUM(B9,B11,B13,B15,B17,B19,B21,B23,B25,B27)</f>
        <v>0</v>
      </c>
      <c r="C28" s="65"/>
      <c r="D28" s="65">
        <f>SUBTOTAL(109,Table4178[SFA List Invoice Dates])</f>
        <v>0</v>
      </c>
      <c r="E28" s="75" t="s">
        <v>153</v>
      </c>
      <c r="F28" s="73">
        <f>SUBTOTAL(109,Table4178[SNPU review totals])</f>
        <v>0</v>
      </c>
      <c r="G28" s="73">
        <f>SUBTOTAL(109,Table4178[FMU-Invocie$])</f>
        <v>0</v>
      </c>
      <c r="I28" s="4"/>
      <c r="J28" s="3"/>
    </row>
    <row r="29" spans="1:10" hidden="1" x14ac:dyDescent="0.25">
      <c r="A29" s="2" t="s">
        <v>144</v>
      </c>
      <c r="B29" s="5">
        <f>Table4178[[#Totals],[Locked Application Summary]]*0.9</f>
        <v>0</v>
      </c>
    </row>
    <row r="30" spans="1:10" hidden="1" x14ac:dyDescent="0.25">
      <c r="A30" s="2" t="s">
        <v>145</v>
      </c>
      <c r="B30" s="5">
        <f>Table4178[[#Totals],[SNPU review totals]]</f>
        <v>0</v>
      </c>
    </row>
    <row r="31" spans="1:10" hidden="1" x14ac:dyDescent="0.25">
      <c r="A31" s="2" t="s">
        <v>146</v>
      </c>
    </row>
  </sheetData>
  <protectedRanges>
    <protectedRange sqref="C3:E27" name="SFAfill"/>
  </protectedRanges>
  <pageMargins left="0.25" right="0.25" top="0.75" bottom="0.75" header="0.3" footer="0.3"/>
  <pageSetup scale="99"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7"/>
  <sheetViews>
    <sheetView zoomScaleNormal="100" zoomScaleSheetLayoutView="100" workbookViewId="0"/>
  </sheetViews>
  <sheetFormatPr defaultColWidth="0" defaultRowHeight="15" zeroHeight="1" x14ac:dyDescent="0.2"/>
  <cols>
    <col min="1" max="1" width="37.42578125" style="2" customWidth="1"/>
    <col min="2" max="2" width="67.5703125" style="5" customWidth="1"/>
    <col min="3" max="3" width="24.42578125" style="3" hidden="1" customWidth="1"/>
    <col min="4" max="4" width="24.140625" style="3" hidden="1" customWidth="1"/>
    <col min="5" max="5" width="17.85546875" style="3" hidden="1" customWidth="1"/>
    <col min="6" max="7" width="10.85546875" style="3" hidden="1" customWidth="1"/>
    <col min="8" max="8" width="21.140625" style="4" hidden="1" customWidth="1"/>
    <col min="9" max="9" width="0" style="3" hidden="1" customWidth="1"/>
    <col min="10" max="10" width="15.85546875" style="3" hidden="1" customWidth="1"/>
    <col min="11" max="11" width="25.140625" style="3" hidden="1" customWidth="1"/>
    <col min="12" max="15" width="0" style="3" hidden="1" customWidth="1"/>
    <col min="16" max="16384" width="9.140625" style="3" hidden="1"/>
  </cols>
  <sheetData>
    <row r="1" spans="1:8" ht="20.25" x14ac:dyDescent="0.2">
      <c r="A1" s="17" t="s">
        <v>8</v>
      </c>
    </row>
    <row r="2" spans="1:8" x14ac:dyDescent="0.2">
      <c r="A2" s="2" t="s">
        <v>9</v>
      </c>
      <c r="B2" s="5" t="s">
        <v>10</v>
      </c>
    </row>
    <row r="3" spans="1:8" x14ac:dyDescent="0.2">
      <c r="A3" s="1" t="s">
        <v>11</v>
      </c>
      <c r="B3" s="8" t="s">
        <v>12</v>
      </c>
    </row>
    <row r="4" spans="1:8" x14ac:dyDescent="0.2">
      <c r="A4" s="1" t="s">
        <v>13</v>
      </c>
      <c r="B4" s="8" t="s">
        <v>14</v>
      </c>
    </row>
    <row r="5" spans="1:8" x14ac:dyDescent="0.2">
      <c r="A5" s="1" t="s">
        <v>15</v>
      </c>
      <c r="B5" s="8" t="s">
        <v>16</v>
      </c>
    </row>
    <row r="6" spans="1:8" x14ac:dyDescent="0.2">
      <c r="A6" s="1" t="s">
        <v>17</v>
      </c>
      <c r="B6" s="8" t="s">
        <v>18</v>
      </c>
    </row>
    <row r="7" spans="1:8" x14ac:dyDescent="0.2">
      <c r="A7" s="1" t="s">
        <v>19</v>
      </c>
      <c r="B7" s="8" t="s">
        <v>20</v>
      </c>
    </row>
    <row r="8" spans="1:8" x14ac:dyDescent="0.2">
      <c r="A8" s="1" t="s">
        <v>21</v>
      </c>
      <c r="B8" s="8" t="s">
        <v>22</v>
      </c>
      <c r="H8" s="4" t="s">
        <v>23</v>
      </c>
    </row>
    <row r="9" spans="1:8" x14ac:dyDescent="0.2">
      <c r="A9" s="1" t="s">
        <v>24</v>
      </c>
      <c r="B9" s="8" t="s">
        <v>25</v>
      </c>
      <c r="H9" s="4" t="s">
        <v>26</v>
      </c>
    </row>
    <row r="10" spans="1:8" x14ac:dyDescent="0.2">
      <c r="A10" s="1" t="s">
        <v>27</v>
      </c>
      <c r="B10" s="8" t="s">
        <v>28</v>
      </c>
    </row>
    <row r="11" spans="1:8" x14ac:dyDescent="0.2">
      <c r="A11" s="1" t="s">
        <v>29</v>
      </c>
      <c r="B11" s="8" t="s">
        <v>30</v>
      </c>
    </row>
    <row r="12" spans="1:8" x14ac:dyDescent="0.2">
      <c r="A12" s="1" t="s">
        <v>31</v>
      </c>
      <c r="B12" s="8" t="s">
        <v>32</v>
      </c>
    </row>
    <row r="13" spans="1:8" x14ac:dyDescent="0.2">
      <c r="A13" s="1" t="s">
        <v>33</v>
      </c>
      <c r="B13" s="8" t="s">
        <v>34</v>
      </c>
    </row>
    <row r="14" spans="1:8" x14ac:dyDescent="0.2">
      <c r="A14" s="1" t="s">
        <v>35</v>
      </c>
      <c r="B14" s="8" t="s">
        <v>36</v>
      </c>
    </row>
    <row r="15" spans="1:8" x14ac:dyDescent="0.2">
      <c r="A15" s="1" t="s">
        <v>37</v>
      </c>
      <c r="B15" s="8" t="s">
        <v>38</v>
      </c>
    </row>
    <row r="16" spans="1:8" x14ac:dyDescent="0.2">
      <c r="A16" s="1" t="s">
        <v>39</v>
      </c>
      <c r="B16" s="8" t="s">
        <v>40</v>
      </c>
    </row>
    <row r="17" spans="1:2" x14ac:dyDescent="0.2">
      <c r="A17" s="1" t="s">
        <v>41</v>
      </c>
      <c r="B17" s="8" t="s">
        <v>42</v>
      </c>
    </row>
  </sheetData>
  <sheetProtection sheet="1" objects="1" scenarios="1"/>
  <pageMargins left="0.25" right="0.25" top="0.75" bottom="0.75" header="0.3" footer="0.3"/>
  <pageSetup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6"/>
  <sheetViews>
    <sheetView zoomScaleNormal="100" zoomScaleSheetLayoutView="100" workbookViewId="0"/>
  </sheetViews>
  <sheetFormatPr defaultColWidth="0" defaultRowHeight="15.75" zeroHeight="1" x14ac:dyDescent="0.25"/>
  <cols>
    <col min="1" max="1" width="18.140625" style="8" customWidth="1"/>
    <col min="2" max="2" width="11.140625" style="31" customWidth="1"/>
    <col min="3" max="3" width="60.5703125" style="32" customWidth="1"/>
    <col min="4" max="4" width="13.1406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43</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Information'!B8</f>
        <v>Site Name:[Enter site one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2" t="s">
        <v>96</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19" priority="1">
      <formula>($B$17&gt;15000)</formula>
    </cfRule>
    <cfRule type="cellIs" dxfId="18" priority="2" operator="greaterThan">
      <formula>$B$17&gt;15000</formula>
    </cfRule>
  </conditionalFormatting>
  <pageMargins left="0.25" right="0.25" top="0.75" bottom="0.75" header="0.3" footer="0.3"/>
  <pageSetup scale="86"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6"/>
  <sheetViews>
    <sheetView zoomScaleNormal="100" zoomScaleSheetLayoutView="100" workbookViewId="0"/>
  </sheetViews>
  <sheetFormatPr defaultColWidth="0" defaultRowHeight="15.75" zeroHeight="1" x14ac:dyDescent="0.25"/>
  <cols>
    <col min="1" max="1" width="21.85546875" style="8" customWidth="1"/>
    <col min="2" max="2" width="11.140625" style="31" customWidth="1"/>
    <col min="3" max="3" width="60.5703125" style="32" customWidth="1"/>
    <col min="4" max="4" width="14.425781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104</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Information'!B9</f>
        <v>Site Name:[If applying for two sites, enter site two name here]</v>
      </c>
      <c r="B3" s="54"/>
      <c r="C3" s="50"/>
      <c r="D3" s="51"/>
      <c r="E3" s="52"/>
      <c r="F3" s="53"/>
      <c r="G3" s="53"/>
      <c r="H3" s="53"/>
      <c r="I3" s="34"/>
      <c r="J3" s="33"/>
    </row>
    <row r="4" spans="1:14" ht="47.25"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63">
        <f>SUBTOTAL(109,Table132[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17" priority="1">
      <formula>($B$17&gt;15000)</formula>
    </cfRule>
    <cfRule type="cellIs" dxfId="16" priority="2" operator="greaterThan">
      <formula>$B$17&gt;15000</formula>
    </cfRule>
  </conditionalFormatting>
  <pageMargins left="0.25" right="0.25" top="0.75" bottom="0.75" header="0.3" footer="0.3"/>
  <pageSetup scale="63"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6"/>
  <sheetViews>
    <sheetView zoomScaleNormal="100" zoomScaleSheetLayoutView="100" workbookViewId="0"/>
  </sheetViews>
  <sheetFormatPr defaultColWidth="0" defaultRowHeight="15.75" zeroHeight="1" x14ac:dyDescent="0.25"/>
  <cols>
    <col min="1" max="1" width="19.85546875" style="8" customWidth="1"/>
    <col min="2" max="2" width="11.140625" style="31" customWidth="1"/>
    <col min="3" max="3" width="61.140625" style="32" customWidth="1"/>
    <col min="4" max="4" width="15.1406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105</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Information'!B10</f>
        <v>Site Name:[If applying for three sites, enter site three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SUBTOTAL(109,Table134[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15" priority="1">
      <formula>($B$17&gt;15000)</formula>
    </cfRule>
    <cfRule type="cellIs" dxfId="14"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6"/>
  <sheetViews>
    <sheetView zoomScaleNormal="100" zoomScaleSheetLayoutView="100" workbookViewId="0"/>
  </sheetViews>
  <sheetFormatPr defaultColWidth="0" defaultRowHeight="15.75" zeroHeight="1" x14ac:dyDescent="0.25"/>
  <cols>
    <col min="1" max="1" width="19" style="8" customWidth="1"/>
    <col min="2" max="2" width="11.140625" style="31" customWidth="1"/>
    <col min="3" max="3" width="60.42578125" style="32" customWidth="1"/>
    <col min="4" max="4" width="16"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106</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Information'!B11</f>
        <v>Site Name:[If applying for four sites, enter site four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SUBTOTAL(109,Table136[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13" priority="1">
      <formula>($B$17&gt;15000)</formula>
    </cfRule>
    <cfRule type="cellIs" dxfId="12"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6"/>
  <sheetViews>
    <sheetView zoomScaleNormal="100" zoomScaleSheetLayoutView="100" workbookViewId="0"/>
  </sheetViews>
  <sheetFormatPr defaultColWidth="0" defaultRowHeight="15.75" zeroHeight="1" x14ac:dyDescent="0.25"/>
  <cols>
    <col min="1" max="1" width="20.140625" style="8" customWidth="1"/>
    <col min="2" max="2" width="11.140625" style="31" customWidth="1"/>
    <col min="3" max="3" width="60.5703125" style="32" customWidth="1"/>
    <col min="4" max="4" width="15.1406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107</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Information'!B12</f>
        <v>Site Name:[If applying for five sites, enter site five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SUBTOTAL(109,Table137[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11" priority="1">
      <formula>($B$17&gt;15000)</formula>
    </cfRule>
    <cfRule type="cellIs" dxfId="10"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6"/>
  <sheetViews>
    <sheetView zoomScaleNormal="100" zoomScaleSheetLayoutView="100" workbookViewId="0"/>
  </sheetViews>
  <sheetFormatPr defaultColWidth="0" defaultRowHeight="15.75" zeroHeight="1" x14ac:dyDescent="0.25"/>
  <cols>
    <col min="1" max="1" width="19.5703125" style="8" customWidth="1"/>
    <col min="2" max="2" width="11.140625" style="31" customWidth="1"/>
    <col min="3" max="3" width="60.140625" style="32" customWidth="1"/>
    <col min="4" max="4" width="14.425781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108</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Information'!B13</f>
        <v>Site Name:[If applying for six sites, enter site six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SUBTOTAL(109,Table1318[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9" priority="1">
      <formula>($B$17&gt;15000)</formula>
    </cfRule>
    <cfRule type="cellIs" dxfId="8" priority="2" operator="greaterThan">
      <formula>$B$17&gt;15000</formula>
    </cfRule>
  </conditionalFormatting>
  <pageMargins left="0.25" right="0.25" top="0.75" bottom="0.75" header="0.3" footer="0.3"/>
  <pageSetup scale="47"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6"/>
  <sheetViews>
    <sheetView zoomScaleNormal="100" zoomScaleSheetLayoutView="100" workbookViewId="0"/>
  </sheetViews>
  <sheetFormatPr defaultColWidth="0" defaultRowHeight="15.75" zeroHeight="1" x14ac:dyDescent="0.25"/>
  <cols>
    <col min="1" max="1" width="18.140625" style="8" customWidth="1"/>
    <col min="2" max="2" width="11.140625" style="31" customWidth="1"/>
    <col min="3" max="3" width="60.140625" style="32" customWidth="1"/>
    <col min="4" max="4" width="14.5703125" style="33" customWidth="1"/>
    <col min="5" max="5" width="17.42578125" style="33" customWidth="1"/>
    <col min="6" max="8" width="11.140625" style="33" customWidth="1"/>
    <col min="9" max="9" width="0" style="45" hidden="1" customWidth="1"/>
    <col min="10" max="10" width="15.85546875" style="34" hidden="1" customWidth="1"/>
    <col min="11" max="11" width="25.140625" style="33" hidden="1" customWidth="1"/>
    <col min="12" max="15" width="9.140625" style="33" hidden="1" customWidth="1"/>
    <col min="16" max="16384" width="9.140625" style="33" hidden="1"/>
  </cols>
  <sheetData>
    <row r="1" spans="1:14" ht="21" thickBot="1" x14ac:dyDescent="0.25">
      <c r="A1" s="46" t="s">
        <v>109</v>
      </c>
      <c r="B1" s="5"/>
      <c r="C1" s="47"/>
      <c r="D1" s="3"/>
      <c r="E1" s="3"/>
      <c r="F1" s="3"/>
      <c r="G1" s="3"/>
      <c r="H1" s="3"/>
      <c r="I1" s="34"/>
      <c r="J1" s="33"/>
    </row>
    <row r="2" spans="1:14" ht="18.75" customHeight="1" x14ac:dyDescent="0.2">
      <c r="A2" s="48" t="str">
        <f>"School Food Authority (SFA):"&amp;'Contact and Site Information'!B3</f>
        <v>School Food Authority (SFA):[Enter SFA name here]</v>
      </c>
      <c r="B2" s="49"/>
      <c r="C2" s="50"/>
      <c r="D2" s="51"/>
      <c r="E2" s="52"/>
      <c r="F2" s="53"/>
      <c r="G2" s="53"/>
      <c r="H2" s="53"/>
      <c r="I2" s="34"/>
      <c r="J2" s="33"/>
    </row>
    <row r="3" spans="1:14" ht="19.5" customHeight="1" x14ac:dyDescent="0.2">
      <c r="A3" s="48" t="str">
        <f>"Site Name:"&amp;'Contact and Site Information'!B14</f>
        <v>Site Name:[If applying for seven sites, enter site seven name here]</v>
      </c>
      <c r="B3" s="54"/>
      <c r="C3" s="50"/>
      <c r="D3" s="51"/>
      <c r="E3" s="52"/>
      <c r="F3" s="53"/>
      <c r="G3" s="53"/>
      <c r="H3" s="53"/>
      <c r="I3" s="34"/>
      <c r="J3" s="33"/>
    </row>
    <row r="4" spans="1:14" ht="45.75" customHeight="1" x14ac:dyDescent="0.25">
      <c r="A4" s="55" t="s">
        <v>44</v>
      </c>
      <c r="B4" s="56" t="s">
        <v>45</v>
      </c>
      <c r="C4" s="57" t="s">
        <v>46</v>
      </c>
      <c r="D4" s="58" t="s">
        <v>47</v>
      </c>
      <c r="E4" s="59" t="s">
        <v>48</v>
      </c>
      <c r="F4" s="59" t="s">
        <v>49</v>
      </c>
      <c r="G4" s="59" t="s">
        <v>50</v>
      </c>
      <c r="H4" s="59" t="s">
        <v>51</v>
      </c>
      <c r="I4" s="34"/>
      <c r="J4" s="33"/>
      <c r="K4" s="35"/>
      <c r="L4" s="36"/>
      <c r="M4" s="36"/>
      <c r="N4" s="37"/>
    </row>
    <row r="5" spans="1:14" ht="105" x14ac:dyDescent="0.2">
      <c r="A5" s="19" t="s">
        <v>52</v>
      </c>
      <c r="B5" s="20" t="s">
        <v>53</v>
      </c>
      <c r="C5" s="21" t="s">
        <v>54</v>
      </c>
      <c r="D5" s="24" t="s">
        <v>55</v>
      </c>
      <c r="E5" s="24" t="s">
        <v>56</v>
      </c>
      <c r="F5" s="24" t="s">
        <v>57</v>
      </c>
      <c r="G5" s="25" t="s">
        <v>58</v>
      </c>
      <c r="H5" s="25" t="s">
        <v>58</v>
      </c>
      <c r="I5" s="38"/>
      <c r="J5" s="37"/>
      <c r="K5" s="39"/>
      <c r="L5" s="39"/>
      <c r="M5" s="37"/>
      <c r="N5" s="37"/>
    </row>
    <row r="6" spans="1:14" ht="105" x14ac:dyDescent="0.2">
      <c r="A6" s="9" t="s">
        <v>59</v>
      </c>
      <c r="B6" s="20" t="s">
        <v>60</v>
      </c>
      <c r="C6" s="11" t="s">
        <v>61</v>
      </c>
      <c r="D6" s="24" t="s">
        <v>62</v>
      </c>
      <c r="E6" s="24" t="s">
        <v>56</v>
      </c>
      <c r="F6" s="24" t="s">
        <v>57</v>
      </c>
      <c r="G6" s="26" t="s">
        <v>58</v>
      </c>
      <c r="H6" s="26" t="s">
        <v>58</v>
      </c>
      <c r="I6" s="38"/>
      <c r="J6" s="37"/>
      <c r="K6" s="39"/>
      <c r="L6" s="39"/>
      <c r="M6" s="37"/>
      <c r="N6" s="37"/>
    </row>
    <row r="7" spans="1:14" ht="105" x14ac:dyDescent="0.2">
      <c r="A7" s="9" t="s">
        <v>63</v>
      </c>
      <c r="B7" s="10" t="s">
        <v>64</v>
      </c>
      <c r="C7" s="11" t="s">
        <v>65</v>
      </c>
      <c r="D7" s="24" t="s">
        <v>66</v>
      </c>
      <c r="E7" s="24" t="s">
        <v>56</v>
      </c>
      <c r="F7" s="24" t="s">
        <v>57</v>
      </c>
      <c r="G7" s="26" t="s">
        <v>58</v>
      </c>
      <c r="H7" s="26" t="s">
        <v>58</v>
      </c>
      <c r="I7" s="38"/>
      <c r="J7" s="37"/>
      <c r="K7" s="39"/>
      <c r="L7" s="39"/>
      <c r="M7" s="37"/>
      <c r="N7" s="37"/>
    </row>
    <row r="8" spans="1:14" ht="105" x14ac:dyDescent="0.2">
      <c r="A8" s="9" t="s">
        <v>67</v>
      </c>
      <c r="B8" s="10" t="s">
        <v>68</v>
      </c>
      <c r="C8" s="11" t="s">
        <v>69</v>
      </c>
      <c r="D8" s="24" t="s">
        <v>70</v>
      </c>
      <c r="E8" s="24" t="s">
        <v>56</v>
      </c>
      <c r="F8" s="24" t="s">
        <v>57</v>
      </c>
      <c r="G8" s="26" t="s">
        <v>58</v>
      </c>
      <c r="H8" s="26" t="s">
        <v>58</v>
      </c>
      <c r="I8" s="38"/>
      <c r="J8" s="37"/>
      <c r="K8" s="39"/>
      <c r="L8" s="39"/>
      <c r="M8" s="37"/>
      <c r="N8" s="37"/>
    </row>
    <row r="9" spans="1:14" ht="105" x14ac:dyDescent="0.2">
      <c r="A9" s="9" t="s">
        <v>71</v>
      </c>
      <c r="B9" s="10" t="s">
        <v>72</v>
      </c>
      <c r="C9" s="11" t="s">
        <v>73</v>
      </c>
      <c r="D9" s="24" t="s">
        <v>74</v>
      </c>
      <c r="E9" s="24" t="s">
        <v>56</v>
      </c>
      <c r="F9" s="24" t="s">
        <v>57</v>
      </c>
      <c r="G9" s="26" t="s">
        <v>58</v>
      </c>
      <c r="H9" s="26" t="s">
        <v>58</v>
      </c>
      <c r="I9" s="38"/>
      <c r="J9" s="37"/>
      <c r="K9" s="39"/>
      <c r="L9" s="39"/>
      <c r="M9" s="37"/>
      <c r="N9" s="37"/>
    </row>
    <row r="10" spans="1:14" ht="105" x14ac:dyDescent="0.2">
      <c r="A10" s="9" t="s">
        <v>75</v>
      </c>
      <c r="B10" s="10" t="s">
        <v>76</v>
      </c>
      <c r="C10" s="11" t="s">
        <v>77</v>
      </c>
      <c r="D10" s="24" t="s">
        <v>78</v>
      </c>
      <c r="E10" s="24" t="s">
        <v>56</v>
      </c>
      <c r="F10" s="24" t="s">
        <v>57</v>
      </c>
      <c r="G10" s="26" t="s">
        <v>58</v>
      </c>
      <c r="H10" s="26" t="s">
        <v>58</v>
      </c>
      <c r="I10" s="38"/>
      <c r="J10" s="37"/>
      <c r="K10" s="39"/>
      <c r="L10" s="39"/>
      <c r="M10" s="37"/>
      <c r="N10" s="37"/>
    </row>
    <row r="11" spans="1:14" ht="105" x14ac:dyDescent="0.2">
      <c r="A11" s="9" t="s">
        <v>79</v>
      </c>
      <c r="B11" s="10" t="s">
        <v>80</v>
      </c>
      <c r="C11" s="11" t="s">
        <v>81</v>
      </c>
      <c r="D11" s="24" t="s">
        <v>82</v>
      </c>
      <c r="E11" s="24" t="s">
        <v>56</v>
      </c>
      <c r="F11" s="24" t="s">
        <v>57</v>
      </c>
      <c r="G11" s="26" t="s">
        <v>58</v>
      </c>
      <c r="H11" s="26" t="s">
        <v>58</v>
      </c>
      <c r="I11" s="38"/>
      <c r="J11" s="37"/>
      <c r="K11" s="39"/>
      <c r="L11" s="39"/>
      <c r="M11" s="37"/>
      <c r="N11" s="37"/>
    </row>
    <row r="12" spans="1:14" ht="105" x14ac:dyDescent="0.2">
      <c r="A12" s="9" t="s">
        <v>83</v>
      </c>
      <c r="B12" s="10" t="s">
        <v>84</v>
      </c>
      <c r="C12" s="11" t="s">
        <v>85</v>
      </c>
      <c r="D12" s="24" t="s">
        <v>86</v>
      </c>
      <c r="E12" s="24" t="s">
        <v>56</v>
      </c>
      <c r="F12" s="24" t="s">
        <v>57</v>
      </c>
      <c r="G12" s="26" t="s">
        <v>58</v>
      </c>
      <c r="H12" s="26" t="s">
        <v>58</v>
      </c>
      <c r="I12" s="38"/>
      <c r="J12" s="37"/>
      <c r="K12" s="39"/>
      <c r="L12" s="39"/>
      <c r="M12" s="37"/>
      <c r="N12" s="37"/>
    </row>
    <row r="13" spans="1:14" ht="105" x14ac:dyDescent="0.2">
      <c r="A13" s="9" t="s">
        <v>87</v>
      </c>
      <c r="B13" s="12" t="s">
        <v>88</v>
      </c>
      <c r="C13" s="11" t="s">
        <v>89</v>
      </c>
      <c r="D13" s="24" t="s">
        <v>90</v>
      </c>
      <c r="E13" s="24" t="s">
        <v>56</v>
      </c>
      <c r="F13" s="24" t="s">
        <v>57</v>
      </c>
      <c r="G13" s="26" t="s">
        <v>58</v>
      </c>
      <c r="H13" s="26" t="s">
        <v>58</v>
      </c>
      <c r="I13" s="38"/>
      <c r="J13" s="37"/>
      <c r="K13" s="39"/>
      <c r="L13" s="39"/>
      <c r="M13" s="37"/>
      <c r="N13" s="37"/>
    </row>
    <row r="14" spans="1:14" ht="105" x14ac:dyDescent="0.2">
      <c r="A14" s="9" t="s">
        <v>91</v>
      </c>
      <c r="B14" s="12" t="s">
        <v>92</v>
      </c>
      <c r="C14" s="11" t="s">
        <v>93</v>
      </c>
      <c r="D14" s="24" t="s">
        <v>94</v>
      </c>
      <c r="E14" s="24" t="s">
        <v>56</v>
      </c>
      <c r="F14" s="24" t="s">
        <v>57</v>
      </c>
      <c r="G14" s="26" t="s">
        <v>58</v>
      </c>
      <c r="H14" s="26" t="s">
        <v>58</v>
      </c>
      <c r="I14" s="38"/>
      <c r="J14" s="37"/>
      <c r="K14" s="39"/>
      <c r="L14" s="39"/>
      <c r="M14" s="37"/>
      <c r="N14" s="37"/>
    </row>
    <row r="15" spans="1:14" ht="105" x14ac:dyDescent="0.2">
      <c r="A15" s="9" t="s">
        <v>95</v>
      </c>
      <c r="B15" s="12" t="s">
        <v>96</v>
      </c>
      <c r="C15" s="11" t="s">
        <v>97</v>
      </c>
      <c r="D15" s="24" t="s">
        <v>98</v>
      </c>
      <c r="E15" s="24" t="s">
        <v>56</v>
      </c>
      <c r="F15" s="24" t="s">
        <v>57</v>
      </c>
      <c r="G15" s="26" t="s">
        <v>58</v>
      </c>
      <c r="H15" s="26" t="s">
        <v>58</v>
      </c>
      <c r="I15" s="38"/>
      <c r="J15" s="37"/>
      <c r="K15" s="39"/>
      <c r="L15" s="39"/>
      <c r="M15" s="37"/>
      <c r="N15" s="37"/>
    </row>
    <row r="16" spans="1:14" ht="105.75" thickBot="1" x14ac:dyDescent="0.25">
      <c r="A16" s="18" t="s">
        <v>99</v>
      </c>
      <c r="B16" s="13" t="s">
        <v>100</v>
      </c>
      <c r="C16" s="71" t="s">
        <v>101</v>
      </c>
      <c r="D16" s="27" t="s">
        <v>102</v>
      </c>
      <c r="E16" s="27" t="s">
        <v>56</v>
      </c>
      <c r="F16" s="27" t="s">
        <v>57</v>
      </c>
      <c r="G16" s="28" t="s">
        <v>58</v>
      </c>
      <c r="H16" s="28" t="s">
        <v>58</v>
      </c>
      <c r="I16" s="72"/>
      <c r="J16" s="33"/>
      <c r="K16" s="39"/>
      <c r="L16" s="37"/>
      <c r="M16" s="37"/>
      <c r="N16" s="37"/>
    </row>
    <row r="17" spans="1:15" ht="18" customHeight="1" thickTop="1" thickBot="1" x14ac:dyDescent="0.3">
      <c r="A17" s="40" t="s">
        <v>103</v>
      </c>
      <c r="B17" s="41">
        <f>SUBTOTAL(109,Table1319[ Cost (in whole dollars)])</f>
        <v>0</v>
      </c>
      <c r="C17" s="60"/>
      <c r="D17" s="29"/>
      <c r="E17" s="29"/>
      <c r="F17" s="30"/>
      <c r="G17" s="42"/>
      <c r="H17" s="42"/>
      <c r="I17" s="34"/>
      <c r="J17" s="33"/>
    </row>
    <row r="18" spans="1:15" x14ac:dyDescent="0.25">
      <c r="A18" s="43" t="str">
        <f>IF($B$17&gt;15000, "Warning $15,000 maximum request per site","Note: $15,000 maximum site total")</f>
        <v>Note: $15,000 maximum site total</v>
      </c>
      <c r="F18" s="44"/>
    </row>
    <row r="19" spans="1:15" hidden="1" x14ac:dyDescent="0.25">
      <c r="B19" s="43"/>
    </row>
    <row r="27" spans="1:15" s="8" customFormat="1" ht="15" hidden="1" x14ac:dyDescent="0.2">
      <c r="B27" s="31"/>
      <c r="C27" s="32"/>
      <c r="D27" s="33"/>
      <c r="E27" s="33"/>
      <c r="F27" s="33"/>
      <c r="G27" s="33"/>
      <c r="H27" s="33"/>
      <c r="J27" s="34"/>
      <c r="K27" s="33"/>
      <c r="L27" s="33"/>
      <c r="M27" s="33"/>
      <c r="N27" s="33"/>
      <c r="O27" s="33"/>
    </row>
    <row r="28" spans="1:15" s="8" customFormat="1" ht="15" hidden="1" x14ac:dyDescent="0.2">
      <c r="B28" s="31"/>
      <c r="C28" s="32"/>
      <c r="D28" s="33"/>
      <c r="E28" s="33"/>
      <c r="F28" s="33"/>
      <c r="G28" s="33"/>
      <c r="H28" s="33"/>
      <c r="J28" s="34"/>
      <c r="K28" s="33"/>
      <c r="L28" s="33"/>
      <c r="M28" s="33"/>
      <c r="N28" s="33"/>
      <c r="O28" s="33"/>
    </row>
    <row r="29" spans="1:15" s="8" customFormat="1" ht="15" hidden="1" x14ac:dyDescent="0.2">
      <c r="B29" s="31"/>
      <c r="C29" s="32"/>
      <c r="D29" s="33"/>
      <c r="E29" s="33"/>
      <c r="F29" s="33"/>
      <c r="G29" s="33"/>
      <c r="H29" s="33"/>
      <c r="J29" s="34"/>
      <c r="K29" s="33"/>
      <c r="L29" s="33"/>
      <c r="M29" s="33"/>
      <c r="N29" s="33"/>
      <c r="O29" s="33"/>
    </row>
    <row r="30" spans="1:15" s="8" customFormat="1" ht="15" hidden="1" x14ac:dyDescent="0.2">
      <c r="B30" s="31"/>
      <c r="C30" s="32"/>
      <c r="D30" s="33"/>
      <c r="E30" s="33"/>
      <c r="F30" s="33"/>
      <c r="G30" s="33"/>
      <c r="H30" s="33"/>
      <c r="J30" s="34"/>
      <c r="K30" s="33"/>
      <c r="L30" s="33"/>
      <c r="M30" s="33"/>
      <c r="N30" s="33"/>
      <c r="O30" s="33"/>
    </row>
    <row r="31" spans="1:15" s="8" customFormat="1" ht="15" hidden="1" x14ac:dyDescent="0.2">
      <c r="B31" s="31"/>
      <c r="C31" s="32"/>
      <c r="D31" s="33"/>
      <c r="E31" s="33"/>
      <c r="F31" s="33"/>
      <c r="G31" s="33"/>
      <c r="H31" s="33"/>
      <c r="J31" s="34"/>
      <c r="K31" s="33"/>
      <c r="L31" s="33"/>
      <c r="M31" s="33"/>
      <c r="N31" s="33"/>
      <c r="O31" s="33"/>
    </row>
    <row r="32" spans="1:15" s="8" customFormat="1" ht="15" hidden="1" x14ac:dyDescent="0.2">
      <c r="B32" s="31"/>
      <c r="C32" s="32"/>
      <c r="D32" s="33"/>
      <c r="E32" s="33"/>
      <c r="F32" s="33"/>
      <c r="G32" s="33"/>
      <c r="H32" s="33"/>
      <c r="J32" s="34"/>
      <c r="K32" s="33"/>
      <c r="L32" s="33"/>
      <c r="M32" s="33"/>
      <c r="N32" s="33"/>
      <c r="O32" s="33"/>
    </row>
    <row r="33" spans="2:15" s="8" customFormat="1" ht="15" hidden="1" x14ac:dyDescent="0.2">
      <c r="B33" s="31"/>
      <c r="C33" s="32"/>
      <c r="D33" s="33"/>
      <c r="E33" s="33"/>
      <c r="F33" s="33"/>
      <c r="G33" s="33"/>
      <c r="H33" s="33"/>
      <c r="J33" s="34"/>
      <c r="K33" s="33"/>
      <c r="L33" s="33"/>
      <c r="M33" s="33"/>
      <c r="N33" s="33"/>
      <c r="O33" s="33"/>
    </row>
    <row r="34" spans="2:15" s="8" customFormat="1" ht="15" hidden="1" x14ac:dyDescent="0.2">
      <c r="B34" s="31"/>
      <c r="C34" s="32"/>
      <c r="D34" s="33"/>
      <c r="E34" s="33"/>
      <c r="F34" s="33"/>
      <c r="G34" s="33"/>
      <c r="H34" s="33"/>
      <c r="J34" s="34"/>
      <c r="K34" s="33"/>
      <c r="L34" s="33"/>
      <c r="M34" s="33"/>
      <c r="N34" s="33"/>
      <c r="O34" s="33"/>
    </row>
    <row r="35" spans="2:15" s="8" customFormat="1" ht="15" hidden="1" x14ac:dyDescent="0.2">
      <c r="B35" s="31"/>
      <c r="C35" s="32"/>
      <c r="D35" s="33"/>
      <c r="E35" s="33"/>
      <c r="F35" s="33"/>
      <c r="G35" s="33"/>
      <c r="H35" s="33"/>
      <c r="J35" s="34"/>
      <c r="K35" s="33"/>
      <c r="L35" s="33"/>
      <c r="M35" s="33"/>
      <c r="N35" s="33"/>
      <c r="O35" s="33"/>
    </row>
    <row r="36" spans="2:15" s="8" customFormat="1" ht="15" hidden="1" x14ac:dyDescent="0.2">
      <c r="B36" s="31"/>
      <c r="C36" s="32"/>
      <c r="D36" s="33"/>
      <c r="E36" s="33"/>
      <c r="F36" s="33"/>
      <c r="G36" s="33"/>
      <c r="H36" s="33"/>
      <c r="J36" s="34"/>
      <c r="K36" s="33"/>
      <c r="L36" s="33"/>
      <c r="M36" s="33"/>
      <c r="N36" s="33"/>
      <c r="O36" s="33"/>
    </row>
    <row r="37" spans="2:15" s="8" customFormat="1" ht="15" hidden="1" x14ac:dyDescent="0.2">
      <c r="B37" s="31"/>
      <c r="C37" s="32"/>
      <c r="D37" s="33"/>
      <c r="E37" s="33"/>
      <c r="F37" s="33"/>
      <c r="G37" s="33"/>
      <c r="H37" s="33"/>
      <c r="J37" s="34"/>
      <c r="K37" s="33"/>
      <c r="L37" s="33"/>
      <c r="M37" s="33"/>
      <c r="N37" s="33"/>
      <c r="O37" s="33"/>
    </row>
    <row r="38" spans="2:15" s="8" customFormat="1" ht="15" hidden="1" x14ac:dyDescent="0.2">
      <c r="B38" s="31"/>
      <c r="C38" s="32"/>
      <c r="D38" s="33"/>
      <c r="E38" s="33"/>
      <c r="F38" s="33"/>
      <c r="G38" s="33"/>
      <c r="H38" s="33"/>
      <c r="J38" s="34"/>
      <c r="K38" s="33"/>
      <c r="L38" s="33"/>
      <c r="M38" s="33"/>
      <c r="N38" s="33"/>
      <c r="O38" s="33"/>
    </row>
    <row r="39" spans="2:15" s="8" customFormat="1" ht="15" hidden="1" x14ac:dyDescent="0.2">
      <c r="B39" s="31"/>
      <c r="C39" s="32"/>
      <c r="D39" s="33"/>
      <c r="E39" s="33"/>
      <c r="F39" s="33"/>
      <c r="G39" s="33"/>
      <c r="H39" s="33"/>
      <c r="J39" s="34"/>
      <c r="K39" s="33"/>
      <c r="L39" s="33"/>
      <c r="M39" s="33"/>
      <c r="N39" s="33"/>
      <c r="O39" s="33"/>
    </row>
    <row r="40" spans="2:15" s="8" customFormat="1" ht="15" hidden="1" x14ac:dyDescent="0.2">
      <c r="B40" s="31"/>
      <c r="C40" s="32"/>
      <c r="D40" s="33"/>
      <c r="E40" s="33"/>
      <c r="F40" s="33"/>
      <c r="G40" s="33"/>
      <c r="H40" s="33"/>
      <c r="J40" s="34"/>
      <c r="K40" s="33"/>
      <c r="L40" s="33"/>
      <c r="M40" s="33"/>
      <c r="N40" s="33"/>
      <c r="O40" s="33"/>
    </row>
    <row r="41" spans="2:15" s="8" customFormat="1" ht="15" hidden="1" x14ac:dyDescent="0.2">
      <c r="B41" s="31"/>
      <c r="C41" s="32"/>
      <c r="D41" s="33"/>
      <c r="E41" s="33"/>
      <c r="F41" s="33"/>
      <c r="G41" s="33"/>
      <c r="H41" s="33"/>
      <c r="J41" s="34"/>
      <c r="K41" s="33"/>
      <c r="L41" s="33"/>
      <c r="M41" s="33"/>
      <c r="N41" s="33"/>
      <c r="O41" s="33"/>
    </row>
    <row r="42" spans="2:15" s="8" customFormat="1" ht="15" hidden="1" x14ac:dyDescent="0.2">
      <c r="B42" s="31"/>
      <c r="C42" s="32"/>
      <c r="D42" s="33"/>
      <c r="E42" s="33"/>
      <c r="F42" s="33"/>
      <c r="G42" s="33"/>
      <c r="H42" s="33"/>
      <c r="J42" s="34"/>
      <c r="K42" s="33"/>
      <c r="L42" s="33"/>
      <c r="M42" s="33"/>
      <c r="N42" s="33"/>
      <c r="O42" s="33"/>
    </row>
    <row r="43" spans="2:15" s="8" customFormat="1" ht="15" hidden="1" x14ac:dyDescent="0.2">
      <c r="B43" s="31"/>
      <c r="C43" s="32"/>
      <c r="D43" s="33"/>
      <c r="E43" s="33"/>
      <c r="F43" s="33"/>
      <c r="G43" s="33"/>
      <c r="H43" s="33"/>
      <c r="J43" s="34"/>
      <c r="K43" s="33"/>
      <c r="L43" s="33"/>
      <c r="M43" s="33"/>
      <c r="N43" s="33"/>
      <c r="O43" s="33"/>
    </row>
    <row r="44" spans="2:15" s="8" customFormat="1" ht="15" hidden="1" x14ac:dyDescent="0.2">
      <c r="B44" s="31"/>
      <c r="C44" s="32"/>
      <c r="D44" s="33"/>
      <c r="E44" s="33"/>
      <c r="F44" s="33"/>
      <c r="G44" s="33"/>
      <c r="H44" s="33"/>
      <c r="J44" s="34"/>
      <c r="K44" s="33"/>
      <c r="L44" s="33"/>
      <c r="M44" s="33"/>
      <c r="N44" s="33"/>
      <c r="O44" s="33"/>
    </row>
    <row r="45" spans="2:15" s="8" customFormat="1" ht="15" hidden="1" x14ac:dyDescent="0.2">
      <c r="B45" s="31"/>
      <c r="C45" s="32"/>
      <c r="D45" s="33"/>
      <c r="E45" s="33"/>
      <c r="F45" s="33"/>
      <c r="G45" s="33"/>
      <c r="H45" s="33"/>
      <c r="J45" s="34"/>
      <c r="K45" s="33"/>
      <c r="L45" s="33"/>
      <c r="M45" s="33"/>
      <c r="N45" s="33"/>
      <c r="O45" s="33"/>
    </row>
    <row r="46" spans="2:15" s="8" customFormat="1" ht="15" hidden="1" x14ac:dyDescent="0.2">
      <c r="B46" s="31"/>
      <c r="C46" s="32"/>
      <c r="D46" s="33"/>
      <c r="E46" s="33"/>
      <c r="F46" s="33"/>
      <c r="G46" s="33"/>
      <c r="H46" s="33"/>
      <c r="J46" s="34"/>
      <c r="K46" s="33"/>
      <c r="L46" s="33"/>
      <c r="M46" s="33"/>
      <c r="N46" s="33"/>
      <c r="O46" s="33"/>
    </row>
    <row r="47" spans="2:15" s="8" customFormat="1" ht="15" hidden="1" x14ac:dyDescent="0.2">
      <c r="B47" s="31"/>
      <c r="C47" s="32"/>
      <c r="D47" s="33"/>
      <c r="E47" s="33"/>
      <c r="F47" s="33"/>
      <c r="G47" s="33"/>
      <c r="H47" s="33"/>
      <c r="J47" s="34"/>
      <c r="K47" s="33"/>
      <c r="L47" s="33"/>
      <c r="M47" s="33"/>
      <c r="N47" s="33"/>
      <c r="O47" s="33"/>
    </row>
    <row r="48" spans="2:15" s="8" customFormat="1" ht="15" hidden="1" x14ac:dyDescent="0.2">
      <c r="B48" s="31"/>
      <c r="C48" s="32"/>
      <c r="D48" s="33"/>
      <c r="E48" s="33"/>
      <c r="F48" s="33"/>
      <c r="G48" s="33"/>
      <c r="H48" s="33"/>
      <c r="J48" s="34"/>
      <c r="K48" s="33"/>
      <c r="L48" s="33"/>
      <c r="M48" s="33"/>
      <c r="N48" s="33"/>
      <c r="O48" s="33"/>
    </row>
    <row r="49" spans="2:15" s="8" customFormat="1" ht="15" hidden="1" x14ac:dyDescent="0.2">
      <c r="B49" s="31"/>
      <c r="C49" s="32"/>
      <c r="D49" s="33"/>
      <c r="E49" s="33"/>
      <c r="F49" s="33"/>
      <c r="G49" s="33"/>
      <c r="H49" s="33"/>
      <c r="J49" s="34"/>
      <c r="K49" s="33"/>
      <c r="L49" s="33"/>
      <c r="M49" s="33"/>
      <c r="N49" s="33"/>
      <c r="O49" s="33"/>
    </row>
    <row r="50" spans="2:15" s="8" customFormat="1" ht="15" hidden="1" x14ac:dyDescent="0.2">
      <c r="B50" s="31"/>
      <c r="C50" s="32"/>
      <c r="D50" s="33"/>
      <c r="E50" s="33"/>
      <c r="F50" s="33"/>
      <c r="G50" s="33"/>
      <c r="H50" s="33"/>
      <c r="J50" s="34"/>
      <c r="K50" s="33"/>
      <c r="L50" s="33"/>
      <c r="M50" s="33"/>
      <c r="N50" s="33"/>
      <c r="O50" s="33"/>
    </row>
    <row r="51" spans="2:15" s="8" customFormat="1" ht="15" hidden="1" x14ac:dyDescent="0.2">
      <c r="B51" s="31"/>
      <c r="C51" s="32"/>
      <c r="D51" s="33"/>
      <c r="E51" s="33"/>
      <c r="F51" s="33"/>
      <c r="G51" s="33"/>
      <c r="H51" s="33"/>
      <c r="J51" s="34"/>
      <c r="K51" s="33"/>
      <c r="L51" s="33"/>
      <c r="M51" s="33"/>
      <c r="N51" s="33"/>
      <c r="O51" s="33"/>
    </row>
    <row r="52" spans="2:15" s="8" customFormat="1" ht="15" hidden="1" x14ac:dyDescent="0.2">
      <c r="B52" s="31"/>
      <c r="C52" s="32"/>
      <c r="D52" s="33"/>
      <c r="E52" s="33"/>
      <c r="F52" s="33"/>
      <c r="G52" s="33"/>
      <c r="H52" s="33"/>
      <c r="J52" s="34"/>
      <c r="K52" s="33"/>
      <c r="L52" s="33"/>
      <c r="M52" s="33"/>
      <c r="N52" s="33"/>
      <c r="O52" s="33"/>
    </row>
    <row r="53" spans="2:15" s="8" customFormat="1" ht="15" hidden="1" x14ac:dyDescent="0.2">
      <c r="B53" s="31"/>
      <c r="C53" s="32"/>
      <c r="D53" s="33"/>
      <c r="E53" s="33"/>
      <c r="F53" s="33"/>
      <c r="G53" s="33"/>
      <c r="H53" s="33"/>
      <c r="J53" s="34"/>
      <c r="K53" s="33"/>
      <c r="L53" s="33"/>
      <c r="M53" s="33"/>
      <c r="N53" s="33"/>
      <c r="O53" s="33"/>
    </row>
    <row r="54" spans="2:15" s="8" customFormat="1" ht="15" hidden="1" x14ac:dyDescent="0.2">
      <c r="B54" s="31"/>
      <c r="C54" s="32"/>
      <c r="D54" s="33"/>
      <c r="E54" s="33"/>
      <c r="F54" s="33"/>
      <c r="G54" s="33"/>
      <c r="H54" s="33"/>
      <c r="J54" s="34"/>
      <c r="K54" s="33"/>
      <c r="L54" s="33"/>
      <c r="M54" s="33"/>
      <c r="N54" s="33"/>
      <c r="O54" s="33"/>
    </row>
    <row r="55" spans="2:15" s="8" customFormat="1" ht="15" hidden="1" x14ac:dyDescent="0.2">
      <c r="B55" s="31"/>
      <c r="C55" s="32"/>
      <c r="D55" s="33"/>
      <c r="E55" s="33"/>
      <c r="F55" s="33"/>
      <c r="G55" s="33"/>
      <c r="H55" s="33"/>
      <c r="J55" s="34"/>
      <c r="K55" s="33"/>
      <c r="L55" s="33"/>
      <c r="M55" s="33"/>
      <c r="N55" s="33"/>
      <c r="O55" s="33"/>
    </row>
    <row r="56" spans="2:15" s="8" customFormat="1" ht="15" hidden="1" x14ac:dyDescent="0.2">
      <c r="B56" s="31"/>
      <c r="C56" s="32"/>
      <c r="D56" s="33"/>
      <c r="E56" s="33"/>
      <c r="F56" s="33"/>
      <c r="G56" s="33"/>
      <c r="H56" s="33"/>
      <c r="J56" s="34"/>
      <c r="K56" s="33"/>
      <c r="L56" s="33"/>
      <c r="M56" s="33"/>
      <c r="N56" s="33"/>
      <c r="O56" s="33"/>
    </row>
    <row r="57" spans="2:15" s="8" customFormat="1" ht="15" hidden="1" x14ac:dyDescent="0.2">
      <c r="B57" s="31"/>
      <c r="C57" s="32"/>
      <c r="D57" s="33"/>
      <c r="E57" s="33"/>
      <c r="F57" s="33"/>
      <c r="G57" s="33"/>
      <c r="H57" s="33"/>
      <c r="J57" s="34"/>
      <c r="K57" s="33"/>
      <c r="L57" s="33"/>
      <c r="M57" s="33"/>
      <c r="N57" s="33"/>
      <c r="O57" s="33"/>
    </row>
    <row r="58" spans="2:15" s="8" customFormat="1" ht="15" hidden="1" x14ac:dyDescent="0.2">
      <c r="B58" s="31"/>
      <c r="C58" s="32"/>
      <c r="D58" s="33"/>
      <c r="E58" s="33"/>
      <c r="F58" s="33"/>
      <c r="G58" s="33"/>
      <c r="H58" s="33"/>
      <c r="J58" s="34"/>
      <c r="K58" s="33"/>
      <c r="L58" s="33"/>
      <c r="M58" s="33"/>
      <c r="N58" s="33"/>
      <c r="O58" s="33"/>
    </row>
    <row r="59" spans="2:15" s="8" customFormat="1" ht="15" hidden="1" x14ac:dyDescent="0.2">
      <c r="B59" s="31"/>
      <c r="C59" s="32"/>
      <c r="D59" s="33"/>
      <c r="E59" s="33"/>
      <c r="F59" s="33"/>
      <c r="G59" s="33"/>
      <c r="H59" s="33"/>
      <c r="J59" s="34"/>
      <c r="K59" s="33"/>
      <c r="L59" s="33"/>
      <c r="M59" s="33"/>
      <c r="N59" s="33"/>
      <c r="O59" s="33"/>
    </row>
    <row r="60" spans="2:15" s="8" customFormat="1" ht="15" hidden="1" x14ac:dyDescent="0.2">
      <c r="B60" s="31"/>
      <c r="C60" s="32"/>
      <c r="D60" s="33"/>
      <c r="E60" s="33"/>
      <c r="F60" s="33"/>
      <c r="G60" s="33"/>
      <c r="H60" s="33"/>
      <c r="J60" s="34"/>
      <c r="K60" s="33"/>
      <c r="L60" s="33"/>
      <c r="M60" s="33"/>
      <c r="N60" s="33"/>
      <c r="O60" s="33"/>
    </row>
    <row r="61" spans="2:15" s="8" customFormat="1" ht="15" hidden="1" x14ac:dyDescent="0.2">
      <c r="B61" s="31"/>
      <c r="C61" s="32"/>
      <c r="D61" s="33"/>
      <c r="E61" s="33"/>
      <c r="F61" s="33"/>
      <c r="G61" s="33"/>
      <c r="H61" s="33"/>
      <c r="J61" s="34"/>
      <c r="K61" s="33"/>
      <c r="L61" s="33"/>
      <c r="M61" s="33"/>
      <c r="N61" s="33"/>
      <c r="O61" s="33"/>
    </row>
    <row r="62" spans="2:15" s="8" customFormat="1" ht="15" hidden="1" x14ac:dyDescent="0.2">
      <c r="B62" s="31"/>
      <c r="C62" s="32"/>
      <c r="D62" s="33"/>
      <c r="E62" s="33"/>
      <c r="F62" s="33"/>
      <c r="G62" s="33"/>
      <c r="H62" s="33"/>
      <c r="J62" s="34"/>
      <c r="K62" s="33"/>
      <c r="L62" s="33"/>
      <c r="M62" s="33"/>
      <c r="N62" s="33"/>
      <c r="O62" s="33"/>
    </row>
    <row r="63" spans="2:15" s="8" customFormat="1" ht="15" hidden="1" x14ac:dyDescent="0.2">
      <c r="B63" s="31"/>
      <c r="C63" s="32"/>
      <c r="D63" s="33"/>
      <c r="E63" s="33"/>
      <c r="F63" s="33"/>
      <c r="G63" s="33"/>
      <c r="H63" s="33"/>
      <c r="J63" s="34"/>
      <c r="K63" s="33"/>
      <c r="L63" s="33"/>
      <c r="M63" s="33"/>
      <c r="N63" s="33"/>
      <c r="O63" s="33"/>
    </row>
    <row r="64" spans="2:15" s="8" customFormat="1" ht="15" hidden="1" x14ac:dyDescent="0.2">
      <c r="B64" s="31"/>
      <c r="C64" s="32"/>
      <c r="D64" s="33"/>
      <c r="E64" s="33"/>
      <c r="F64" s="33"/>
      <c r="G64" s="33"/>
      <c r="H64" s="33"/>
      <c r="J64" s="34"/>
      <c r="K64" s="33"/>
      <c r="L64" s="33"/>
      <c r="M64" s="33"/>
      <c r="N64" s="33"/>
      <c r="O64" s="33"/>
    </row>
    <row r="65" spans="2:15" s="8" customFormat="1" ht="15" hidden="1" x14ac:dyDescent="0.2">
      <c r="B65" s="31"/>
      <c r="C65" s="32"/>
      <c r="D65" s="33"/>
      <c r="E65" s="33"/>
      <c r="F65" s="33"/>
      <c r="G65" s="33"/>
      <c r="H65" s="33"/>
      <c r="J65" s="34"/>
      <c r="K65" s="33"/>
      <c r="L65" s="33"/>
      <c r="M65" s="33"/>
      <c r="N65" s="33"/>
      <c r="O65" s="33"/>
    </row>
    <row r="66" spans="2:15" s="8" customFormat="1" ht="15" hidden="1" x14ac:dyDescent="0.2">
      <c r="B66" s="31"/>
      <c r="C66" s="32"/>
      <c r="D66" s="33"/>
      <c r="E66" s="33"/>
      <c r="F66" s="33"/>
      <c r="G66" s="33"/>
      <c r="H66" s="33"/>
      <c r="J66" s="34"/>
      <c r="K66" s="33"/>
      <c r="L66" s="33"/>
      <c r="M66" s="33"/>
      <c r="N66" s="33"/>
      <c r="O66" s="33"/>
    </row>
  </sheetData>
  <sheetProtection sheet="1" formatColumns="0" formatRows="0"/>
  <conditionalFormatting sqref="A18">
    <cfRule type="expression" dxfId="7" priority="1">
      <formula>($B$17&gt;15000)</formula>
    </cfRule>
    <cfRule type="cellIs" dxfId="6" priority="2" operator="greaterThan">
      <formula>$B$17&gt;15000</formula>
    </cfRule>
  </conditionalFormatting>
  <pageMargins left="0.25" right="0.25" top="0.75" bottom="0.75" header="0.3" footer="0.3"/>
  <pageSetup scale="47"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Instructions</vt:lpstr>
      <vt:lpstr>Contact and Site Information</vt:lpstr>
      <vt:lpstr>Site One</vt:lpstr>
      <vt:lpstr>Site Two</vt:lpstr>
      <vt:lpstr>Site Three</vt:lpstr>
      <vt:lpstr>Site Four</vt:lpstr>
      <vt:lpstr>Site Five</vt:lpstr>
      <vt:lpstr>Site Six</vt:lpstr>
      <vt:lpstr>Site Seven</vt:lpstr>
      <vt:lpstr>Site Eight</vt:lpstr>
      <vt:lpstr>Site Nine</vt:lpstr>
      <vt:lpstr>Site Ten</vt:lpstr>
      <vt:lpstr>Summary of Request</vt:lpstr>
      <vt:lpstr>Summary of Request Short Report</vt:lpstr>
      <vt:lpstr>'Site Eight'!Print_Area</vt:lpstr>
      <vt:lpstr>'Site Five'!Print_Area</vt:lpstr>
      <vt:lpstr>'Site Four'!Print_Area</vt:lpstr>
      <vt:lpstr>'Site Nine'!Print_Area</vt:lpstr>
      <vt:lpstr>'Site One'!Print_Area</vt:lpstr>
      <vt:lpstr>'Site Seven'!Print_Area</vt:lpstr>
      <vt:lpstr>'Site Six'!Print_Area</vt:lpstr>
      <vt:lpstr>'Site Ten'!Print_Area</vt:lpstr>
      <vt:lpstr>'Site Three'!Print_Area</vt:lpstr>
      <vt:lpstr>'Site Two'!Print_Area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Form-26: Breakfast Grant Budget Sheet - Nutrition (CA Dept of Education)</dc:title>
  <dc:subject>Budget Sheet for School Breakfast Program and Summer Meal Programs Start-up and Expansion Grants for School Year 2026-27.</dc:subject>
  <dc:creator/>
  <cp:keywords/>
  <dc:description/>
  <cp:lastModifiedBy/>
  <cp:revision>1</cp:revision>
  <dcterms:created xsi:type="dcterms:W3CDTF">2025-01-10T20:05:47Z</dcterms:created>
  <dcterms:modified xsi:type="dcterms:W3CDTF">2026-01-06T22:33:42Z</dcterms:modified>
  <cp:category/>
  <cp:contentStatus/>
</cp:coreProperties>
</file>