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C46A9C7B-2EBE-4488-828F-85DC81F79C90}" xr6:coauthVersionLast="47" xr6:coauthVersionMax="47" xr10:uidLastSave="{00000000-0000-0000-0000-000000000000}"/>
  <bookViews>
    <workbookView xWindow="-120" yWindow="-120" windowWidth="29040" windowHeight="15840" xr2:uid="{1BE38B64-EA9E-43FD-AC5B-37FC7CBDE6AB}"/>
  </bookViews>
  <sheets>
    <sheet name="Prop 98 Sweep CDE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G19" i="1"/>
  <c r="H19" i="1"/>
  <c r="I19" i="1"/>
  <c r="J19" i="1" l="1"/>
</calcChain>
</file>

<file path=xl/sharedStrings.xml><?xml version="1.0" encoding="utf-8"?>
<sst xmlns="http://schemas.openxmlformats.org/spreadsheetml/2006/main" count="78" uniqueCount="42">
  <si>
    <t>CareerTechnical Education Initiative</t>
  </si>
  <si>
    <t>SB 74 BA 6100-170-0001</t>
  </si>
  <si>
    <t>State Preschool—​Local Educational Agencies</t>
  </si>
  <si>
    <t>SB 74 BA 6100-196-0001</t>
  </si>
  <si>
    <t>AB 74 BA 6100-170-0001</t>
  </si>
  <si>
    <t>23/19</t>
  </si>
  <si>
    <t>California American Indian Education Centers</t>
  </si>
  <si>
    <t>AB 74 BA 6100-151-0001</t>
  </si>
  <si>
    <t>American Indian Early Childhood Education Program</t>
  </si>
  <si>
    <t>AB 74 BA 6100-150-0001</t>
  </si>
  <si>
    <t>K–12 Mandated Programs Block Grant</t>
  </si>
  <si>
    <t>AB 74 BA 6100-296-0001</t>
  </si>
  <si>
    <t>Special Education Program for Individuals with Exceptional Needs</t>
  </si>
  <si>
    <t>AB 74 BA 6100-161-0001</t>
  </si>
  <si>
    <t>California-Grown Fresh School Meals Grant Program</t>
  </si>
  <si>
    <t>SEC 135 (a)</t>
  </si>
  <si>
    <t>32/18</t>
  </si>
  <si>
    <t>SB 840 BA 6100-150-0001</t>
  </si>
  <si>
    <t>29/18</t>
  </si>
  <si>
    <t>Child Development, Quality Rating Improvement System Grants</t>
  </si>
  <si>
    <t>SB 840 BA 6100-196-0001</t>
  </si>
  <si>
    <t>SB 840 BA 6100-161-0001</t>
  </si>
  <si>
    <t>SB 840 BA 6100-151-0001</t>
  </si>
  <si>
    <t>After School Program</t>
  </si>
  <si>
    <t>SB 840 BA 6100-149-0001</t>
  </si>
  <si>
    <t>REVERSION DATE</t>
  </si>
  <si>
    <t>TOTAL</t>
  </si>
  <si>
    <t>DESCRIPTION</t>
  </si>
  <si>
    <t>LEGAL REFERENCE</t>
  </si>
  <si>
    <t>CHAPTER/ YEAR</t>
  </si>
  <si>
    <t>Program</t>
  </si>
  <si>
    <t>Reference</t>
  </si>
  <si>
    <t>Enactment Year</t>
  </si>
  <si>
    <t>Pursuant to Chapter 6, Statutes of 2020, 6100–001–0001, Provision (8)</t>
  </si>
  <si>
    <t>as of June 30, 2021</t>
  </si>
  <si>
    <t>CALIFORNIA DEPARTMENT OF EDUCATION</t>
  </si>
  <si>
    <t>PROP 98 GENERAL FUND REVERSIONS</t>
  </si>
  <si>
    <t>AVAILABLE TO REVERT 10-31-20</t>
  </si>
  <si>
    <t>AVAILABLE TO REVERT 03-31-21</t>
  </si>
  <si>
    <t>AVAILABLE TO REVERT 05-31-21</t>
  </si>
  <si>
    <t>-</t>
  </si>
  <si>
    <t>Total Available to Revert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</si>
</sst>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/d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31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1" fillId="0" borderId="0" xfId="0" applyNumberFormat="1" applyFont="1"/>
    <xf numFmtId="0" fontId="2" fillId="0" borderId="0" xfId="0" applyFont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0" xfId="0" applyFont="1" applyAlignment="1">
      <alignment vertical="center"/>
    </xf>
    <xf numFmtId="37" fontId="4" fillId="0" borderId="7" xfId="0" applyNumberFormat="1" applyFont="1" applyBorder="1" applyAlignment="1">
      <alignment horizontal="center" vertical="top" wrapText="1"/>
    </xf>
    <xf numFmtId="39" fontId="3" fillId="0" borderId="8" xfId="0" applyNumberFormat="1" applyFont="1" applyBorder="1" applyAlignment="1">
      <alignment horizontal="center" vertical="top"/>
    </xf>
    <xf numFmtId="39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7" fillId="0" borderId="0" xfId="1" applyFont="1" applyBorder="1"/>
    <xf numFmtId="14" fontId="8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5" fontId="2" fillId="0" borderId="5" xfId="0" quotePrefix="1" applyNumberFormat="1" applyFont="1" applyBorder="1" applyAlignment="1">
      <alignment horizontal="center"/>
    </xf>
    <xf numFmtId="37" fontId="2" fillId="0" borderId="4" xfId="0" applyNumberFormat="1" applyFont="1" applyBorder="1"/>
    <xf numFmtId="37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/>
    </xf>
  </cellXfs>
  <cellStyles count="2">
    <cellStyle name="Heading 1" xfId="1" builtinId="16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00772D-372A-4F5E-83A9-EE7399CDE0F7}" name="Table169" displayName="Table169" ref="A5:K19" headerRowDxfId="27" dataDxfId="25" totalsRowDxfId="23" headerRowBorderDxfId="26" tableBorderDxfId="24" totalsRowBorderDxfId="22">
  <autoFilter ref="A5:K19" xr:uid="{98828F24-B00A-4BA0-A611-ABA83A7418CE}"/>
  <tableColumns count="11">
    <tableColumn id="1" xr3:uid="{E7534004-4314-4D8F-B874-C93515ABE644}" name="Enactment Year" totalsRowLabel="Total" dataDxfId="21" totalsRowDxfId="20"/>
    <tableColumn id="2" xr3:uid="{5664278A-B2E4-4A3B-94FE-8ECE2EC3F4BB}" name="Reference" dataDxfId="19" totalsRowDxfId="18"/>
    <tableColumn id="3" xr3:uid="{D62399EA-E18E-48C6-A820-71509D3E7601}" name="Program" dataDxfId="17" totalsRowDxfId="16"/>
    <tableColumn id="7" xr3:uid="{9D41B82D-34F5-4F7E-BC29-61015214E360}" name="CHAPTER/ YEAR" dataDxfId="15" totalsRowDxfId="14"/>
    <tableColumn id="8" xr3:uid="{801109D5-63BA-4608-822C-76B9127D84B8}" name="LEGAL REFERENCE" dataDxfId="13" totalsRowDxfId="12"/>
    <tableColumn id="9" xr3:uid="{C2851C41-68C4-4FF4-BCDA-87E066AD918C}" name="DESCRIPTION" dataDxfId="11" totalsRowDxfId="10"/>
    <tableColumn id="14" xr3:uid="{19643F43-153A-4E1A-BAA5-E36DD27A7042}" name="AVAILABLE TO REVERT 10-31-20" dataDxfId="9" totalsRowDxfId="8"/>
    <tableColumn id="4" xr3:uid="{3F134C04-8ACB-4F40-ABE2-E512B068DDAA}" name="AVAILABLE TO REVERT 03-31-21" dataDxfId="7" totalsRowDxfId="6"/>
    <tableColumn id="5" xr3:uid="{49651B4B-ECCC-4B13-8BD6-0B8CF76BF4D4}" name="AVAILABLE TO REVERT 05-31-21" dataDxfId="5" totalsRowDxfId="4"/>
    <tableColumn id="13" xr3:uid="{7E884962-EA63-4AE0-A1A9-C4412DA505F8}" name="TOTAL" dataDxfId="3" totalsRowDxfId="2">
      <calculatedColumnFormula>Table169[[#This Row],[AVAILABLE TO REVERT 10-31-20]]+Table169[[#This Row],[AVAILABLE TO REVERT 03-31-21]]+Table169[[#This Row],[AVAILABLE TO REVERT 05-31-21]]</calculatedColumnFormula>
    </tableColumn>
    <tableColumn id="12" xr3:uid="{C698D352-4A09-4C2A-A234-9780EBB1D56D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2A3C-1E87-4843-9FBA-4DC8A16D34C8}">
  <dimension ref="A1:K25"/>
  <sheetViews>
    <sheetView tabSelected="1" zoomScaleNormal="100" workbookViewId="0"/>
  </sheetViews>
  <sheetFormatPr defaultColWidth="9.140625" defaultRowHeight="15" x14ac:dyDescent="0.25"/>
  <cols>
    <col min="1" max="1" width="83" style="4" customWidth="1"/>
    <col min="2" max="2" width="18.42578125" style="3" bestFit="1" customWidth="1"/>
    <col min="3" max="3" width="15.7109375" style="3" customWidth="1"/>
    <col min="4" max="4" width="25.42578125" customWidth="1"/>
    <col min="5" max="5" width="28.42578125" customWidth="1"/>
    <col min="6" max="6" width="67.5703125" style="2" customWidth="1"/>
    <col min="7" max="7" width="41.42578125" style="1" customWidth="1"/>
    <col min="8" max="8" width="40.5703125" style="1" customWidth="1"/>
    <col min="9" max="9" width="41.140625" style="1" customWidth="1"/>
    <col min="10" max="10" width="16.28515625" style="1" customWidth="1"/>
    <col min="11" max="11" width="26.140625" customWidth="1"/>
  </cols>
  <sheetData>
    <row r="1" spans="1:11" ht="18" x14ac:dyDescent="0.25">
      <c r="A1" s="19" t="s">
        <v>36</v>
      </c>
      <c r="B1" s="17"/>
      <c r="C1" s="17"/>
      <c r="D1" s="16"/>
      <c r="E1" s="16"/>
      <c r="F1" s="15"/>
      <c r="G1" s="15"/>
      <c r="H1" s="15"/>
      <c r="I1" s="15"/>
      <c r="J1" s="15"/>
      <c r="K1" s="15"/>
    </row>
    <row r="2" spans="1:11" ht="18" x14ac:dyDescent="0.25">
      <c r="A2" s="18" t="s">
        <v>35</v>
      </c>
      <c r="B2" s="17"/>
      <c r="C2" s="17"/>
      <c r="D2" s="16"/>
      <c r="E2" s="16"/>
      <c r="F2" s="15"/>
      <c r="G2" s="15"/>
      <c r="H2" s="15"/>
      <c r="I2" s="15"/>
      <c r="J2" s="15"/>
      <c r="K2" s="15"/>
    </row>
    <row r="3" spans="1:11" ht="18" x14ac:dyDescent="0.25">
      <c r="A3" s="7" t="s">
        <v>34</v>
      </c>
      <c r="B3" s="17"/>
      <c r="C3" s="17"/>
      <c r="D3" s="16"/>
      <c r="E3" s="16"/>
      <c r="F3" s="15"/>
      <c r="G3" s="15"/>
      <c r="H3" s="15"/>
      <c r="I3" s="15"/>
      <c r="J3" s="15"/>
      <c r="K3" s="15"/>
    </row>
    <row r="4" spans="1:11" ht="18" x14ac:dyDescent="0.25">
      <c r="A4" s="7" t="s">
        <v>33</v>
      </c>
      <c r="B4" s="17"/>
      <c r="C4" s="17"/>
      <c r="D4" s="16"/>
      <c r="E4" s="16"/>
      <c r="F4" s="15"/>
      <c r="G4" s="15"/>
      <c r="H4" s="15"/>
      <c r="I4" s="15"/>
      <c r="J4" s="15"/>
      <c r="K4" s="15"/>
    </row>
    <row r="5" spans="1:11" s="7" customFormat="1" ht="15.75" x14ac:dyDescent="0.2">
      <c r="A5" s="14" t="s">
        <v>32</v>
      </c>
      <c r="B5" s="12" t="s">
        <v>31</v>
      </c>
      <c r="C5" s="12" t="s">
        <v>30</v>
      </c>
      <c r="D5" s="13" t="s">
        <v>29</v>
      </c>
      <c r="E5" s="12" t="s">
        <v>28</v>
      </c>
      <c r="F5" s="12" t="s">
        <v>27</v>
      </c>
      <c r="G5" s="11" t="s">
        <v>37</v>
      </c>
      <c r="H5" s="11" t="s">
        <v>38</v>
      </c>
      <c r="I5" s="11" t="s">
        <v>39</v>
      </c>
      <c r="J5" s="11" t="s">
        <v>26</v>
      </c>
      <c r="K5" s="11" t="s">
        <v>25</v>
      </c>
    </row>
    <row r="6" spans="1:11" s="10" customFormat="1" ht="15" customHeight="1" x14ac:dyDescent="0.2">
      <c r="A6" s="22">
        <v>18</v>
      </c>
      <c r="B6" s="23">
        <v>149</v>
      </c>
      <c r="C6" s="23">
        <v>5210048</v>
      </c>
      <c r="D6" s="24" t="s">
        <v>18</v>
      </c>
      <c r="E6" s="23" t="s">
        <v>24</v>
      </c>
      <c r="F6" s="25" t="s">
        <v>23</v>
      </c>
      <c r="G6" s="27">
        <v>877789</v>
      </c>
      <c r="H6" s="28" t="s">
        <v>40</v>
      </c>
      <c r="I6" s="28" t="s">
        <v>40</v>
      </c>
      <c r="J6" s="27">
        <f>SUM(Table169[[#This Row],[AVAILABLE TO REVERT 10-31-20]:[AVAILABLE TO REVERT 05-31-21]])</f>
        <v>877789</v>
      </c>
      <c r="K6" s="29">
        <v>44377</v>
      </c>
    </row>
    <row r="7" spans="1:11" s="10" customFormat="1" ht="15" customHeight="1" x14ac:dyDescent="0.2">
      <c r="A7" s="22">
        <v>18</v>
      </c>
      <c r="B7" s="23">
        <v>151</v>
      </c>
      <c r="C7" s="23">
        <v>5200127</v>
      </c>
      <c r="D7" s="24" t="s">
        <v>18</v>
      </c>
      <c r="E7" s="23" t="s">
        <v>22</v>
      </c>
      <c r="F7" s="25" t="s">
        <v>6</v>
      </c>
      <c r="G7" s="27">
        <v>449867</v>
      </c>
      <c r="H7" s="28">
        <v>106407</v>
      </c>
      <c r="I7" s="28" t="s">
        <v>40</v>
      </c>
      <c r="J7" s="27">
        <f>SUM(Table169[[#This Row],[AVAILABLE TO REVERT 10-31-20]:[AVAILABLE TO REVERT 05-31-21]])</f>
        <v>556274</v>
      </c>
      <c r="K7" s="29">
        <v>44377</v>
      </c>
    </row>
    <row r="8" spans="1:11" s="10" customFormat="1" ht="15" customHeight="1" x14ac:dyDescent="0.2">
      <c r="A8" s="22">
        <v>18</v>
      </c>
      <c r="B8" s="23">
        <v>161</v>
      </c>
      <c r="C8" s="23">
        <v>5200201</v>
      </c>
      <c r="D8" s="24" t="s">
        <v>18</v>
      </c>
      <c r="E8" s="23" t="s">
        <v>21</v>
      </c>
      <c r="F8" s="25" t="s">
        <v>12</v>
      </c>
      <c r="G8" s="27">
        <v>296000</v>
      </c>
      <c r="H8" s="28" t="s">
        <v>40</v>
      </c>
      <c r="I8" s="28" t="s">
        <v>40</v>
      </c>
      <c r="J8" s="27">
        <f>SUM(Table169[[#This Row],[AVAILABLE TO REVERT 10-31-20]:[AVAILABLE TO REVERT 05-31-21]])</f>
        <v>296000</v>
      </c>
      <c r="K8" s="29">
        <v>44377</v>
      </c>
    </row>
    <row r="9" spans="1:11" s="10" customFormat="1" ht="15" customHeight="1" x14ac:dyDescent="0.2">
      <c r="A9" s="22">
        <v>18</v>
      </c>
      <c r="B9" s="23">
        <v>196</v>
      </c>
      <c r="C9" s="23">
        <v>5210010</v>
      </c>
      <c r="D9" s="24" t="s">
        <v>18</v>
      </c>
      <c r="E9" s="23" t="s">
        <v>20</v>
      </c>
      <c r="F9" s="25" t="s">
        <v>19</v>
      </c>
      <c r="G9" s="27">
        <v>2229710</v>
      </c>
      <c r="H9" s="28" t="s">
        <v>40</v>
      </c>
      <c r="I9" s="28" t="s">
        <v>40</v>
      </c>
      <c r="J9" s="27">
        <f>SUM(Table169[[#This Row],[AVAILABLE TO REVERT 10-31-20]:[AVAILABLE TO REVERT 05-31-21]])</f>
        <v>2229710</v>
      </c>
      <c r="K9" s="29">
        <v>44377</v>
      </c>
    </row>
    <row r="10" spans="1:11" s="10" customFormat="1" ht="15" customHeight="1" x14ac:dyDescent="0.2">
      <c r="A10" s="22">
        <v>18</v>
      </c>
      <c r="B10" s="23">
        <v>150</v>
      </c>
      <c r="C10" s="23">
        <v>5200131</v>
      </c>
      <c r="D10" s="24" t="s">
        <v>18</v>
      </c>
      <c r="E10" s="23" t="s">
        <v>17</v>
      </c>
      <c r="F10" s="25" t="s">
        <v>8</v>
      </c>
      <c r="G10" s="20" t="s">
        <v>40</v>
      </c>
      <c r="H10" s="28">
        <v>16650</v>
      </c>
      <c r="I10" s="28" t="s">
        <v>40</v>
      </c>
      <c r="J10" s="27">
        <f>SUM(Table169[[#This Row],[AVAILABLE TO REVERT 10-31-20]:[AVAILABLE TO REVERT 05-31-21]])</f>
        <v>16650</v>
      </c>
      <c r="K10" s="29">
        <v>44377</v>
      </c>
    </row>
    <row r="11" spans="1:11" s="10" customFormat="1" ht="15" customHeight="1" x14ac:dyDescent="0.2">
      <c r="A11" s="22">
        <v>18</v>
      </c>
      <c r="B11" s="23">
        <v>616</v>
      </c>
      <c r="C11" s="23">
        <v>5205222</v>
      </c>
      <c r="D11" s="24" t="s">
        <v>16</v>
      </c>
      <c r="E11" s="23" t="s">
        <v>15</v>
      </c>
      <c r="F11" s="25" t="s">
        <v>14</v>
      </c>
      <c r="G11" s="20" t="s">
        <v>40</v>
      </c>
      <c r="H11" s="28">
        <v>198318</v>
      </c>
      <c r="I11" s="28" t="s">
        <v>40</v>
      </c>
      <c r="J11" s="27">
        <f>SUM(Table169[[#This Row],[AVAILABLE TO REVERT 10-31-20]:[AVAILABLE TO REVERT 05-31-21]])</f>
        <v>198318</v>
      </c>
      <c r="K11" s="29">
        <v>44377</v>
      </c>
    </row>
    <row r="12" spans="1:11" s="10" customFormat="1" ht="15" customHeight="1" x14ac:dyDescent="0.2">
      <c r="A12" s="22">
        <v>19</v>
      </c>
      <c r="B12" s="23">
        <v>161</v>
      </c>
      <c r="C12" s="23">
        <v>5200201</v>
      </c>
      <c r="D12" s="24" t="s">
        <v>5</v>
      </c>
      <c r="E12" s="23" t="s">
        <v>13</v>
      </c>
      <c r="F12" s="25" t="s">
        <v>12</v>
      </c>
      <c r="G12" s="27">
        <v>1467049</v>
      </c>
      <c r="H12" s="28" t="s">
        <v>40</v>
      </c>
      <c r="I12" s="28" t="s">
        <v>40</v>
      </c>
      <c r="J12" s="27">
        <f>SUM(Table169[[#This Row],[AVAILABLE TO REVERT 10-31-20]:[AVAILABLE TO REVERT 05-31-21]])</f>
        <v>1467049</v>
      </c>
      <c r="K12" s="29">
        <v>44742</v>
      </c>
    </row>
    <row r="13" spans="1:11" s="10" customFormat="1" ht="15" customHeight="1" x14ac:dyDescent="0.2">
      <c r="A13" s="22">
        <v>19</v>
      </c>
      <c r="B13" s="23">
        <v>296</v>
      </c>
      <c r="C13" s="23">
        <v>5240010</v>
      </c>
      <c r="D13" s="24" t="s">
        <v>5</v>
      </c>
      <c r="E13" s="23" t="s">
        <v>11</v>
      </c>
      <c r="F13" s="25" t="s">
        <v>10</v>
      </c>
      <c r="G13" s="27">
        <v>2000000</v>
      </c>
      <c r="H13" s="28">
        <v>1284804</v>
      </c>
      <c r="I13" s="28" t="s">
        <v>40</v>
      </c>
      <c r="J13" s="27">
        <f>SUM(Table169[[#This Row],[AVAILABLE TO REVERT 10-31-20]:[AVAILABLE TO REVERT 05-31-21]])</f>
        <v>3284804</v>
      </c>
      <c r="K13" s="29">
        <v>44742</v>
      </c>
    </row>
    <row r="14" spans="1:11" s="10" customFormat="1" ht="15" customHeight="1" x14ac:dyDescent="0.2">
      <c r="A14" s="22">
        <v>19</v>
      </c>
      <c r="B14" s="23">
        <v>150</v>
      </c>
      <c r="C14" s="23">
        <v>5200131</v>
      </c>
      <c r="D14" s="24" t="s">
        <v>5</v>
      </c>
      <c r="E14" s="23" t="s">
        <v>9</v>
      </c>
      <c r="F14" s="25" t="s">
        <v>8</v>
      </c>
      <c r="G14" s="27">
        <v>5099</v>
      </c>
      <c r="H14" s="28" t="s">
        <v>40</v>
      </c>
      <c r="I14" s="28" t="s">
        <v>40</v>
      </c>
      <c r="J14" s="27">
        <f>SUM(Table169[[#This Row],[AVAILABLE TO REVERT 10-31-20]:[AVAILABLE TO REVERT 05-31-21]])</f>
        <v>5099</v>
      </c>
      <c r="K14" s="29">
        <v>44742</v>
      </c>
    </row>
    <row r="15" spans="1:11" s="10" customFormat="1" ht="15" customHeight="1" x14ac:dyDescent="0.2">
      <c r="A15" s="22">
        <v>19</v>
      </c>
      <c r="B15" s="23">
        <v>151</v>
      </c>
      <c r="C15" s="23">
        <v>5200127</v>
      </c>
      <c r="D15" s="24" t="s">
        <v>5</v>
      </c>
      <c r="E15" s="23" t="s">
        <v>7</v>
      </c>
      <c r="F15" s="25" t="s">
        <v>6</v>
      </c>
      <c r="G15" s="20" t="s">
        <v>40</v>
      </c>
      <c r="H15" s="28">
        <v>229540</v>
      </c>
      <c r="I15" s="28" t="s">
        <v>40</v>
      </c>
      <c r="J15" s="27">
        <f>SUM(Table169[[#This Row],[AVAILABLE TO REVERT 10-31-20]:[AVAILABLE TO REVERT 05-31-21]])</f>
        <v>229540</v>
      </c>
      <c r="K15" s="29">
        <v>44742</v>
      </c>
    </row>
    <row r="16" spans="1:11" s="10" customFormat="1" ht="15" customHeight="1" x14ac:dyDescent="0.2">
      <c r="A16" s="22">
        <v>19</v>
      </c>
      <c r="B16" s="23">
        <v>170</v>
      </c>
      <c r="C16" s="23">
        <v>5205092</v>
      </c>
      <c r="D16" s="24" t="s">
        <v>5</v>
      </c>
      <c r="E16" s="23" t="s">
        <v>4</v>
      </c>
      <c r="F16" s="25" t="s">
        <v>0</v>
      </c>
      <c r="G16" s="20" t="s">
        <v>40</v>
      </c>
      <c r="H16" s="28">
        <v>324199</v>
      </c>
      <c r="I16" s="28" t="s">
        <v>40</v>
      </c>
      <c r="J16" s="27">
        <f>SUM(Table169[[#This Row],[AVAILABLE TO REVERT 10-31-20]:[AVAILABLE TO REVERT 05-31-21]])</f>
        <v>324199</v>
      </c>
      <c r="K16" s="29">
        <v>44742</v>
      </c>
    </row>
    <row r="17" spans="1:11" s="10" customFormat="1" ht="15" customHeight="1" x14ac:dyDescent="0.2">
      <c r="A17" s="22">
        <v>20</v>
      </c>
      <c r="B17" s="23">
        <v>196</v>
      </c>
      <c r="C17" s="23">
        <v>5210020</v>
      </c>
      <c r="D17" s="26">
        <v>44367</v>
      </c>
      <c r="E17" s="23" t="s">
        <v>3</v>
      </c>
      <c r="F17" s="25" t="s">
        <v>2</v>
      </c>
      <c r="G17" s="20" t="s">
        <v>40</v>
      </c>
      <c r="H17" s="28">
        <v>7500000</v>
      </c>
      <c r="I17" s="28" t="s">
        <v>40</v>
      </c>
      <c r="J17" s="27">
        <f>SUM(Table169[[#This Row],[AVAILABLE TO REVERT 10-31-20]:[AVAILABLE TO REVERT 05-31-21]])</f>
        <v>7500000</v>
      </c>
      <c r="K17" s="29">
        <v>44742</v>
      </c>
    </row>
    <row r="18" spans="1:11" s="10" customFormat="1" ht="15" customHeight="1" x14ac:dyDescent="0.2">
      <c r="A18" s="22">
        <v>20</v>
      </c>
      <c r="B18" s="23">
        <v>170</v>
      </c>
      <c r="C18" s="23">
        <v>5205092</v>
      </c>
      <c r="D18" s="26">
        <v>44367</v>
      </c>
      <c r="E18" s="23" t="s">
        <v>1</v>
      </c>
      <c r="F18" s="25" t="s">
        <v>0</v>
      </c>
      <c r="G18" s="20" t="s">
        <v>40</v>
      </c>
      <c r="H18" s="28" t="s">
        <v>40</v>
      </c>
      <c r="I18" s="28">
        <v>80490</v>
      </c>
      <c r="J18" s="27">
        <f>SUM(Table169[[#This Row],[AVAILABLE TO REVERT 10-31-20]:[AVAILABLE TO REVERT 05-31-21]])</f>
        <v>80490</v>
      </c>
      <c r="K18" s="29">
        <v>44742</v>
      </c>
    </row>
    <row r="19" spans="1:11" s="7" customFormat="1" ht="15.75" x14ac:dyDescent="0.25">
      <c r="A19" s="30" t="s">
        <v>41</v>
      </c>
      <c r="B19" s="21"/>
      <c r="C19" s="21"/>
      <c r="D19" s="21"/>
      <c r="E19" s="21"/>
      <c r="F19" s="21"/>
      <c r="G19" s="9">
        <f>SUM(G6:G18)</f>
        <v>7325514</v>
      </c>
      <c r="H19" s="8">
        <f>SUBTOTAL(109,H6:H18)</f>
        <v>9659918</v>
      </c>
      <c r="I19" s="8">
        <f>SUBTOTAL(109,I6:I18)</f>
        <v>80490</v>
      </c>
      <c r="J19" s="8">
        <f>Table169[[#This Row],[AVAILABLE TO REVERT 10-31-20]]+Table169[[#This Row],[AVAILABLE TO REVERT 03-31-21]]+Table169[[#This Row],[AVAILABLE TO REVERT 05-31-21]]</f>
        <v>17065922</v>
      </c>
      <c r="K19" s="21" t="s">
        <v>40</v>
      </c>
    </row>
    <row r="22" spans="1:11" x14ac:dyDescent="0.25">
      <c r="G22" s="6"/>
      <c r="H22" s="6"/>
      <c r="I22" s="6"/>
      <c r="J22" s="6"/>
    </row>
    <row r="25" spans="1:11" x14ac:dyDescent="0.25">
      <c r="F25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2021 - Reports (CA Dept of Education)</dc:title>
  <dc:subject>These are the fiscal year 2020 Proposition 98 Reversions that were reported to the Legislature and Department of Finance.</dc:subject>
  <dc:creator/>
  <cp:lastModifiedBy/>
  <dcterms:created xsi:type="dcterms:W3CDTF">2026-04-27T19:35:03Z</dcterms:created>
  <dcterms:modified xsi:type="dcterms:W3CDTF">2026-04-27T19:38:41Z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