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549DCBB1-4357-4677-80F8-B55E5B318650}" xr6:coauthVersionLast="47" xr6:coauthVersionMax="47" xr10:uidLastSave="{00000000-0000-0000-0000-000000000000}"/>
  <bookViews>
    <workbookView xWindow="-120" yWindow="-120" windowWidth="29040" windowHeight="15840" xr2:uid="{A4DF570C-733F-4E5B-A342-5F534B3B124D}"/>
  </bookViews>
  <sheets>
    <sheet name="Prop 98 Sweep CD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G20" i="1"/>
  <c r="H20" i="1"/>
  <c r="I20" i="1"/>
</calcChain>
</file>

<file path=xl/sharedStrings.xml><?xml version="1.0" encoding="utf-8"?>
<sst xmlns="http://schemas.openxmlformats.org/spreadsheetml/2006/main" count="80" uniqueCount="42">
  <si>
    <t>Special Education Program for Individuals with Exceptional Needs</t>
  </si>
  <si>
    <t>SB 154 6100-161-0001</t>
  </si>
  <si>
    <t>43/22</t>
  </si>
  <si>
    <t>K–12 Mandated Programs Block Grant</t>
  </si>
  <si>
    <t>SB 154 6100-296-0001</t>
  </si>
  <si>
    <t>State Preschool—​Local Educational Agencies</t>
  </si>
  <si>
    <t>SB 154 6100-196-0001</t>
  </si>
  <si>
    <t>American Indian Early Childhood Education Program</t>
  </si>
  <si>
    <t>AB 128 BA 6100-150-0001</t>
  </si>
  <si>
    <t>21/21</t>
  </si>
  <si>
    <t>California Career Technical Education Incentive Grant Program</t>
  </si>
  <si>
    <t>AB 128 BA 6100-168-0001</t>
  </si>
  <si>
    <t>AB 128 BA 6100-196-0001</t>
  </si>
  <si>
    <t>Career Technical Education Initiative</t>
  </si>
  <si>
    <t>AB 128 BA 6100-170-0001</t>
  </si>
  <si>
    <t>Assessment Apportionments</t>
  </si>
  <si>
    <t>AB 128 BA 6100-113-0001</t>
  </si>
  <si>
    <t>SB 74 BA 6100-196-0001</t>
  </si>
  <si>
    <t>SB 74 BA 6100-161-0001</t>
  </si>
  <si>
    <t>SB 74 BA 6100-150-0001</t>
  </si>
  <si>
    <t>SB 74 BA 6100-170-0001</t>
  </si>
  <si>
    <t>Adults in Correctional Facilities Program</t>
  </si>
  <si>
    <t>SB 74 BA 6100-158-0001</t>
  </si>
  <si>
    <t>After School Programs</t>
  </si>
  <si>
    <t>SB 74 BA 6100-149-0001</t>
  </si>
  <si>
    <t>REVERSION DATE</t>
  </si>
  <si>
    <t>TOTAL</t>
  </si>
  <si>
    <t>AVAILABLE TO REVERT 05-31-23</t>
  </si>
  <si>
    <t>AVAILABLE TO REVERT 03-31-23</t>
  </si>
  <si>
    <t>AVAILABLE TO REVERT 10-31-22</t>
  </si>
  <si>
    <t>DESCRIPTION</t>
  </si>
  <si>
    <t>LEGAL REFERENCE</t>
  </si>
  <si>
    <t>CHAPTER/ YEAR</t>
  </si>
  <si>
    <t>Program</t>
  </si>
  <si>
    <t>Reference</t>
  </si>
  <si>
    <t>Enactment Year</t>
  </si>
  <si>
    <t>Pursuant to Chapter 249, Statutes of 2022, 6100–001–0001, Provision (7)</t>
  </si>
  <si>
    <t>as of June 30, 2023</t>
  </si>
  <si>
    <t>CALIFORNIA DEPARTMENT OF EDUCATION</t>
  </si>
  <si>
    <t>PROP 98 GENERAL FUND REVERSIONS</t>
  </si>
  <si>
    <t>Total Available to Revert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</si>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</sst>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m/d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29">
    <xf numFmtId="0" fontId="0" fillId="0" borderId="0" xfId="0"/>
    <xf numFmtId="3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7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" fontId="2" fillId="0" borderId="5" xfId="0" quotePrefix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5" xfId="0" quotePrefix="1" applyNumberFormat="1" applyFont="1" applyBorder="1" applyAlignment="1">
      <alignment horizontal="center"/>
    </xf>
    <xf numFmtId="37" fontId="4" fillId="0" borderId="7" xfId="0" applyNumberFormat="1" applyFont="1" applyBorder="1" applyAlignment="1">
      <alignment horizontal="center" vertical="top" wrapText="1"/>
    </xf>
    <xf numFmtId="39" fontId="3" fillId="0" borderId="8" xfId="0" applyNumberFormat="1" applyFont="1" applyBorder="1" applyAlignment="1">
      <alignment horizontal="center" vertical="top"/>
    </xf>
    <xf numFmtId="39" fontId="3" fillId="0" borderId="8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/>
    <xf numFmtId="0" fontId="7" fillId="0" borderId="0" xfId="1" applyFont="1" applyBorder="1"/>
    <xf numFmtId="164" fontId="3" fillId="0" borderId="3" xfId="0" applyNumberFormat="1" applyFont="1" applyBorder="1" applyAlignment="1">
      <alignment horizontal="right"/>
    </xf>
    <xf numFmtId="37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 vertical="center"/>
    </xf>
    <xf numFmtId="37" fontId="3" fillId="0" borderId="3" xfId="0" applyNumberFormat="1" applyFont="1" applyBorder="1" applyAlignment="1">
      <alignment horizontal="right"/>
    </xf>
    <xf numFmtId="37" fontId="3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</cellXfs>
  <cellStyles count="2">
    <cellStyle name="Heading 1" xfId="1" builtinId="16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5" formatCode="#,##0_);\(#,##0\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5" formatCode="#,##0_);\(#,##0\)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5C2E4-4833-47FF-9CE0-EEDE3E072E9F}" name="Table16" displayName="Table16" ref="A5:K20" headerRowDxfId="27" dataDxfId="25" totalsRowDxfId="23" headerRowBorderDxfId="26" tableBorderDxfId="24" totalsRowBorderDxfId="22">
  <autoFilter ref="A5:K20" xr:uid="{98828F24-B00A-4BA0-A611-ABA83A7418CE}"/>
  <tableColumns count="11">
    <tableColumn id="1" xr3:uid="{FB2E759C-E475-4EA2-B040-0A5D494F8A06}" name="Enactment Year" totalsRowLabel="Total" dataDxfId="21" totalsRowDxfId="20"/>
    <tableColumn id="2" xr3:uid="{9388EC96-6271-4DDE-A2A0-BA8F4C2E14DF}" name="Reference" dataDxfId="19" totalsRowDxfId="18"/>
    <tableColumn id="3" xr3:uid="{2722FF5A-EFCD-4431-ADE1-9979BF1CC39F}" name="Program" dataDxfId="17" totalsRowDxfId="16"/>
    <tableColumn id="7" xr3:uid="{75E602CB-2517-48BB-B9BB-A64799F5DB9A}" name="CHAPTER/ YEAR" dataDxfId="15" totalsRowDxfId="14"/>
    <tableColumn id="8" xr3:uid="{181CBBC4-6510-4B61-9EA8-5E5BCAD2ACC0}" name="LEGAL REFERENCE" dataDxfId="13" totalsRowDxfId="12"/>
    <tableColumn id="9" xr3:uid="{41707AB7-DD05-48E0-AB28-3E71292D03C6}" name="DESCRIPTION" dataDxfId="11" totalsRowDxfId="10"/>
    <tableColumn id="14" xr3:uid="{98C06603-E966-48C3-8975-DA183C904961}" name="AVAILABLE TO REVERT 10-31-22" dataDxfId="9" totalsRowDxfId="8"/>
    <tableColumn id="4" xr3:uid="{2A36D78F-4F5D-43DE-88B7-1A7B8E930F41}" name="AVAILABLE TO REVERT 03-31-23" dataDxfId="7" totalsRowDxfId="6"/>
    <tableColumn id="5" xr3:uid="{210F26D8-4459-464B-9CA2-69C6E027258A}" name="AVAILABLE TO REVERT 05-31-23" dataDxfId="5" totalsRowDxfId="4"/>
    <tableColumn id="13" xr3:uid="{D29E2ECB-E079-407E-B6D5-3530B3CC3CDB}" name="TOTAL" dataDxfId="3" totalsRowDxfId="2">
      <calculatedColumnFormula>SUM(Table16[[#This Row],[AVAILABLE TO REVERT 10-31-22]:[AVAILABLE TO REVERT 05-31-23]])</calculatedColumnFormula>
    </tableColumn>
    <tableColumn id="12" xr3:uid="{48890EF5-CB44-4410-9BF5-05A7B8813F8A}" name="REVERSION DATE" totalsRowFunction="count" dataDxfId="1" totalsRowDxfId="0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Kindergarten through Twelfth Grade Total Prop 98 General Funds Available for Reversion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5CFA-594D-4175-8A53-BE801C05DD4F}">
  <dimension ref="A1:K26"/>
  <sheetViews>
    <sheetView tabSelected="1" zoomScaleNormal="100" workbookViewId="0"/>
  </sheetViews>
  <sheetFormatPr defaultColWidth="9.140625" defaultRowHeight="15" x14ac:dyDescent="0.25"/>
  <cols>
    <col min="1" max="1" width="83" style="4" customWidth="1"/>
    <col min="2" max="2" width="18.42578125" style="3" bestFit="1" customWidth="1"/>
    <col min="3" max="3" width="15.7109375" style="3" customWidth="1"/>
    <col min="4" max="4" width="25.42578125" customWidth="1"/>
    <col min="5" max="5" width="28.42578125" customWidth="1"/>
    <col min="6" max="6" width="67.5703125" style="2" customWidth="1"/>
    <col min="7" max="7" width="41.42578125" style="1" customWidth="1"/>
    <col min="8" max="8" width="40.5703125" style="1" customWidth="1"/>
    <col min="9" max="9" width="41.140625" style="1" customWidth="1"/>
    <col min="10" max="10" width="16.28515625" style="1" customWidth="1"/>
    <col min="11" max="11" width="26.140625" customWidth="1"/>
  </cols>
  <sheetData>
    <row r="1" spans="1:11" ht="18" x14ac:dyDescent="0.25">
      <c r="A1" s="22" t="s">
        <v>39</v>
      </c>
      <c r="B1" s="20"/>
      <c r="C1" s="20"/>
      <c r="D1" s="19"/>
      <c r="E1" s="19"/>
      <c r="F1" s="18"/>
      <c r="G1" s="18"/>
      <c r="H1" s="18"/>
      <c r="I1" s="18"/>
      <c r="J1" s="18"/>
      <c r="K1" s="18"/>
    </row>
    <row r="2" spans="1:11" ht="18" x14ac:dyDescent="0.25">
      <c r="A2" s="21" t="s">
        <v>38</v>
      </c>
      <c r="B2" s="20"/>
      <c r="C2" s="20"/>
      <c r="D2" s="19"/>
      <c r="E2" s="19"/>
      <c r="F2" s="18"/>
      <c r="G2" s="18"/>
      <c r="H2" s="18"/>
      <c r="I2" s="18"/>
      <c r="J2" s="18"/>
      <c r="K2" s="18"/>
    </row>
    <row r="3" spans="1:11" ht="15.75" x14ac:dyDescent="0.25">
      <c r="A3" s="7" t="s">
        <v>37</v>
      </c>
      <c r="B3" s="7"/>
      <c r="C3" s="7"/>
      <c r="D3" s="19"/>
      <c r="E3" s="19"/>
      <c r="F3" s="18"/>
      <c r="G3" s="18"/>
      <c r="H3" s="18"/>
      <c r="I3" s="18"/>
      <c r="J3" s="18"/>
      <c r="K3" s="18"/>
    </row>
    <row r="4" spans="1:11" ht="15.75" x14ac:dyDescent="0.25">
      <c r="A4" s="7" t="s">
        <v>36</v>
      </c>
      <c r="B4" s="7"/>
      <c r="C4" s="7"/>
      <c r="D4" s="19"/>
      <c r="E4" s="19"/>
      <c r="F4" s="18"/>
      <c r="G4" s="18"/>
      <c r="H4" s="18"/>
      <c r="I4" s="18"/>
      <c r="J4" s="18"/>
      <c r="K4" s="18"/>
    </row>
    <row r="5" spans="1:11" s="7" customFormat="1" ht="15.75" x14ac:dyDescent="0.2">
      <c r="A5" s="17" t="s">
        <v>35</v>
      </c>
      <c r="B5" s="15" t="s">
        <v>34</v>
      </c>
      <c r="C5" s="15" t="s">
        <v>33</v>
      </c>
      <c r="D5" s="16" t="s">
        <v>32</v>
      </c>
      <c r="E5" s="15" t="s">
        <v>31</v>
      </c>
      <c r="F5" s="15" t="s">
        <v>30</v>
      </c>
      <c r="G5" s="14" t="s">
        <v>29</v>
      </c>
      <c r="H5" s="14" t="s">
        <v>28</v>
      </c>
      <c r="I5" s="14" t="s">
        <v>27</v>
      </c>
      <c r="J5" s="14" t="s">
        <v>26</v>
      </c>
      <c r="K5" s="14" t="s">
        <v>25</v>
      </c>
    </row>
    <row r="6" spans="1:11" s="8" customFormat="1" ht="15" customHeight="1" x14ac:dyDescent="0.2">
      <c r="A6" s="12">
        <v>20</v>
      </c>
      <c r="B6" s="10">
        <v>149</v>
      </c>
      <c r="C6" s="10">
        <v>5210048</v>
      </c>
      <c r="D6" s="13">
        <v>44732</v>
      </c>
      <c r="E6" s="10" t="s">
        <v>24</v>
      </c>
      <c r="F6" s="9" t="s">
        <v>23</v>
      </c>
      <c r="G6" s="24">
        <v>4646000</v>
      </c>
      <c r="H6" s="24" t="s">
        <v>41</v>
      </c>
      <c r="I6" s="24" t="s">
        <v>41</v>
      </c>
      <c r="J6" s="24">
        <f>SUM(Table16[[#This Row],[AVAILABLE TO REVERT 10-31-22]:[AVAILABLE TO REVERT 05-31-23]])</f>
        <v>4646000</v>
      </c>
      <c r="K6" s="25">
        <v>45107</v>
      </c>
    </row>
    <row r="7" spans="1:11" s="8" customFormat="1" ht="15" customHeight="1" x14ac:dyDescent="0.2">
      <c r="A7" s="12">
        <v>20</v>
      </c>
      <c r="B7" s="10">
        <v>158</v>
      </c>
      <c r="C7" s="10">
        <v>5200163</v>
      </c>
      <c r="D7" s="13">
        <v>44732</v>
      </c>
      <c r="E7" s="10" t="s">
        <v>22</v>
      </c>
      <c r="F7" s="9" t="s">
        <v>21</v>
      </c>
      <c r="G7" s="24">
        <v>2000000</v>
      </c>
      <c r="H7" s="24" t="s">
        <v>41</v>
      </c>
      <c r="I7" s="24" t="s">
        <v>41</v>
      </c>
      <c r="J7" s="24">
        <f>SUM(Table16[[#This Row],[AVAILABLE TO REVERT 10-31-22]:[AVAILABLE TO REVERT 05-31-23]])</f>
        <v>2000000</v>
      </c>
      <c r="K7" s="25">
        <v>45107</v>
      </c>
    </row>
    <row r="8" spans="1:11" s="8" customFormat="1" ht="15" customHeight="1" x14ac:dyDescent="0.2">
      <c r="A8" s="12">
        <v>20</v>
      </c>
      <c r="B8" s="10">
        <v>170</v>
      </c>
      <c r="C8" s="10">
        <v>5205092</v>
      </c>
      <c r="D8" s="13">
        <v>44732</v>
      </c>
      <c r="E8" s="10" t="s">
        <v>20</v>
      </c>
      <c r="F8" s="9" t="s">
        <v>13</v>
      </c>
      <c r="G8" s="24">
        <v>170000</v>
      </c>
      <c r="H8" s="24" t="s">
        <v>41</v>
      </c>
      <c r="I8" s="24" t="s">
        <v>41</v>
      </c>
      <c r="J8" s="24">
        <f>SUM(Table16[[#This Row],[AVAILABLE TO REVERT 10-31-22]:[AVAILABLE TO REVERT 05-31-23]])</f>
        <v>170000</v>
      </c>
      <c r="K8" s="25">
        <v>45107</v>
      </c>
    </row>
    <row r="9" spans="1:11" s="8" customFormat="1" ht="15" customHeight="1" x14ac:dyDescent="0.2">
      <c r="A9" s="12">
        <v>20</v>
      </c>
      <c r="B9" s="10">
        <v>150</v>
      </c>
      <c r="C9" s="10">
        <v>5200131</v>
      </c>
      <c r="D9" s="13">
        <v>44732</v>
      </c>
      <c r="E9" s="10" t="s">
        <v>19</v>
      </c>
      <c r="F9" s="9" t="s">
        <v>7</v>
      </c>
      <c r="G9" s="24" t="s">
        <v>41</v>
      </c>
      <c r="H9" s="24">
        <v>15000</v>
      </c>
      <c r="I9" s="24" t="s">
        <v>41</v>
      </c>
      <c r="J9" s="24">
        <f>SUM(Table16[[#This Row],[AVAILABLE TO REVERT 10-31-22]:[AVAILABLE TO REVERT 05-31-23]])</f>
        <v>15000</v>
      </c>
      <c r="K9" s="25">
        <v>45107</v>
      </c>
    </row>
    <row r="10" spans="1:11" s="8" customFormat="1" ht="15" customHeight="1" x14ac:dyDescent="0.2">
      <c r="A10" s="12">
        <v>20</v>
      </c>
      <c r="B10" s="10">
        <v>161</v>
      </c>
      <c r="C10" s="10">
        <v>5200201</v>
      </c>
      <c r="D10" s="13">
        <v>44732</v>
      </c>
      <c r="E10" s="10" t="s">
        <v>18</v>
      </c>
      <c r="F10" s="9" t="s">
        <v>0</v>
      </c>
      <c r="G10" s="24" t="s">
        <v>41</v>
      </c>
      <c r="H10" s="24">
        <v>2500000</v>
      </c>
      <c r="I10" s="24">
        <v>34500000</v>
      </c>
      <c r="J10" s="24">
        <f>SUM(Table16[[#This Row],[AVAILABLE TO REVERT 10-31-22]:[AVAILABLE TO REVERT 05-31-23]])</f>
        <v>37000000</v>
      </c>
      <c r="K10" s="25">
        <v>45107</v>
      </c>
    </row>
    <row r="11" spans="1:11" s="8" customFormat="1" ht="15" customHeight="1" x14ac:dyDescent="0.2">
      <c r="A11" s="12">
        <v>20</v>
      </c>
      <c r="B11" s="10">
        <v>196</v>
      </c>
      <c r="C11" s="10">
        <v>5210020</v>
      </c>
      <c r="D11" s="13">
        <v>45097</v>
      </c>
      <c r="E11" s="10" t="s">
        <v>17</v>
      </c>
      <c r="F11" s="9" t="s">
        <v>5</v>
      </c>
      <c r="G11" s="24" t="s">
        <v>41</v>
      </c>
      <c r="H11" s="24" t="s">
        <v>41</v>
      </c>
      <c r="I11" s="24">
        <v>2392000</v>
      </c>
      <c r="J11" s="24">
        <f>SUM(Table16[[#This Row],[AVAILABLE TO REVERT 10-31-22]:[AVAILABLE TO REVERT 05-31-23]])</f>
        <v>2392000</v>
      </c>
      <c r="K11" s="25">
        <v>45107</v>
      </c>
    </row>
    <row r="12" spans="1:11" s="8" customFormat="1" ht="15" customHeight="1" x14ac:dyDescent="0.2">
      <c r="A12" s="12">
        <v>21</v>
      </c>
      <c r="B12" s="10">
        <v>113</v>
      </c>
      <c r="C12" s="10">
        <v>5205218</v>
      </c>
      <c r="D12" s="11" t="s">
        <v>9</v>
      </c>
      <c r="E12" s="10" t="s">
        <v>16</v>
      </c>
      <c r="F12" s="9" t="s">
        <v>15</v>
      </c>
      <c r="G12" s="24">
        <v>1175000</v>
      </c>
      <c r="H12" s="24" t="s">
        <v>41</v>
      </c>
      <c r="I12" s="24" t="s">
        <v>41</v>
      </c>
      <c r="J12" s="24">
        <f>SUM(Table16[[#This Row],[AVAILABLE TO REVERT 10-31-22]:[AVAILABLE TO REVERT 05-31-23]])</f>
        <v>1175000</v>
      </c>
      <c r="K12" s="25">
        <v>45473</v>
      </c>
    </row>
    <row r="13" spans="1:11" s="8" customFormat="1" ht="15" customHeight="1" x14ac:dyDescent="0.2">
      <c r="A13" s="12">
        <v>21</v>
      </c>
      <c r="B13" s="10">
        <v>170</v>
      </c>
      <c r="C13" s="10">
        <v>5205092</v>
      </c>
      <c r="D13" s="11" t="s">
        <v>9</v>
      </c>
      <c r="E13" s="10" t="s">
        <v>14</v>
      </c>
      <c r="F13" s="9" t="s">
        <v>13</v>
      </c>
      <c r="G13" s="24">
        <v>337000</v>
      </c>
      <c r="H13" s="24" t="s">
        <v>41</v>
      </c>
      <c r="I13" s="24" t="s">
        <v>41</v>
      </c>
      <c r="J13" s="24">
        <f>SUM(Table16[[#This Row],[AVAILABLE TO REVERT 10-31-22]:[AVAILABLE TO REVERT 05-31-23]])</f>
        <v>337000</v>
      </c>
      <c r="K13" s="25">
        <v>45473</v>
      </c>
    </row>
    <row r="14" spans="1:11" s="8" customFormat="1" ht="15" customHeight="1" x14ac:dyDescent="0.2">
      <c r="A14" s="12">
        <v>21</v>
      </c>
      <c r="B14" s="10">
        <v>196</v>
      </c>
      <c r="C14" s="10">
        <v>5210020</v>
      </c>
      <c r="D14" s="11" t="s">
        <v>9</v>
      </c>
      <c r="E14" s="10" t="s">
        <v>12</v>
      </c>
      <c r="F14" s="9" t="s">
        <v>5</v>
      </c>
      <c r="G14" s="24">
        <v>130387000</v>
      </c>
      <c r="H14" s="24" t="s">
        <v>41</v>
      </c>
      <c r="I14" s="24" t="s">
        <v>41</v>
      </c>
      <c r="J14" s="24">
        <f>SUM(Table16[[#This Row],[AVAILABLE TO REVERT 10-31-22]:[AVAILABLE TO REVERT 05-31-23]])</f>
        <v>130387000</v>
      </c>
      <c r="K14" s="25">
        <v>45473</v>
      </c>
    </row>
    <row r="15" spans="1:11" s="8" customFormat="1" ht="15" customHeight="1" x14ac:dyDescent="0.2">
      <c r="A15" s="12">
        <v>21</v>
      </c>
      <c r="B15" s="10">
        <v>168</v>
      </c>
      <c r="C15" s="10">
        <v>5205094</v>
      </c>
      <c r="D15" s="11" t="s">
        <v>9</v>
      </c>
      <c r="E15" s="10" t="s">
        <v>11</v>
      </c>
      <c r="F15" s="9" t="s">
        <v>10</v>
      </c>
      <c r="G15" s="24">
        <v>51540000</v>
      </c>
      <c r="H15" s="24" t="s">
        <v>41</v>
      </c>
      <c r="I15" s="24" t="s">
        <v>41</v>
      </c>
      <c r="J15" s="24">
        <f>SUM(Table16[[#This Row],[AVAILABLE TO REVERT 10-31-22]:[AVAILABLE TO REVERT 05-31-23]])</f>
        <v>51540000</v>
      </c>
      <c r="K15" s="25">
        <v>45473</v>
      </c>
    </row>
    <row r="16" spans="1:11" s="8" customFormat="1" ht="15" customHeight="1" x14ac:dyDescent="0.2">
      <c r="A16" s="12">
        <v>21</v>
      </c>
      <c r="B16" s="10">
        <v>150</v>
      </c>
      <c r="C16" s="10">
        <v>5200131</v>
      </c>
      <c r="D16" s="11" t="s">
        <v>9</v>
      </c>
      <c r="E16" s="10" t="s">
        <v>8</v>
      </c>
      <c r="F16" s="9" t="s">
        <v>7</v>
      </c>
      <c r="G16" s="24" t="s">
        <v>41</v>
      </c>
      <c r="H16" s="24">
        <v>30000</v>
      </c>
      <c r="I16" s="24" t="s">
        <v>41</v>
      </c>
      <c r="J16" s="24">
        <f>SUM(Table16[[#This Row],[AVAILABLE TO REVERT 10-31-22]:[AVAILABLE TO REVERT 05-31-23]])</f>
        <v>30000</v>
      </c>
      <c r="K16" s="25">
        <v>45473</v>
      </c>
    </row>
    <row r="17" spans="1:11" s="8" customFormat="1" ht="15" customHeight="1" x14ac:dyDescent="0.2">
      <c r="A17" s="12">
        <v>22</v>
      </c>
      <c r="B17" s="10">
        <v>196</v>
      </c>
      <c r="C17" s="10">
        <v>5210020</v>
      </c>
      <c r="D17" s="11" t="s">
        <v>2</v>
      </c>
      <c r="E17" s="10" t="s">
        <v>6</v>
      </c>
      <c r="F17" s="9" t="s">
        <v>5</v>
      </c>
      <c r="G17" s="24" t="s">
        <v>41</v>
      </c>
      <c r="H17" s="24">
        <v>29557000</v>
      </c>
      <c r="I17" s="24" t="s">
        <v>41</v>
      </c>
      <c r="J17" s="24">
        <f>SUM(Table16[[#This Row],[AVAILABLE TO REVERT 10-31-22]:[AVAILABLE TO REVERT 05-31-23]])</f>
        <v>29557000</v>
      </c>
      <c r="K17" s="25">
        <v>45838</v>
      </c>
    </row>
    <row r="18" spans="1:11" s="8" customFormat="1" ht="15" customHeight="1" x14ac:dyDescent="0.2">
      <c r="A18" s="12">
        <v>22</v>
      </c>
      <c r="B18" s="10">
        <v>296</v>
      </c>
      <c r="C18" s="10">
        <v>5240010</v>
      </c>
      <c r="D18" s="11" t="s">
        <v>2</v>
      </c>
      <c r="E18" s="10" t="s">
        <v>4</v>
      </c>
      <c r="F18" s="9" t="s">
        <v>3</v>
      </c>
      <c r="G18" s="24" t="s">
        <v>41</v>
      </c>
      <c r="H18" s="24">
        <v>2399000</v>
      </c>
      <c r="I18" s="24" t="s">
        <v>41</v>
      </c>
      <c r="J18" s="24">
        <f>SUM(Table16[[#This Row],[AVAILABLE TO REVERT 10-31-22]:[AVAILABLE TO REVERT 05-31-23]])</f>
        <v>2399000</v>
      </c>
      <c r="K18" s="25">
        <v>45838</v>
      </c>
    </row>
    <row r="19" spans="1:11" s="8" customFormat="1" ht="15" customHeight="1" x14ac:dyDescent="0.2">
      <c r="A19" s="12">
        <v>22</v>
      </c>
      <c r="B19" s="10">
        <v>161</v>
      </c>
      <c r="C19" s="10">
        <v>5200201</v>
      </c>
      <c r="D19" s="11" t="s">
        <v>2</v>
      </c>
      <c r="E19" s="10" t="s">
        <v>1</v>
      </c>
      <c r="F19" s="9" t="s">
        <v>0</v>
      </c>
      <c r="G19" s="24" t="s">
        <v>41</v>
      </c>
      <c r="H19" s="24" t="s">
        <v>41</v>
      </c>
      <c r="I19" s="24">
        <v>2000000</v>
      </c>
      <c r="J19" s="24">
        <f>SUM(Table16[[#This Row],[AVAILABLE TO REVERT 10-31-22]:[AVAILABLE TO REVERT 05-31-23]])</f>
        <v>2000000</v>
      </c>
      <c r="K19" s="25">
        <v>45838</v>
      </c>
    </row>
    <row r="20" spans="1:11" s="7" customFormat="1" ht="15.75" x14ac:dyDescent="0.25">
      <c r="A20" s="23" t="s">
        <v>40</v>
      </c>
      <c r="B20" s="28"/>
      <c r="C20" s="28"/>
      <c r="D20" s="28"/>
      <c r="E20" s="28"/>
      <c r="F20" s="28"/>
      <c r="G20" s="26">
        <f>SUM(G6:G19)</f>
        <v>190255000</v>
      </c>
      <c r="H20" s="27">
        <f>SUBTOTAL(109,H6:H19)</f>
        <v>34501000</v>
      </c>
      <c r="I20" s="27">
        <f>SUBTOTAL(109,I6:I19)</f>
        <v>38892000</v>
      </c>
      <c r="J20" s="27">
        <f>SUM(Table16[[#This Row],[AVAILABLE TO REVERT 10-31-22]:[AVAILABLE TO REVERT 05-31-23]])</f>
        <v>263648000</v>
      </c>
      <c r="K20" s="28" t="s">
        <v>41</v>
      </c>
    </row>
    <row r="23" spans="1:11" x14ac:dyDescent="0.25">
      <c r="G23" s="6"/>
      <c r="H23" s="6"/>
      <c r="I23" s="6"/>
      <c r="J23" s="6"/>
    </row>
    <row r="26" spans="1:11" x14ac:dyDescent="0.25">
      <c r="F26" s="5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 98 Sweep CDE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Proposition 98 General Fund Reversions May 2023 - Reports (CA Dept of Education)</dc:title>
  <dc:subject>These are the fiscal year 2022 Proposition 98 Reversions that were reported to the Legislature and Department of Finance.</dc:subject>
  <dc:creator/>
  <cp:lastModifiedBy/>
  <dcterms:created xsi:type="dcterms:W3CDTF">2026-04-27T19:40:09Z</dcterms:created>
  <dcterms:modified xsi:type="dcterms:W3CDTF">2026-04-27T19:40:23Z</dcterms:modified>
</cp:coreProperties>
</file>