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66925"/>
  <xr:revisionPtr revIDLastSave="0" documentId="13_ncr:1_{A60C9E9A-ED4F-4703-B759-BA5410E0D0D9}" xr6:coauthVersionLast="47" xr6:coauthVersionMax="47" xr10:uidLastSave="{00000000-0000-0000-0000-000000000000}"/>
  <bookViews>
    <workbookView xWindow="-120" yWindow="-120" windowWidth="29040" windowHeight="15840" xr2:uid="{43115C41-667D-4077-8C87-188D4C3C2E09}"/>
  </bookViews>
  <sheets>
    <sheet name="Prop 98 Sweep CDE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G32" i="1"/>
  <c r="H32" i="1"/>
  <c r="I32" i="1"/>
  <c r="J32" i="1" l="1"/>
</calcChain>
</file>

<file path=xl/sharedStrings.xml><?xml version="1.0" encoding="utf-8"?>
<sst xmlns="http://schemas.openxmlformats.org/spreadsheetml/2006/main" count="160" uniqueCount="81">
  <si>
    <t>-</t>
  </si>
  <si>
    <t>California Career Technical Education Incentive Grant Program</t>
  </si>
  <si>
    <t>AB 102 BA 6100-168-0001</t>
  </si>
  <si>
    <t>38/23</t>
  </si>
  <si>
    <t>168</t>
  </si>
  <si>
    <t>Literacy Coach Grant Program</t>
  </si>
  <si>
    <t>SB 114 6100-641-0001</t>
  </si>
  <si>
    <t>48/23</t>
  </si>
  <si>
    <t>641</t>
  </si>
  <si>
    <t>School Climate Surveys and Resources</t>
  </si>
  <si>
    <t>AB 130 6100-678-0001</t>
  </si>
  <si>
    <t>44/21</t>
  </si>
  <si>
    <t>678</t>
  </si>
  <si>
    <t>State Preschool—​Local Educational Agencies</t>
  </si>
  <si>
    <t>AB 102 BA 6100-196-0001</t>
  </si>
  <si>
    <t>196</t>
  </si>
  <si>
    <t>Career Technical Education Initiative</t>
  </si>
  <si>
    <t>AB 154 BA 6100-170-0001</t>
  </si>
  <si>
    <t>43/22</t>
  </si>
  <si>
    <t>170</t>
  </si>
  <si>
    <t>Adults in Correctional Facilities Program</t>
  </si>
  <si>
    <t>AB 154 BA 6100-158-0001</t>
  </si>
  <si>
    <t>5200163</t>
  </si>
  <si>
    <t>158</t>
  </si>
  <si>
    <t>AB 178 BA 6100-196-0001</t>
  </si>
  <si>
    <t>45/22</t>
  </si>
  <si>
    <t>Child Nutrition Programs</t>
  </si>
  <si>
    <t>SB 98 6100-675-0001</t>
  </si>
  <si>
    <t>24/20</t>
  </si>
  <si>
    <t>5210058</t>
  </si>
  <si>
    <t>675</t>
  </si>
  <si>
    <t>K–12 Mandated Programs Block Grant</t>
  </si>
  <si>
    <t>AB 179 BA 6100-296-0001</t>
  </si>
  <si>
    <t>249/22</t>
  </si>
  <si>
    <t>Special Education Program for Individuals with Exceptional Needs</t>
  </si>
  <si>
    <t>AB 178 BA 6100-161-0001</t>
  </si>
  <si>
    <t>American Indian Early Childhood Education Program</t>
  </si>
  <si>
    <t>SB 154 BA 6100-150-0001</t>
  </si>
  <si>
    <t>21st Century Community Learning Centers</t>
  </si>
  <si>
    <t>SB 154 BA 6100-149-0001</t>
  </si>
  <si>
    <t>AB 128 BA 6100-170-0001</t>
  </si>
  <si>
    <t>21/21</t>
  </si>
  <si>
    <t>After School Programs</t>
  </si>
  <si>
    <t>AB 128 BA 6100-149-0001</t>
  </si>
  <si>
    <t>5210048</t>
  </si>
  <si>
    <t>SB 129 BA 6100-150-0001</t>
  </si>
  <si>
    <t>69/21</t>
  </si>
  <si>
    <t>5200131</t>
  </si>
  <si>
    <t>AB 128 BA 6100-158-0001</t>
  </si>
  <si>
    <t>Educator Professional Development</t>
  </si>
  <si>
    <t>AB 130 6100-634-0001</t>
  </si>
  <si>
    <t>P49-02</t>
  </si>
  <si>
    <t>SB 170 BA 6100-196-0001</t>
  </si>
  <si>
    <t>240/21</t>
  </si>
  <si>
    <t>California Student Assessment System</t>
  </si>
  <si>
    <t>AB 128 BA 6100-113-0001</t>
  </si>
  <si>
    <t>English Language Development Assessment</t>
  </si>
  <si>
    <t>SB 170 BA 6100-488</t>
  </si>
  <si>
    <t>AB 1808 6100-623-0001</t>
  </si>
  <si>
    <t>32/18</t>
  </si>
  <si>
    <t>AB 130 6100-633-0001</t>
  </si>
  <si>
    <t>SB 129 BA 6100-203-0001</t>
  </si>
  <si>
    <t>California American Indian Education Centers</t>
  </si>
  <si>
    <t>SB 129 BA 6100-151-0001</t>
  </si>
  <si>
    <t>SB 129 BA 6100-296-0001</t>
  </si>
  <si>
    <t>REVERSION DATE</t>
  </si>
  <si>
    <t>TOTAL</t>
  </si>
  <si>
    <t>AVAILABLE TO REVERT 05-31-24</t>
  </si>
  <si>
    <t>AVAILABLE TO REVERT 03-31-24</t>
  </si>
  <si>
    <t>AVAILABLE TO REVERT 10-31-23</t>
  </si>
  <si>
    <t>DESCRIPTION</t>
  </si>
  <si>
    <t>LEGAL REFERENCE</t>
  </si>
  <si>
    <t>CHAPTER/ YEAR</t>
  </si>
  <si>
    <t>Program</t>
  </si>
  <si>
    <t>Reference</t>
  </si>
  <si>
    <t>Enactment Year</t>
  </si>
  <si>
    <t>Pursuant to Chapter 38, Statutes of 2023, 6100–001–0001, Provision (7)</t>
  </si>
  <si>
    <t>as of June 30, 2024</t>
  </si>
  <si>
    <t>CALIFORNIA DEPARTMENT OF EDUCATION</t>
  </si>
  <si>
    <t>PROP 98 GENERAL FUND REVERSIONS</t>
  </si>
  <si>
    <t>Total Available to Revert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</si>
</sst>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m/d;@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1" applyNumberFormat="0" applyFill="0" applyBorder="0" applyAlignment="0" applyProtection="0"/>
  </cellStyleXfs>
  <cellXfs count="31">
    <xf numFmtId="0" fontId="0" fillId="0" borderId="0" xfId="0"/>
    <xf numFmtId="37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37" fontId="1" fillId="0" borderId="0" xfId="0" applyNumberFormat="1" applyFont="1"/>
    <xf numFmtId="0" fontId="2" fillId="0" borderId="0" xfId="0" applyFont="1"/>
    <xf numFmtId="3" fontId="2" fillId="0" borderId="2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3" fontId="2" fillId="0" borderId="4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16" fontId="2" fillId="0" borderId="5" xfId="0" quotePrefix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3" fontId="2" fillId="0" borderId="4" xfId="0" quotePrefix="1" applyNumberFormat="1" applyFont="1" applyBorder="1" applyAlignment="1">
      <alignment horizontal="right"/>
    </xf>
    <xf numFmtId="165" fontId="2" fillId="0" borderId="5" xfId="0" quotePrefix="1" applyNumberFormat="1" applyFont="1" applyBorder="1" applyAlignment="1">
      <alignment horizontal="center"/>
    </xf>
    <xf numFmtId="37" fontId="4" fillId="0" borderId="7" xfId="0" applyNumberFormat="1" applyFont="1" applyBorder="1" applyAlignment="1">
      <alignment horizontal="center" vertical="top" wrapText="1"/>
    </xf>
    <xf numFmtId="39" fontId="3" fillId="0" borderId="8" xfId="0" applyNumberFormat="1" applyFont="1" applyBorder="1" applyAlignment="1">
      <alignment horizontal="center" vertical="top"/>
    </xf>
    <xf numFmtId="39" fontId="3" fillId="0" borderId="8" xfId="0" applyNumberFormat="1" applyFont="1" applyBorder="1" applyAlignment="1">
      <alignment horizontal="center" vertical="top" wrapText="1"/>
    </xf>
    <xf numFmtId="164" fontId="3" fillId="0" borderId="9" xfId="0" applyNumberFormat="1" applyFont="1" applyBorder="1" applyAlignment="1">
      <alignment horizontal="center" vertical="top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5" fillId="0" borderId="0" xfId="0" applyFont="1"/>
    <xf numFmtId="0" fontId="3" fillId="0" borderId="0" xfId="0" applyFont="1"/>
    <xf numFmtId="0" fontId="7" fillId="0" borderId="0" xfId="1" applyFont="1" applyBorder="1"/>
    <xf numFmtId="164" fontId="3" fillId="0" borderId="3" xfId="0" applyNumberFormat="1" applyFont="1" applyBorder="1" applyAlignment="1">
      <alignment horizontal="right"/>
    </xf>
    <xf numFmtId="37" fontId="2" fillId="0" borderId="4" xfId="0" applyNumberFormat="1" applyFont="1" applyBorder="1" applyAlignment="1">
      <alignment horizontal="right"/>
    </xf>
    <xf numFmtId="14" fontId="2" fillId="0" borderId="4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</cellXfs>
  <cellStyles count="2">
    <cellStyle name="Heading 1" xfId="1" builtinId="16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  <alignment horizontal="right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21" formatCode="d\-mmm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5" formatCode="#,##0_);\(#,##0\)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5" formatCode="#,##0_);\(#,##0\)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5" formatCode="#,##0_);\(#,##0\)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0FE9D73-B1A0-40E9-B079-E8EBB4511573}" name="Table15" displayName="Table15" ref="A5:K32" headerRowDxfId="27" dataDxfId="25" totalsRowDxfId="23" headerRowBorderDxfId="26" tableBorderDxfId="24" totalsRowBorderDxfId="22">
  <autoFilter ref="A5:K32" xr:uid="{98828F24-B00A-4BA0-A611-ABA83A7418CE}"/>
  <tableColumns count="11">
    <tableColumn id="1" xr3:uid="{C96E3649-F448-47ED-8664-91F2DA16B0D0}" name="Enactment Year" totalsRowLabel="Total" dataDxfId="21" totalsRowDxfId="20"/>
    <tableColumn id="2" xr3:uid="{E6A2241D-620B-4CFC-90E5-109FE8D2365F}" name="Reference" dataDxfId="19" totalsRowDxfId="18"/>
    <tableColumn id="3" xr3:uid="{B3149FB5-C31E-48B3-A470-8E800477DB24}" name="Program" dataDxfId="17" totalsRowDxfId="16"/>
    <tableColumn id="7" xr3:uid="{E3D2D7AC-13BC-4CBF-B550-F72D96F280C2}" name="CHAPTER/ YEAR" dataDxfId="15" totalsRowDxfId="14"/>
    <tableColumn id="8" xr3:uid="{B733743D-780F-4C37-9D9D-C35A5B243945}" name="LEGAL REFERENCE" dataDxfId="13" totalsRowDxfId="12"/>
    <tableColumn id="9" xr3:uid="{6BC9C247-6917-43CC-862C-01F8B1907DF6}" name="DESCRIPTION" dataDxfId="11" totalsRowDxfId="10"/>
    <tableColumn id="14" xr3:uid="{E0B0AAC5-C534-4C5C-BBC1-863C3BBA383E}" name="AVAILABLE TO REVERT 10-31-23" dataDxfId="9" totalsRowDxfId="8"/>
    <tableColumn id="4" xr3:uid="{EC8BCE65-03EE-4385-8708-F159D6F3AA63}" name="AVAILABLE TO REVERT 03-31-24" dataDxfId="7" totalsRowDxfId="6"/>
    <tableColumn id="5" xr3:uid="{EBCD8651-210F-470C-AD06-D3445C3E66E3}" name="AVAILABLE TO REVERT 05-31-24" dataDxfId="5" totalsRowDxfId="4"/>
    <tableColumn id="13" xr3:uid="{5F8CC790-D9B0-4451-A969-A7A4C9651BDC}" name="TOTAL" dataDxfId="3" totalsRowDxfId="2">
      <calculatedColumnFormula>Table15[[#This Row],[AVAILABLE TO REVERT 10-31-23]]</calculatedColumnFormula>
    </tableColumn>
    <tableColumn id="12" xr3:uid="{F70FD232-1CEE-4622-95E0-E5C8F8978D08}" name="REVERSION DATE" totalsRowFunction="count" dataDxfId="1" totalsRowDxfId="0"/>
  </tableColumns>
  <tableStyleInfo name="TableStyleLight15" showFirstColumn="0" showLastColumn="0" showRowStripes="1" showColumnStripes="0"/>
  <extLst>
    <ext xmlns:x14="http://schemas.microsoft.com/office/spreadsheetml/2009/9/main" uri="{504A1905-F514-4f6f-8877-14C23A59335A}">
      <x14:table altTextSummary="Kindergarten through Twelfth Grade Total Prop 98 General Funds Available for Reversion."/>
    </ext>
  </extLst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C4B0D-63FB-4796-A956-555A50EFB0E5}">
  <dimension ref="A1:K38"/>
  <sheetViews>
    <sheetView tabSelected="1" zoomScaleNormal="100" workbookViewId="0"/>
  </sheetViews>
  <sheetFormatPr defaultColWidth="9.28515625" defaultRowHeight="15" x14ac:dyDescent="0.25"/>
  <cols>
    <col min="1" max="1" width="79.42578125" style="4" customWidth="1"/>
    <col min="2" max="2" width="18.28515625" style="3" bestFit="1" customWidth="1"/>
    <col min="3" max="3" width="15.7109375" style="3" customWidth="1"/>
    <col min="4" max="4" width="25.42578125" customWidth="1"/>
    <col min="5" max="5" width="28.42578125" customWidth="1"/>
    <col min="6" max="6" width="67.5703125" style="2" customWidth="1"/>
    <col min="7" max="7" width="41.28515625" style="1" customWidth="1"/>
    <col min="8" max="8" width="41.5703125" style="1" bestFit="1" customWidth="1"/>
    <col min="9" max="9" width="41.140625" style="1" customWidth="1"/>
    <col min="10" max="10" width="16.28515625" style="1" customWidth="1"/>
    <col min="11" max="11" width="26.140625" customWidth="1"/>
  </cols>
  <sheetData>
    <row r="1" spans="1:11" ht="18" x14ac:dyDescent="0.25">
      <c r="A1" s="25" t="s">
        <v>79</v>
      </c>
      <c r="B1" s="23"/>
      <c r="C1" s="23"/>
      <c r="D1" s="22"/>
      <c r="E1" s="22"/>
      <c r="F1" s="21"/>
      <c r="G1" s="21"/>
      <c r="H1" s="21"/>
      <c r="I1" s="21"/>
      <c r="J1" s="21"/>
      <c r="K1" s="21"/>
    </row>
    <row r="2" spans="1:11" ht="18" x14ac:dyDescent="0.25">
      <c r="A2" s="24" t="s">
        <v>78</v>
      </c>
      <c r="B2" s="23"/>
      <c r="C2" s="23"/>
      <c r="D2" s="22"/>
      <c r="E2" s="22"/>
      <c r="F2" s="21"/>
      <c r="G2" s="21"/>
      <c r="H2" s="21"/>
      <c r="I2" s="21"/>
      <c r="J2" s="21"/>
      <c r="K2" s="21"/>
    </row>
    <row r="3" spans="1:11" ht="18" x14ac:dyDescent="0.25">
      <c r="A3" s="7" t="s">
        <v>77</v>
      </c>
      <c r="B3" s="23"/>
      <c r="C3" s="23"/>
      <c r="D3" s="22"/>
      <c r="E3" s="22"/>
      <c r="F3" s="21"/>
      <c r="G3" s="21"/>
      <c r="H3" s="21"/>
      <c r="I3" s="21"/>
      <c r="J3" s="21"/>
      <c r="K3" s="21"/>
    </row>
    <row r="4" spans="1:11" ht="18" x14ac:dyDescent="0.25">
      <c r="A4" s="7" t="s">
        <v>76</v>
      </c>
      <c r="B4" s="23"/>
      <c r="C4" s="23"/>
      <c r="D4" s="22"/>
      <c r="E4" s="22"/>
      <c r="F4" s="21"/>
      <c r="G4" s="21"/>
      <c r="H4" s="21"/>
      <c r="I4" s="21"/>
      <c r="J4" s="21"/>
      <c r="K4" s="21"/>
    </row>
    <row r="5" spans="1:11" s="7" customFormat="1" ht="15.75" x14ac:dyDescent="0.2">
      <c r="A5" s="20" t="s">
        <v>75</v>
      </c>
      <c r="B5" s="18" t="s">
        <v>74</v>
      </c>
      <c r="C5" s="18" t="s">
        <v>73</v>
      </c>
      <c r="D5" s="19" t="s">
        <v>72</v>
      </c>
      <c r="E5" s="18" t="s">
        <v>71</v>
      </c>
      <c r="F5" s="18" t="s">
        <v>70</v>
      </c>
      <c r="G5" s="17" t="s">
        <v>69</v>
      </c>
      <c r="H5" s="17" t="s">
        <v>68</v>
      </c>
      <c r="I5" s="17" t="s">
        <v>67</v>
      </c>
      <c r="J5" s="17" t="s">
        <v>66</v>
      </c>
      <c r="K5" s="17" t="s">
        <v>65</v>
      </c>
    </row>
    <row r="6" spans="1:11" s="9" customFormat="1" ht="15" customHeight="1" x14ac:dyDescent="0.2">
      <c r="A6" s="14">
        <v>21</v>
      </c>
      <c r="B6" s="12">
        <v>296</v>
      </c>
      <c r="C6" s="12">
        <v>5240010</v>
      </c>
      <c r="D6" s="16" t="s">
        <v>41</v>
      </c>
      <c r="E6" s="12" t="s">
        <v>64</v>
      </c>
      <c r="F6" s="11" t="s">
        <v>31</v>
      </c>
      <c r="G6" s="10">
        <v>220000</v>
      </c>
      <c r="H6" s="10" t="s">
        <v>0</v>
      </c>
      <c r="I6" s="10" t="s">
        <v>0</v>
      </c>
      <c r="J6" s="27">
        <f>SUM(Table15[[#This Row],[AVAILABLE TO REVERT 10-31-23]:[AVAILABLE TO REVERT 05-31-24]])</f>
        <v>220000</v>
      </c>
      <c r="K6" s="28">
        <v>45473</v>
      </c>
    </row>
    <row r="7" spans="1:11" s="9" customFormat="1" ht="15" customHeight="1" x14ac:dyDescent="0.2">
      <c r="A7" s="14">
        <v>21</v>
      </c>
      <c r="B7" s="12">
        <v>151</v>
      </c>
      <c r="C7" s="12">
        <v>5200127</v>
      </c>
      <c r="D7" s="16" t="s">
        <v>46</v>
      </c>
      <c r="E7" s="12" t="s">
        <v>63</v>
      </c>
      <c r="F7" s="11" t="s">
        <v>62</v>
      </c>
      <c r="G7" s="10" t="s">
        <v>0</v>
      </c>
      <c r="H7" s="10">
        <v>204000</v>
      </c>
      <c r="I7" s="10" t="s">
        <v>0</v>
      </c>
      <c r="J7" s="27">
        <f>SUM(Table15[[#This Row],[AVAILABLE TO REVERT 10-31-23]:[AVAILABLE TO REVERT 05-31-24]])</f>
        <v>204000</v>
      </c>
      <c r="K7" s="28">
        <v>45473</v>
      </c>
    </row>
    <row r="8" spans="1:11" s="9" customFormat="1" ht="15" customHeight="1" x14ac:dyDescent="0.2">
      <c r="A8" s="14">
        <v>21</v>
      </c>
      <c r="B8" s="12">
        <v>203</v>
      </c>
      <c r="C8" s="12">
        <v>5210058</v>
      </c>
      <c r="D8" s="16" t="s">
        <v>41</v>
      </c>
      <c r="E8" s="12" t="s">
        <v>61</v>
      </c>
      <c r="F8" s="11" t="s">
        <v>26</v>
      </c>
      <c r="G8" s="10" t="s">
        <v>0</v>
      </c>
      <c r="H8" s="10">
        <v>26800000</v>
      </c>
      <c r="I8" s="10" t="s">
        <v>0</v>
      </c>
      <c r="J8" s="27">
        <f>SUM(Table15[[#This Row],[AVAILABLE TO REVERT 10-31-23]:[AVAILABLE TO REVERT 05-31-24]])</f>
        <v>26800000</v>
      </c>
      <c r="K8" s="28">
        <v>45473</v>
      </c>
    </row>
    <row r="9" spans="1:11" s="9" customFormat="1" ht="15" customHeight="1" x14ac:dyDescent="0.2">
      <c r="A9" s="14">
        <v>21</v>
      </c>
      <c r="B9" s="12">
        <v>633</v>
      </c>
      <c r="C9" s="12">
        <v>5200201</v>
      </c>
      <c r="D9" s="16" t="s">
        <v>11</v>
      </c>
      <c r="E9" s="12" t="s">
        <v>60</v>
      </c>
      <c r="F9" s="11" t="s">
        <v>34</v>
      </c>
      <c r="G9" s="10" t="s">
        <v>0</v>
      </c>
      <c r="H9" s="10">
        <v>18823000</v>
      </c>
      <c r="I9" s="10" t="s">
        <v>0</v>
      </c>
      <c r="J9" s="27">
        <f>SUM(Table15[[#This Row],[AVAILABLE TO REVERT 10-31-23]:[AVAILABLE TO REVERT 05-31-24]])</f>
        <v>18823000</v>
      </c>
      <c r="K9" s="28">
        <v>45838</v>
      </c>
    </row>
    <row r="10" spans="1:11" s="9" customFormat="1" ht="15" customHeight="1" x14ac:dyDescent="0.2">
      <c r="A10" s="14">
        <v>21</v>
      </c>
      <c r="B10" s="12">
        <v>623</v>
      </c>
      <c r="C10" s="12">
        <v>5205204</v>
      </c>
      <c r="D10" s="16" t="s">
        <v>59</v>
      </c>
      <c r="E10" s="12" t="s">
        <v>58</v>
      </c>
      <c r="F10" s="11" t="s">
        <v>56</v>
      </c>
      <c r="G10" s="10" t="s">
        <v>0</v>
      </c>
      <c r="H10" s="10" t="s">
        <v>0</v>
      </c>
      <c r="I10" s="10">
        <v>348000</v>
      </c>
      <c r="J10" s="27">
        <f>SUM(Table15[[#This Row],[AVAILABLE TO REVERT 10-31-23]:[AVAILABLE TO REVERT 05-31-24]])</f>
        <v>348000</v>
      </c>
      <c r="K10" s="28">
        <v>45473</v>
      </c>
    </row>
    <row r="11" spans="1:11" s="9" customFormat="1" ht="15" customHeight="1" x14ac:dyDescent="0.2">
      <c r="A11" s="14">
        <v>21</v>
      </c>
      <c r="B11" s="12">
        <v>602</v>
      </c>
      <c r="C11" s="12">
        <v>5205204</v>
      </c>
      <c r="D11" s="16" t="s">
        <v>53</v>
      </c>
      <c r="E11" s="12" t="s">
        <v>57</v>
      </c>
      <c r="F11" s="11" t="s">
        <v>56</v>
      </c>
      <c r="G11" s="10" t="s">
        <v>0</v>
      </c>
      <c r="H11" s="10" t="s">
        <v>0</v>
      </c>
      <c r="I11" s="10">
        <v>45000</v>
      </c>
      <c r="J11" s="27">
        <f>SUM(Table15[[#This Row],[AVAILABLE TO REVERT 10-31-23]:[AVAILABLE TO REVERT 05-31-24]])</f>
        <v>45000</v>
      </c>
      <c r="K11" s="28">
        <v>45473</v>
      </c>
    </row>
    <row r="12" spans="1:11" s="9" customFormat="1" ht="15" customHeight="1" x14ac:dyDescent="0.2">
      <c r="A12" s="14">
        <v>21</v>
      </c>
      <c r="B12" s="12">
        <v>113</v>
      </c>
      <c r="C12" s="12">
        <v>5205208</v>
      </c>
      <c r="D12" s="13" t="s">
        <v>41</v>
      </c>
      <c r="E12" s="12" t="s">
        <v>55</v>
      </c>
      <c r="F12" s="11" t="s">
        <v>54</v>
      </c>
      <c r="G12" s="10" t="s">
        <v>0</v>
      </c>
      <c r="H12" s="10" t="s">
        <v>0</v>
      </c>
      <c r="I12" s="10">
        <v>102000</v>
      </c>
      <c r="J12" s="27">
        <f>SUM(Table15[[#This Row],[AVAILABLE TO REVERT 10-31-23]:[AVAILABLE TO REVERT 05-31-24]])</f>
        <v>102000</v>
      </c>
      <c r="K12" s="28">
        <v>45473</v>
      </c>
    </row>
    <row r="13" spans="1:11" s="9" customFormat="1" ht="15" customHeight="1" x14ac:dyDescent="0.2">
      <c r="A13" s="14">
        <v>21</v>
      </c>
      <c r="B13" s="12">
        <v>196</v>
      </c>
      <c r="C13" s="12">
        <v>5210020</v>
      </c>
      <c r="D13" s="13" t="s">
        <v>53</v>
      </c>
      <c r="E13" s="12" t="s">
        <v>52</v>
      </c>
      <c r="F13" s="11" t="s">
        <v>13</v>
      </c>
      <c r="G13" s="10" t="s">
        <v>0</v>
      </c>
      <c r="H13" s="10" t="s">
        <v>0</v>
      </c>
      <c r="I13" s="10">
        <v>140000000</v>
      </c>
      <c r="J13" s="27">
        <f>SUM(Table15[[#This Row],[AVAILABLE TO REVERT 10-31-23]:[AVAILABLE TO REVERT 05-31-24]])</f>
        <v>140000000</v>
      </c>
      <c r="K13" s="28">
        <v>45473</v>
      </c>
    </row>
    <row r="14" spans="1:11" s="9" customFormat="1" ht="15" customHeight="1" x14ac:dyDescent="0.2">
      <c r="A14" s="14">
        <v>21</v>
      </c>
      <c r="B14" s="12">
        <v>649</v>
      </c>
      <c r="C14" s="12">
        <v>5210048</v>
      </c>
      <c r="D14" s="13" t="s">
        <v>0</v>
      </c>
      <c r="E14" s="12" t="s">
        <v>51</v>
      </c>
      <c r="F14" s="11" t="s">
        <v>42</v>
      </c>
      <c r="G14" s="10" t="s">
        <v>0</v>
      </c>
      <c r="H14" s="15" t="s">
        <v>0</v>
      </c>
      <c r="I14" s="10">
        <v>22258000</v>
      </c>
      <c r="J14" s="27">
        <f>SUM(Table15[[#This Row],[AVAILABLE TO REVERT 10-31-23]:[AVAILABLE TO REVERT 05-31-24]])</f>
        <v>22258000</v>
      </c>
      <c r="K14" s="28">
        <v>45473</v>
      </c>
    </row>
    <row r="15" spans="1:11" s="9" customFormat="1" ht="15" customHeight="1" x14ac:dyDescent="0.2">
      <c r="A15" s="14">
        <v>21</v>
      </c>
      <c r="B15" s="12">
        <v>634</v>
      </c>
      <c r="C15" s="12">
        <v>5205096</v>
      </c>
      <c r="D15" s="13" t="s">
        <v>11</v>
      </c>
      <c r="E15" s="12" t="s">
        <v>50</v>
      </c>
      <c r="F15" s="11" t="s">
        <v>49</v>
      </c>
      <c r="G15" s="10" t="s">
        <v>0</v>
      </c>
      <c r="H15" s="10" t="s">
        <v>0</v>
      </c>
      <c r="I15" s="10">
        <v>500000</v>
      </c>
      <c r="J15" s="27">
        <f>SUM(Table15[[#This Row],[AVAILABLE TO REVERT 10-31-23]:[AVAILABLE TO REVERT 05-31-24]])</f>
        <v>500000</v>
      </c>
      <c r="K15" s="28">
        <v>45473</v>
      </c>
    </row>
    <row r="16" spans="1:11" s="9" customFormat="1" ht="15" customHeight="1" x14ac:dyDescent="0.2">
      <c r="A16" s="14">
        <v>21</v>
      </c>
      <c r="B16" s="12">
        <v>158</v>
      </c>
      <c r="C16" s="12" t="s">
        <v>22</v>
      </c>
      <c r="D16" s="13" t="s">
        <v>41</v>
      </c>
      <c r="E16" s="12" t="s">
        <v>48</v>
      </c>
      <c r="F16" s="11" t="s">
        <v>20</v>
      </c>
      <c r="G16" s="10" t="s">
        <v>0</v>
      </c>
      <c r="H16" s="10" t="s">
        <v>0</v>
      </c>
      <c r="I16" s="10">
        <v>2016000</v>
      </c>
      <c r="J16" s="27">
        <f>SUM(Table15[[#This Row],[AVAILABLE TO REVERT 10-31-23]:[AVAILABLE TO REVERT 05-31-24]])</f>
        <v>2016000</v>
      </c>
      <c r="K16" s="28">
        <v>45473</v>
      </c>
    </row>
    <row r="17" spans="1:11" s="9" customFormat="1" ht="15" customHeight="1" x14ac:dyDescent="0.2">
      <c r="A17" s="14">
        <v>21</v>
      </c>
      <c r="B17" s="12">
        <v>150</v>
      </c>
      <c r="C17" s="12" t="s">
        <v>47</v>
      </c>
      <c r="D17" s="13" t="s">
        <v>46</v>
      </c>
      <c r="E17" s="12" t="s">
        <v>45</v>
      </c>
      <c r="F17" s="11" t="s">
        <v>36</v>
      </c>
      <c r="G17" s="10" t="s">
        <v>0</v>
      </c>
      <c r="H17" s="10" t="s">
        <v>0</v>
      </c>
      <c r="I17" s="10">
        <v>10000</v>
      </c>
      <c r="J17" s="27">
        <f>SUM(Table15[[#This Row],[AVAILABLE TO REVERT 10-31-23]:[AVAILABLE TO REVERT 05-31-24]])</f>
        <v>10000</v>
      </c>
      <c r="K17" s="28">
        <v>45473</v>
      </c>
    </row>
    <row r="18" spans="1:11" s="9" customFormat="1" ht="15" customHeight="1" x14ac:dyDescent="0.2">
      <c r="A18" s="14">
        <v>21</v>
      </c>
      <c r="B18" s="12">
        <v>149</v>
      </c>
      <c r="C18" s="12" t="s">
        <v>44</v>
      </c>
      <c r="D18" s="13" t="s">
        <v>41</v>
      </c>
      <c r="E18" s="12" t="s">
        <v>43</v>
      </c>
      <c r="F18" s="11" t="s">
        <v>42</v>
      </c>
      <c r="G18" s="10" t="s">
        <v>0</v>
      </c>
      <c r="H18" s="10" t="s">
        <v>0</v>
      </c>
      <c r="I18" s="10">
        <v>26935000</v>
      </c>
      <c r="J18" s="27">
        <f>SUM(Table15[[#This Row],[AVAILABLE TO REVERT 10-31-23]:[AVAILABLE TO REVERT 05-31-24]])</f>
        <v>26935000</v>
      </c>
      <c r="K18" s="28">
        <v>45473</v>
      </c>
    </row>
    <row r="19" spans="1:11" s="9" customFormat="1" ht="15" customHeight="1" x14ac:dyDescent="0.2">
      <c r="A19" s="14">
        <v>21</v>
      </c>
      <c r="B19" s="12">
        <v>170</v>
      </c>
      <c r="C19" s="12">
        <v>5205092</v>
      </c>
      <c r="D19" s="13" t="s">
        <v>41</v>
      </c>
      <c r="E19" s="12" t="s">
        <v>40</v>
      </c>
      <c r="F19" s="11" t="s">
        <v>16</v>
      </c>
      <c r="G19" s="10" t="s">
        <v>0</v>
      </c>
      <c r="H19" s="10" t="s">
        <v>0</v>
      </c>
      <c r="I19" s="10">
        <v>96000</v>
      </c>
      <c r="J19" s="27">
        <f>SUM(Table15[[#This Row],[AVAILABLE TO REVERT 10-31-23]:[AVAILABLE TO REVERT 05-31-24]])</f>
        <v>96000</v>
      </c>
      <c r="K19" s="28">
        <v>45473</v>
      </c>
    </row>
    <row r="20" spans="1:11" s="9" customFormat="1" ht="15" customHeight="1" x14ac:dyDescent="0.2">
      <c r="A20" s="14">
        <v>22</v>
      </c>
      <c r="B20" s="12">
        <v>149</v>
      </c>
      <c r="C20" s="12">
        <v>5210050</v>
      </c>
      <c r="D20" s="13" t="s">
        <v>18</v>
      </c>
      <c r="E20" s="12" t="s">
        <v>39</v>
      </c>
      <c r="F20" s="11" t="s">
        <v>38</v>
      </c>
      <c r="G20" s="10">
        <v>22248000</v>
      </c>
      <c r="H20" s="10" t="s">
        <v>0</v>
      </c>
      <c r="I20" s="10" t="s">
        <v>0</v>
      </c>
      <c r="J20" s="27">
        <f>SUM(Table15[[#This Row],[AVAILABLE TO REVERT 10-31-23]:[AVAILABLE TO REVERT 05-31-24]])</f>
        <v>22248000</v>
      </c>
      <c r="K20" s="28">
        <v>45838</v>
      </c>
    </row>
    <row r="21" spans="1:11" s="9" customFormat="1" ht="15" customHeight="1" x14ac:dyDescent="0.2">
      <c r="A21" s="14">
        <v>22</v>
      </c>
      <c r="B21" s="12">
        <v>150</v>
      </c>
      <c r="C21" s="12">
        <v>5200131</v>
      </c>
      <c r="D21" s="13" t="s">
        <v>18</v>
      </c>
      <c r="E21" s="12" t="s">
        <v>37</v>
      </c>
      <c r="F21" s="11" t="s">
        <v>36</v>
      </c>
      <c r="G21" s="10" t="s">
        <v>0</v>
      </c>
      <c r="H21" s="10">
        <v>1000</v>
      </c>
      <c r="I21" s="10" t="s">
        <v>0</v>
      </c>
      <c r="J21" s="27">
        <f>SUM(Table15[[#This Row],[AVAILABLE TO REVERT 10-31-23]:[AVAILABLE TO REVERT 05-31-24]])</f>
        <v>1000</v>
      </c>
      <c r="K21" s="28">
        <v>45838</v>
      </c>
    </row>
    <row r="22" spans="1:11" s="9" customFormat="1" ht="15" customHeight="1" x14ac:dyDescent="0.2">
      <c r="A22" s="14">
        <v>22</v>
      </c>
      <c r="B22" s="12">
        <v>161</v>
      </c>
      <c r="C22" s="12">
        <v>5200201</v>
      </c>
      <c r="D22" s="13" t="s">
        <v>25</v>
      </c>
      <c r="E22" s="12" t="s">
        <v>35</v>
      </c>
      <c r="F22" s="11" t="s">
        <v>34</v>
      </c>
      <c r="G22" s="10" t="s">
        <v>0</v>
      </c>
      <c r="H22" s="10">
        <v>500000</v>
      </c>
      <c r="I22" s="10" t="s">
        <v>0</v>
      </c>
      <c r="J22" s="27">
        <f>SUM(Table15[[#This Row],[AVAILABLE TO REVERT 10-31-23]:[AVAILABLE TO REVERT 05-31-24]])</f>
        <v>500000</v>
      </c>
      <c r="K22" s="28">
        <v>45838</v>
      </c>
    </row>
    <row r="23" spans="1:11" s="9" customFormat="1" ht="15" customHeight="1" x14ac:dyDescent="0.2">
      <c r="A23" s="14">
        <v>22</v>
      </c>
      <c r="B23" s="12">
        <v>296</v>
      </c>
      <c r="C23" s="12">
        <v>5240010</v>
      </c>
      <c r="D23" s="13" t="s">
        <v>33</v>
      </c>
      <c r="E23" s="12" t="s">
        <v>32</v>
      </c>
      <c r="F23" s="11" t="s">
        <v>31</v>
      </c>
      <c r="G23" s="10" t="s">
        <v>0</v>
      </c>
      <c r="H23" s="10">
        <v>490000</v>
      </c>
      <c r="I23" s="10" t="s">
        <v>0</v>
      </c>
      <c r="J23" s="27">
        <f>SUM(Table15[[#This Row],[AVAILABLE TO REVERT 10-31-23]:[AVAILABLE TO REVERT 05-31-24]])</f>
        <v>490000</v>
      </c>
      <c r="K23" s="28">
        <v>45838</v>
      </c>
    </row>
    <row r="24" spans="1:11" s="9" customFormat="1" ht="15" customHeight="1" x14ac:dyDescent="0.2">
      <c r="A24" s="14">
        <v>22</v>
      </c>
      <c r="B24" s="12" t="s">
        <v>30</v>
      </c>
      <c r="C24" s="12" t="s">
        <v>29</v>
      </c>
      <c r="D24" s="13" t="s">
        <v>28</v>
      </c>
      <c r="E24" s="12" t="s">
        <v>27</v>
      </c>
      <c r="F24" s="11" t="s">
        <v>26</v>
      </c>
      <c r="G24" s="10" t="s">
        <v>0</v>
      </c>
      <c r="H24" s="10" t="s">
        <v>0</v>
      </c>
      <c r="I24" s="10">
        <v>15464000</v>
      </c>
      <c r="J24" s="27">
        <f>SUM(Table15[[#This Row],[AVAILABLE TO REVERT 10-31-23]:[AVAILABLE TO REVERT 05-31-24]])</f>
        <v>15464000</v>
      </c>
      <c r="K24" s="28">
        <v>45838</v>
      </c>
    </row>
    <row r="25" spans="1:11" s="9" customFormat="1" ht="15" customHeight="1" x14ac:dyDescent="0.2">
      <c r="A25" s="14">
        <v>22</v>
      </c>
      <c r="B25" s="12" t="s">
        <v>15</v>
      </c>
      <c r="C25" s="12">
        <v>5210020</v>
      </c>
      <c r="D25" s="13" t="s">
        <v>25</v>
      </c>
      <c r="E25" s="12" t="s">
        <v>24</v>
      </c>
      <c r="F25" s="11" t="s">
        <v>13</v>
      </c>
      <c r="G25" s="10" t="s">
        <v>0</v>
      </c>
      <c r="H25" s="10" t="s">
        <v>0</v>
      </c>
      <c r="I25" s="10">
        <v>90038000</v>
      </c>
      <c r="J25" s="27">
        <f>SUM(Table15[[#This Row],[AVAILABLE TO REVERT 10-31-23]:[AVAILABLE TO REVERT 05-31-24]])</f>
        <v>90038000</v>
      </c>
      <c r="K25" s="28">
        <v>45838</v>
      </c>
    </row>
    <row r="26" spans="1:11" s="9" customFormat="1" ht="15" customHeight="1" x14ac:dyDescent="0.2">
      <c r="A26" s="14">
        <v>22</v>
      </c>
      <c r="B26" s="12" t="s">
        <v>23</v>
      </c>
      <c r="C26" s="12" t="s">
        <v>22</v>
      </c>
      <c r="D26" s="13" t="s">
        <v>18</v>
      </c>
      <c r="E26" s="12" t="s">
        <v>21</v>
      </c>
      <c r="F26" s="11" t="s">
        <v>20</v>
      </c>
      <c r="G26" s="10" t="s">
        <v>0</v>
      </c>
      <c r="H26" s="10" t="s">
        <v>0</v>
      </c>
      <c r="I26" s="10">
        <v>6438000</v>
      </c>
      <c r="J26" s="27">
        <f>SUM(Table15[[#This Row],[AVAILABLE TO REVERT 10-31-23]:[AVAILABLE TO REVERT 05-31-24]])</f>
        <v>6438000</v>
      </c>
      <c r="K26" s="28">
        <v>45838</v>
      </c>
    </row>
    <row r="27" spans="1:11" s="9" customFormat="1" ht="15" customHeight="1" x14ac:dyDescent="0.2">
      <c r="A27" s="14">
        <v>22</v>
      </c>
      <c r="B27" s="12" t="s">
        <v>19</v>
      </c>
      <c r="C27" s="12">
        <v>5205092</v>
      </c>
      <c r="D27" s="13" t="s">
        <v>18</v>
      </c>
      <c r="E27" s="12" t="s">
        <v>17</v>
      </c>
      <c r="F27" s="11" t="s">
        <v>16</v>
      </c>
      <c r="G27" s="10" t="s">
        <v>0</v>
      </c>
      <c r="H27" s="10" t="s">
        <v>0</v>
      </c>
      <c r="I27" s="10">
        <v>1000</v>
      </c>
      <c r="J27" s="27">
        <f>SUM(Table15[[#This Row],[AVAILABLE TO REVERT 10-31-23]:[AVAILABLE TO REVERT 05-31-24]])</f>
        <v>1000</v>
      </c>
      <c r="K27" s="28">
        <v>45838</v>
      </c>
    </row>
    <row r="28" spans="1:11" s="9" customFormat="1" ht="15" customHeight="1" x14ac:dyDescent="0.2">
      <c r="A28" s="14">
        <v>23</v>
      </c>
      <c r="B28" s="12" t="s">
        <v>15</v>
      </c>
      <c r="C28" s="12">
        <v>5210020</v>
      </c>
      <c r="D28" s="13" t="s">
        <v>3</v>
      </c>
      <c r="E28" s="12" t="s">
        <v>14</v>
      </c>
      <c r="F28" s="11" t="s">
        <v>13</v>
      </c>
      <c r="G28" s="10" t="s">
        <v>0</v>
      </c>
      <c r="H28" s="10" t="s">
        <v>0</v>
      </c>
      <c r="I28" s="10">
        <v>122923000</v>
      </c>
      <c r="J28" s="27">
        <f>SUM(Table15[[#This Row],[AVAILABLE TO REVERT 10-31-23]:[AVAILABLE TO REVERT 05-31-24]])</f>
        <v>122923000</v>
      </c>
      <c r="K28" s="28">
        <v>46203</v>
      </c>
    </row>
    <row r="29" spans="1:11" s="9" customFormat="1" ht="15" customHeight="1" x14ac:dyDescent="0.2">
      <c r="A29" s="14">
        <v>23</v>
      </c>
      <c r="B29" s="12" t="s">
        <v>12</v>
      </c>
      <c r="C29" s="12">
        <v>5205046</v>
      </c>
      <c r="D29" s="13" t="s">
        <v>11</v>
      </c>
      <c r="E29" s="12" t="s">
        <v>10</v>
      </c>
      <c r="F29" s="11" t="s">
        <v>9</v>
      </c>
      <c r="G29" s="10" t="s">
        <v>0</v>
      </c>
      <c r="H29" s="10" t="s">
        <v>0</v>
      </c>
      <c r="I29" s="10">
        <v>150000</v>
      </c>
      <c r="J29" s="27">
        <f>SUM(Table15[[#This Row],[AVAILABLE TO REVERT 10-31-23]:[AVAILABLE TO REVERT 05-31-24]])</f>
        <v>150000</v>
      </c>
      <c r="K29" s="28">
        <v>46203</v>
      </c>
    </row>
    <row r="30" spans="1:11" s="9" customFormat="1" ht="15" customHeight="1" x14ac:dyDescent="0.2">
      <c r="A30" s="14">
        <v>23</v>
      </c>
      <c r="B30" s="12" t="s">
        <v>8</v>
      </c>
      <c r="C30" s="12">
        <v>5205095</v>
      </c>
      <c r="D30" s="13" t="s">
        <v>7</v>
      </c>
      <c r="E30" s="12" t="s">
        <v>6</v>
      </c>
      <c r="F30" s="11" t="s">
        <v>5</v>
      </c>
      <c r="G30" s="10" t="s">
        <v>0</v>
      </c>
      <c r="H30" s="10" t="s">
        <v>0</v>
      </c>
      <c r="I30" s="10">
        <v>1350000</v>
      </c>
      <c r="J30" s="27">
        <f>SUM(Table15[[#This Row],[AVAILABLE TO REVERT 10-31-23]:[AVAILABLE TO REVERT 05-31-24]])</f>
        <v>1350000</v>
      </c>
      <c r="K30" s="28">
        <v>46934</v>
      </c>
    </row>
    <row r="31" spans="1:11" s="9" customFormat="1" ht="15" customHeight="1" x14ac:dyDescent="0.2">
      <c r="A31" s="14">
        <v>23</v>
      </c>
      <c r="B31" s="12" t="s">
        <v>4</v>
      </c>
      <c r="C31" s="12">
        <v>5205094</v>
      </c>
      <c r="D31" s="13" t="s">
        <v>3</v>
      </c>
      <c r="E31" s="12" t="s">
        <v>2</v>
      </c>
      <c r="F31" s="11" t="s">
        <v>1</v>
      </c>
      <c r="G31" s="10" t="s">
        <v>0</v>
      </c>
      <c r="H31" s="10" t="s">
        <v>0</v>
      </c>
      <c r="I31" s="10">
        <v>19037000</v>
      </c>
      <c r="J31" s="27">
        <f>SUM(Table15[[#This Row],[AVAILABLE TO REVERT 10-31-23]:[AVAILABLE TO REVERT 05-31-24]])</f>
        <v>19037000</v>
      </c>
      <c r="K31" s="28">
        <v>46203</v>
      </c>
    </row>
    <row r="32" spans="1:11" s="7" customFormat="1" ht="15.75" x14ac:dyDescent="0.25">
      <c r="A32" s="26" t="s">
        <v>80</v>
      </c>
      <c r="B32" s="26"/>
      <c r="C32" s="26"/>
      <c r="D32" s="26"/>
      <c r="E32" s="26"/>
      <c r="F32" s="26"/>
      <c r="G32" s="29">
        <f>SUM(G6:G31)</f>
        <v>22468000</v>
      </c>
      <c r="H32" s="30">
        <f>SUBTOTAL(109,H6:H31)</f>
        <v>46818000</v>
      </c>
      <c r="I32" s="30">
        <f>SUBTOTAL(109,I6:I31)</f>
        <v>447711000</v>
      </c>
      <c r="J32" s="30">
        <f>Table15[[#This Row],[AVAILABLE TO REVERT 10-31-23]]+Table15[[#This Row],[AVAILABLE TO REVERT 03-31-24]]+Table15[[#This Row],[AVAILABLE TO REVERT 05-31-24]]</f>
        <v>516997000</v>
      </c>
      <c r="K32" s="8" t="s">
        <v>0</v>
      </c>
    </row>
    <row r="35" spans="6:10" x14ac:dyDescent="0.25">
      <c r="G35" s="6"/>
      <c r="H35" s="6"/>
      <c r="I35" s="6"/>
      <c r="J35" s="6"/>
    </row>
    <row r="38" spans="6:10" x14ac:dyDescent="0.25">
      <c r="F38" s="5"/>
    </row>
  </sheetData>
  <pageMargins left="0.7" right="0.7" top="0.75" bottom="0.75" header="0.3" footer="0.3"/>
  <pageSetup orientation="portrait" horizontalDpi="1200" verticalDpi="1200" r:id="rId1"/>
  <ignoredErrors>
    <ignoredError sqref="B24:C31 C16:C1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Prop 98 Sweep CDE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Proposition 98 General Fund Reversions May 2024 - Reports (CA Dept of Education)</dc:title>
  <dc:subject>These are the fiscal year 2023 Proposition 98 Reversions that were reported to the Legislature and Department of Finance.</dc:subject>
  <dc:creator/>
  <cp:lastModifiedBy/>
  <dcterms:created xsi:type="dcterms:W3CDTF">2026-04-27T19:42:41Z</dcterms:created>
  <dcterms:modified xsi:type="dcterms:W3CDTF">2026-04-27T19:42:55Z</dcterms:modified>
</cp:coreProperties>
</file>