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7BE7E2A8-FCB9-4DEB-9109-80FF9B85FF18}" xr6:coauthVersionLast="47" xr6:coauthVersionMax="47" xr10:uidLastSave="{00000000-0000-0000-0000-000000000000}"/>
  <bookViews>
    <workbookView xWindow="-120" yWindow="-120" windowWidth="29040" windowHeight="15840" xr2:uid="{EF5FA669-EAEC-42E6-80C2-7BC70EA81A95}"/>
  </bookViews>
  <sheets>
    <sheet name="Prop 98 Sweep CDE 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G17" i="1" l="1"/>
  <c r="H17" i="1"/>
  <c r="I17" i="1"/>
  <c r="J8" i="1"/>
  <c r="J7" i="1"/>
  <c r="J6" i="1"/>
  <c r="J17" i="1" l="1"/>
</calcChain>
</file>

<file path=xl/sharedStrings.xml><?xml version="1.0" encoding="utf-8"?>
<sst xmlns="http://schemas.openxmlformats.org/spreadsheetml/2006/main" count="67" uniqueCount="35">
  <si>
    <t>State Preschool—​Local Educational Agencies</t>
  </si>
  <si>
    <t>Special Education Program for Individuals with Exceptional Needs</t>
  </si>
  <si>
    <t>Description</t>
  </si>
  <si>
    <t>Program</t>
  </si>
  <si>
    <t>Reference</t>
  </si>
  <si>
    <t>Enactment Year</t>
  </si>
  <si>
    <t>Child Nutrition Programs</t>
  </si>
  <si>
    <t>-</t>
  </si>
  <si>
    <t>22/24</t>
  </si>
  <si>
    <t>Chapter/ Year</t>
  </si>
  <si>
    <t>Legal Reference</t>
  </si>
  <si>
    <t>Total</t>
  </si>
  <si>
    <t>Total Available to Revert</t>
  </si>
  <si>
    <t>Proposition 98 General Fund Reversions</t>
  </si>
  <si>
    <t>California Department of Education</t>
  </si>
  <si>
    <t>Reversion Date</t>
  </si>
  <si>
    <t>Pursuant to Chapter 4, Statutes of 2025, 6100–001–0001, Provision (7)</t>
  </si>
  <si>
    <t>52/22</t>
  </si>
  <si>
    <t>AB 181 6100-612-0001</t>
  </si>
  <si>
    <t>Available to Revert 10-31-25</t>
  </si>
  <si>
    <t>Available to Revert 03-31-26</t>
  </si>
  <si>
    <t>Available to Revert 05-31-26</t>
  </si>
  <si>
    <t>12/23</t>
  </si>
  <si>
    <t>SB 101 6100-203-0001</t>
  </si>
  <si>
    <t>SB 101 6100-161-0001</t>
  </si>
  <si>
    <t>AB 107 6100-203-0001</t>
  </si>
  <si>
    <t>AB 107 6100-196-0001</t>
  </si>
  <si>
    <t>SB 101 6100-196-0001</t>
  </si>
  <si>
    <t>AB 107 6100-161-0001</t>
  </si>
  <si>
    <t>as of March 31, 2026</t>
  </si>
  <si>
    <t>SB 101 6100-149-0001</t>
  </si>
  <si>
    <t>After School Programs</t>
  </si>
  <si>
    <t>21st Century Community Learning Centers</t>
  </si>
  <si>
    <t>AB 107 6100-149-0001</t>
  </si>
  <si>
    <t>January 23rd,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</si>
</sst>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/d;@"/>
    <numFmt numFmtId="166" formatCode="[$]mmmm\ d\,\ yyyy;@" x16r2:formatCode16="[$-en-AS,1]mmmm\ d\,\ yyyy;@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1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164" fontId="1" fillId="0" borderId="2" xfId="0" applyNumberFormat="1" applyFont="1" applyBorder="1" applyAlignment="1">
      <alignment horizontal="center" vertical="top"/>
    </xf>
    <xf numFmtId="39" fontId="1" fillId="0" borderId="3" xfId="0" applyNumberFormat="1" applyFont="1" applyBorder="1" applyAlignment="1">
      <alignment horizontal="center" vertical="top"/>
    </xf>
    <xf numFmtId="39" fontId="1" fillId="0" borderId="3" xfId="0" applyNumberFormat="1" applyFont="1" applyBorder="1" applyAlignment="1">
      <alignment horizontal="center" vertical="top" wrapText="1"/>
    </xf>
    <xf numFmtId="37" fontId="6" fillId="0" borderId="4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left"/>
    </xf>
    <xf numFmtId="37" fontId="1" fillId="0" borderId="8" xfId="0" applyNumberFormat="1" applyFont="1" applyBorder="1"/>
    <xf numFmtId="37" fontId="1" fillId="0" borderId="9" xfId="0" applyNumberFormat="1" applyFont="1" applyBorder="1"/>
    <xf numFmtId="0" fontId="2" fillId="0" borderId="9" xfId="0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" fontId="2" fillId="0" borderId="6" xfId="0" quotePrefix="1" applyNumberFormat="1" applyFont="1" applyBorder="1" applyAlignment="1">
      <alignment horizontal="center"/>
    </xf>
    <xf numFmtId="37" fontId="2" fillId="0" borderId="4" xfId="0" applyNumberFormat="1" applyFont="1" applyBorder="1"/>
    <xf numFmtId="1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6" xfId="0" quotePrefix="1" applyNumberFormat="1" applyFont="1" applyBorder="1" applyAlignment="1">
      <alignment horizontal="center"/>
    </xf>
    <xf numFmtId="14" fontId="2" fillId="0" borderId="7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37" fontId="1" fillId="0" borderId="0" xfId="0" applyNumberFormat="1" applyFont="1"/>
    <xf numFmtId="0" fontId="7" fillId="0" borderId="0" xfId="0" applyFont="1" applyAlignment="1">
      <alignment horizontal="left"/>
    </xf>
    <xf numFmtId="37" fontId="7" fillId="0" borderId="0" xfId="0" applyNumberFormat="1" applyFont="1"/>
    <xf numFmtId="166" fontId="8" fillId="0" borderId="0" xfId="0" applyNumberFormat="1" applyFont="1" applyAlignment="1">
      <alignment horizontal="left"/>
    </xf>
    <xf numFmtId="49" fontId="2" fillId="0" borderId="6" xfId="0" quotePrefix="1" applyNumberFormat="1" applyFont="1" applyBorder="1" applyAlignment="1">
      <alignment horizontal="center"/>
    </xf>
    <xf numFmtId="0" fontId="9" fillId="0" borderId="0" xfId="1" applyFont="1" applyBorder="1"/>
    <xf numFmtId="0" fontId="2" fillId="0" borderId="6" xfId="0" applyFont="1" applyBorder="1" applyAlignment="1">
      <alignment horizontal="left"/>
    </xf>
    <xf numFmtId="37" fontId="2" fillId="0" borderId="4" xfId="0" applyNumberFormat="1" applyFont="1" applyBorder="1" applyAlignment="1">
      <alignment horizontal="right"/>
    </xf>
    <xf numFmtId="37" fontId="2" fillId="0" borderId="7" xfId="0" applyNumberFormat="1" applyFont="1" applyBorder="1" applyAlignment="1">
      <alignment horizontal="right"/>
    </xf>
  </cellXfs>
  <cellStyles count="4">
    <cellStyle name="Heading 1" xfId="1" builtinId="16" customBuiltin="1"/>
    <cellStyle name="Hyperlink 2" xfId="3" xr:uid="{7C955D63-FBCC-4E4E-828A-F9B40C09CA4D}"/>
    <cellStyle name="Normal" xfId="0" builtinId="0"/>
    <cellStyle name="Normal 2" xfId="2" xr:uid="{912F7548-BA6C-4A27-A787-CA79DC10FF1F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_);\(#,##0\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5" formatCode="#,##0_);\(#,##0\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5" formatCode="#,##0_);\(#,##0\)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D3084-593E-45E2-B71B-FBC3EA1516E7}" name="Table1" displayName="Table1" ref="A5:K17" headerRowDxfId="27" dataDxfId="25" totalsRowDxfId="23" headerRowBorderDxfId="26" tableBorderDxfId="24" totalsRowBorderDxfId="22">
  <autoFilter ref="A5:K17" xr:uid="{98828F24-B00A-4BA0-A611-ABA83A7418CE}"/>
  <tableColumns count="11">
    <tableColumn id="1" xr3:uid="{4F64B90F-F473-4C99-A641-9146E1247ACB}" name="Enactment Year" totalsRowLabel="Total" dataDxfId="21" totalsRowDxfId="20"/>
    <tableColumn id="2" xr3:uid="{B9A11533-267D-497A-A42E-90F8EA0ED6E0}" name="Reference" dataDxfId="19" totalsRowDxfId="18"/>
    <tableColumn id="3" xr3:uid="{C9328439-68BF-4390-9264-E8EDFCA6CB8F}" name="Program" dataDxfId="17" totalsRowDxfId="16"/>
    <tableColumn id="7" xr3:uid="{CE2BCCFA-7631-44E5-A10A-F1A35EFCF42E}" name="Chapter/ Year" dataDxfId="15" totalsRowDxfId="14"/>
    <tableColumn id="8" xr3:uid="{DD1196A4-E929-44A8-8560-09CB74A08C23}" name="Legal Reference" dataDxfId="13" totalsRowDxfId="12"/>
    <tableColumn id="9" xr3:uid="{5BC2E430-036D-4CE0-9374-0348FF7CC225}" name="Description" dataDxfId="11" totalsRowDxfId="10"/>
    <tableColumn id="14" xr3:uid="{9CB4A018-B2E6-4AB6-9017-63ECBB9F2DF8}" name="Available to Revert 10-31-25" dataDxfId="9" totalsRowDxfId="8"/>
    <tableColumn id="4" xr3:uid="{DFFB6D30-25AB-4598-9E6A-3C21B9E11933}" name="Available to Revert 03-31-26" dataDxfId="7" totalsRowDxfId="6"/>
    <tableColumn id="5" xr3:uid="{2B136D93-0D2A-46DC-B809-13D08790ACD9}" name="Available to Revert 05-31-26" dataDxfId="5" totalsRowDxfId="4"/>
    <tableColumn id="13" xr3:uid="{9A6D6444-E8F8-4B02-8FB5-B84C97153272}" name="Total" dataDxfId="3" totalsRowDxfId="2">
      <calculatedColumnFormula>Table1[[#This Row],[Available to Revert 10-31-25]]</calculatedColumnFormula>
    </tableColumn>
    <tableColumn id="12" xr3:uid="{19165820-26D3-4513-A035-E9D5F0D97481}" name="Reversion Date" totalsRowFunction="count" dataDxfId="1" totalsRowDxfId="0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Kindergarten through Twelfth Grade Total Prop 98 General Funds Available for Reversion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3881-24BC-40B6-A648-32DF08EB6F0E}">
  <dimension ref="A1:K26"/>
  <sheetViews>
    <sheetView tabSelected="1" zoomScaleNormal="100" workbookViewId="0"/>
  </sheetViews>
  <sheetFormatPr defaultColWidth="9.140625" defaultRowHeight="15.75" x14ac:dyDescent="0.25"/>
  <cols>
    <col min="1" max="1" width="73" style="25" customWidth="1"/>
    <col min="2" max="2" width="18.42578125" style="26" bestFit="1" customWidth="1"/>
    <col min="3" max="3" width="15.85546875" style="26" customWidth="1"/>
    <col min="4" max="4" width="25.42578125" style="14" customWidth="1"/>
    <col min="5" max="5" width="28.42578125" style="14" customWidth="1"/>
    <col min="6" max="6" width="67.5703125" style="27" customWidth="1"/>
    <col min="7" max="7" width="41.42578125" style="30" customWidth="1"/>
    <col min="8" max="8" width="41.5703125" style="30" bestFit="1" customWidth="1"/>
    <col min="9" max="9" width="41.140625" style="30" customWidth="1"/>
    <col min="10" max="10" width="16.140625" style="30" customWidth="1"/>
    <col min="11" max="11" width="26.140625" style="14" customWidth="1"/>
    <col min="12" max="16384" width="9.140625" style="14"/>
  </cols>
  <sheetData>
    <row r="1" spans="1:11" ht="18" x14ac:dyDescent="0.25">
      <c r="A1" s="33" t="s">
        <v>13</v>
      </c>
      <c r="B1" s="3"/>
      <c r="C1" s="3"/>
      <c r="D1" s="1"/>
      <c r="E1" s="1"/>
      <c r="F1" s="2"/>
      <c r="G1" s="2"/>
      <c r="H1" s="2"/>
      <c r="I1" s="2"/>
      <c r="J1" s="2"/>
      <c r="K1" s="2"/>
    </row>
    <row r="2" spans="1:11" x14ac:dyDescent="0.25">
      <c r="A2" s="15" t="s">
        <v>14</v>
      </c>
      <c r="B2" s="3"/>
      <c r="C2" s="3"/>
      <c r="D2" s="1"/>
      <c r="E2" s="1"/>
      <c r="F2" s="2"/>
      <c r="G2" s="2"/>
      <c r="H2" s="2"/>
      <c r="I2" s="2"/>
      <c r="J2" s="2"/>
      <c r="K2" s="2"/>
    </row>
    <row r="3" spans="1:11" x14ac:dyDescent="0.25">
      <c r="A3" s="3" t="s">
        <v>29</v>
      </c>
      <c r="B3" s="3"/>
      <c r="C3" s="3"/>
      <c r="D3" s="1"/>
      <c r="E3" s="1"/>
      <c r="F3" s="2"/>
      <c r="G3" s="2"/>
      <c r="H3" s="2"/>
      <c r="I3" s="2"/>
      <c r="J3" s="2"/>
      <c r="K3" s="2"/>
    </row>
    <row r="4" spans="1:11" x14ac:dyDescent="0.25">
      <c r="A4" s="3" t="s">
        <v>16</v>
      </c>
      <c r="B4" s="3"/>
      <c r="C4" s="3"/>
      <c r="D4" s="1"/>
      <c r="E4" s="1"/>
      <c r="F4" s="2"/>
      <c r="G4" s="2"/>
      <c r="H4" s="2"/>
      <c r="I4" s="2"/>
      <c r="J4" s="2"/>
      <c r="K4" s="2"/>
    </row>
    <row r="5" spans="1:11" s="3" customFormat="1" x14ac:dyDescent="0.2">
      <c r="A5" s="5" t="s">
        <v>5</v>
      </c>
      <c r="B5" s="6" t="s">
        <v>4</v>
      </c>
      <c r="C5" s="6" t="s">
        <v>3</v>
      </c>
      <c r="D5" s="7" t="s">
        <v>9</v>
      </c>
      <c r="E5" s="6" t="s">
        <v>10</v>
      </c>
      <c r="F5" s="6" t="s">
        <v>2</v>
      </c>
      <c r="G5" s="8" t="s">
        <v>19</v>
      </c>
      <c r="H5" s="8" t="s">
        <v>20</v>
      </c>
      <c r="I5" s="8" t="s">
        <v>21</v>
      </c>
      <c r="J5" s="8" t="s">
        <v>11</v>
      </c>
      <c r="K5" s="8" t="s">
        <v>15</v>
      </c>
    </row>
    <row r="6" spans="1:11" s="4" customFormat="1" ht="15" customHeight="1" x14ac:dyDescent="0.2">
      <c r="A6" s="16">
        <v>21</v>
      </c>
      <c r="B6" s="17">
        <v>612</v>
      </c>
      <c r="C6" s="17">
        <v>5210058</v>
      </c>
      <c r="D6" s="18" t="s">
        <v>17</v>
      </c>
      <c r="E6" s="17" t="s">
        <v>18</v>
      </c>
      <c r="F6" s="34" t="s">
        <v>6</v>
      </c>
      <c r="G6" s="35">
        <v>503000</v>
      </c>
      <c r="H6" s="35">
        <v>153000</v>
      </c>
      <c r="I6" s="12" t="s">
        <v>7</v>
      </c>
      <c r="J6" s="19">
        <f>SUM(Table1[[#This Row],[Available to Revert 10-31-25]:[Available to Revert 05-31-26]])</f>
        <v>656000</v>
      </c>
      <c r="K6" s="20">
        <v>46568</v>
      </c>
    </row>
    <row r="7" spans="1:11" s="4" customFormat="1" ht="15" customHeight="1" x14ac:dyDescent="0.2">
      <c r="A7" s="21">
        <v>23</v>
      </c>
      <c r="B7" s="22">
        <v>203</v>
      </c>
      <c r="C7" s="22">
        <v>5210058</v>
      </c>
      <c r="D7" s="32" t="s">
        <v>22</v>
      </c>
      <c r="E7" s="22" t="s">
        <v>23</v>
      </c>
      <c r="F7" s="34" t="s">
        <v>6</v>
      </c>
      <c r="G7" s="36">
        <v>3390000</v>
      </c>
      <c r="H7" s="36">
        <v>15000000</v>
      </c>
      <c r="I7" s="12" t="s">
        <v>7</v>
      </c>
      <c r="J7" s="19">
        <f>SUM(Table1[[#This Row],[Available to Revert 10-31-25]:[Available to Revert 05-31-26]])</f>
        <v>18390000</v>
      </c>
      <c r="K7" s="20">
        <v>46203</v>
      </c>
    </row>
    <row r="8" spans="1:11" s="4" customFormat="1" ht="15" customHeight="1" x14ac:dyDescent="0.2">
      <c r="A8" s="21">
        <v>23</v>
      </c>
      <c r="B8" s="22">
        <v>161</v>
      </c>
      <c r="C8" s="22">
        <v>5200201</v>
      </c>
      <c r="D8" s="32" t="s">
        <v>22</v>
      </c>
      <c r="E8" s="22" t="s">
        <v>24</v>
      </c>
      <c r="F8" s="34" t="s">
        <v>1</v>
      </c>
      <c r="G8" s="36">
        <v>130000</v>
      </c>
      <c r="H8" s="36">
        <v>10000</v>
      </c>
      <c r="I8" s="12" t="s">
        <v>7</v>
      </c>
      <c r="J8" s="19">
        <f>SUM(Table1[[#This Row],[Available to Revert 10-31-25]:[Available to Revert 05-31-26]])</f>
        <v>140000</v>
      </c>
      <c r="K8" s="20">
        <v>46203</v>
      </c>
    </row>
    <row r="9" spans="1:11" s="4" customFormat="1" ht="15" customHeight="1" x14ac:dyDescent="0.2">
      <c r="A9" s="21">
        <v>23</v>
      </c>
      <c r="B9" s="22">
        <v>149</v>
      </c>
      <c r="C9" s="22">
        <v>5210048</v>
      </c>
      <c r="D9" s="32" t="s">
        <v>22</v>
      </c>
      <c r="E9" s="22" t="s">
        <v>30</v>
      </c>
      <c r="F9" s="34" t="s">
        <v>31</v>
      </c>
      <c r="G9" s="36" t="s">
        <v>7</v>
      </c>
      <c r="H9" s="36">
        <v>3106000</v>
      </c>
      <c r="I9" s="12" t="s">
        <v>7</v>
      </c>
      <c r="J9" s="19">
        <f>SUM(Table1[[#This Row],[Available to Revert 10-31-25]:[Available to Revert 05-31-26]])</f>
        <v>3106000</v>
      </c>
      <c r="K9" s="20">
        <v>46203</v>
      </c>
    </row>
    <row r="10" spans="1:11" s="4" customFormat="1" ht="15" customHeight="1" x14ac:dyDescent="0.2">
      <c r="A10" s="21">
        <v>23</v>
      </c>
      <c r="B10" s="22">
        <v>149</v>
      </c>
      <c r="C10" s="22">
        <v>5210050</v>
      </c>
      <c r="D10" s="32" t="s">
        <v>22</v>
      </c>
      <c r="E10" s="22" t="s">
        <v>30</v>
      </c>
      <c r="F10" s="34" t="s">
        <v>32</v>
      </c>
      <c r="G10" s="36" t="s">
        <v>7</v>
      </c>
      <c r="H10" s="36">
        <v>13623000</v>
      </c>
      <c r="I10" s="12" t="s">
        <v>7</v>
      </c>
      <c r="J10" s="19">
        <f>SUM(Table1[[#This Row],[Available to Revert 10-31-25]:[Available to Revert 05-31-26]])</f>
        <v>13623000</v>
      </c>
      <c r="K10" s="20">
        <v>46203</v>
      </c>
    </row>
    <row r="11" spans="1:11" s="4" customFormat="1" ht="15" customHeight="1" x14ac:dyDescent="0.2">
      <c r="A11" s="21">
        <v>24</v>
      </c>
      <c r="B11" s="22">
        <v>203</v>
      </c>
      <c r="C11" s="22">
        <v>5210058</v>
      </c>
      <c r="D11" s="23" t="s">
        <v>8</v>
      </c>
      <c r="E11" s="22" t="s">
        <v>25</v>
      </c>
      <c r="F11" s="34" t="s">
        <v>6</v>
      </c>
      <c r="G11" s="36">
        <v>20000000</v>
      </c>
      <c r="H11" s="36" t="s">
        <v>7</v>
      </c>
      <c r="I11" s="12" t="s">
        <v>7</v>
      </c>
      <c r="J11" s="19">
        <f>SUM(Table1[[#This Row],[Available to Revert 10-31-25]:[Available to Revert 05-31-26]])</f>
        <v>20000000</v>
      </c>
      <c r="K11" s="20">
        <v>46568</v>
      </c>
    </row>
    <row r="12" spans="1:11" s="4" customFormat="1" ht="15" customHeight="1" x14ac:dyDescent="0.2">
      <c r="A12" s="21">
        <v>24</v>
      </c>
      <c r="B12" s="22">
        <v>196</v>
      </c>
      <c r="C12" s="22">
        <v>5210020</v>
      </c>
      <c r="D12" s="23" t="s">
        <v>8</v>
      </c>
      <c r="E12" s="22" t="s">
        <v>26</v>
      </c>
      <c r="F12" s="34" t="s">
        <v>0</v>
      </c>
      <c r="G12" s="36">
        <v>450000</v>
      </c>
      <c r="H12" s="36">
        <v>65030000</v>
      </c>
      <c r="I12" s="12" t="s">
        <v>7</v>
      </c>
      <c r="J12" s="19">
        <f>SUM(Table1[[#This Row],[Available to Revert 10-31-25]:[Available to Revert 05-31-26]])</f>
        <v>65480000</v>
      </c>
      <c r="K12" s="20">
        <v>46568</v>
      </c>
    </row>
    <row r="13" spans="1:11" s="4" customFormat="1" ht="15" customHeight="1" x14ac:dyDescent="0.2">
      <c r="A13" s="21">
        <v>24</v>
      </c>
      <c r="B13" s="22">
        <v>161</v>
      </c>
      <c r="C13" s="22">
        <v>5200201</v>
      </c>
      <c r="D13" s="23" t="s">
        <v>8</v>
      </c>
      <c r="E13" s="22" t="s">
        <v>28</v>
      </c>
      <c r="F13" s="34" t="s">
        <v>1</v>
      </c>
      <c r="G13" s="36" t="s">
        <v>7</v>
      </c>
      <c r="H13" s="36">
        <v>260000</v>
      </c>
      <c r="I13" s="12" t="s">
        <v>7</v>
      </c>
      <c r="J13" s="19">
        <f>SUM(Table1[[#This Row],[Available to Revert 10-31-25]:[Available to Revert 05-31-26]])</f>
        <v>260000</v>
      </c>
      <c r="K13" s="20">
        <v>46568</v>
      </c>
    </row>
    <row r="14" spans="1:11" s="4" customFormat="1" ht="15" customHeight="1" x14ac:dyDescent="0.2">
      <c r="A14" s="21">
        <v>24</v>
      </c>
      <c r="B14" s="22">
        <v>149</v>
      </c>
      <c r="C14" s="22">
        <v>5210050</v>
      </c>
      <c r="D14" s="23" t="s">
        <v>8</v>
      </c>
      <c r="E14" s="22" t="s">
        <v>33</v>
      </c>
      <c r="F14" s="34" t="s">
        <v>32</v>
      </c>
      <c r="G14" s="36" t="s">
        <v>7</v>
      </c>
      <c r="H14" s="36">
        <v>36567000</v>
      </c>
      <c r="I14" s="12" t="s">
        <v>7</v>
      </c>
      <c r="J14" s="19">
        <f>SUM(Table1[[#This Row],[Available to Revert 10-31-25]:[Available to Revert 05-31-26]])</f>
        <v>36567000</v>
      </c>
      <c r="K14" s="20">
        <v>46568</v>
      </c>
    </row>
    <row r="15" spans="1:11" s="4" customFormat="1" ht="15" customHeight="1" x14ac:dyDescent="0.2">
      <c r="A15" s="21">
        <v>25</v>
      </c>
      <c r="B15" s="22">
        <v>149</v>
      </c>
      <c r="C15" s="22">
        <v>5210050</v>
      </c>
      <c r="D15" s="23">
        <v>46137</v>
      </c>
      <c r="E15" s="22" t="s">
        <v>30</v>
      </c>
      <c r="F15" s="34" t="s">
        <v>32</v>
      </c>
      <c r="G15" s="36" t="s">
        <v>7</v>
      </c>
      <c r="H15" s="36">
        <v>53823000</v>
      </c>
      <c r="I15" s="12" t="s">
        <v>7</v>
      </c>
      <c r="J15" s="19">
        <f>SUM(Table1[[#This Row],[Available to Revert 10-31-25]:[Available to Revert 05-31-26]])</f>
        <v>53823000</v>
      </c>
      <c r="K15" s="24">
        <v>46934</v>
      </c>
    </row>
    <row r="16" spans="1:11" s="4" customFormat="1" ht="15" customHeight="1" x14ac:dyDescent="0.2">
      <c r="A16" s="21">
        <v>25</v>
      </c>
      <c r="B16" s="22">
        <v>196</v>
      </c>
      <c r="C16" s="22">
        <v>5210020</v>
      </c>
      <c r="D16" s="23">
        <v>46137</v>
      </c>
      <c r="E16" s="22" t="s">
        <v>27</v>
      </c>
      <c r="F16" s="34" t="s">
        <v>0</v>
      </c>
      <c r="G16" s="36" t="s">
        <v>7</v>
      </c>
      <c r="H16" s="36">
        <v>2629000</v>
      </c>
      <c r="I16" s="12" t="s">
        <v>7</v>
      </c>
      <c r="J16" s="19">
        <f>SUM(Table1[[#This Row],[Available to Revert 10-31-25]:[Available to Revert 05-31-26]])</f>
        <v>2629000</v>
      </c>
      <c r="K16" s="24">
        <v>46934</v>
      </c>
    </row>
    <row r="17" spans="1:11" s="3" customFormat="1" x14ac:dyDescent="0.25">
      <c r="A17" s="13" t="s">
        <v>12</v>
      </c>
      <c r="B17" s="12"/>
      <c r="C17" s="12"/>
      <c r="D17" s="12"/>
      <c r="E17" s="12"/>
      <c r="F17" s="9"/>
      <c r="G17" s="10">
        <f>SUM(G6:G16)</f>
        <v>24473000</v>
      </c>
      <c r="H17" s="11">
        <f>SUBTOTAL(109,H6:H16)</f>
        <v>190201000</v>
      </c>
      <c r="I17" s="11">
        <f>SUBTOTAL(109,I6:I16)</f>
        <v>0</v>
      </c>
      <c r="J17" s="11">
        <f>Table1[[#This Row],[Available to Revert 10-31-25]]+Table1[[#This Row],[Available to Revert 03-31-26]]+Table1[[#This Row],[Available to Revert 05-31-26]]</f>
        <v>214674000</v>
      </c>
      <c r="K17" s="12" t="s">
        <v>7</v>
      </c>
    </row>
    <row r="18" spans="1:11" x14ac:dyDescent="0.25">
      <c r="A18" s="31" t="s">
        <v>34</v>
      </c>
      <c r="G18" s="28"/>
      <c r="H18" s="28"/>
      <c r="I18" s="28"/>
      <c r="J18" s="28"/>
    </row>
    <row r="19" spans="1:11" x14ac:dyDescent="0.25">
      <c r="A19" s="26"/>
    </row>
    <row r="20" spans="1:11" x14ac:dyDescent="0.25">
      <c r="A20" s="26"/>
    </row>
    <row r="21" spans="1:11" x14ac:dyDescent="0.25">
      <c r="A21" s="26"/>
      <c r="F21" s="29"/>
    </row>
    <row r="22" spans="1:11" x14ac:dyDescent="0.25">
      <c r="A22" s="26"/>
    </row>
    <row r="23" spans="1:11" x14ac:dyDescent="0.25">
      <c r="A23" s="26"/>
    </row>
    <row r="24" spans="1:11" x14ac:dyDescent="0.25">
      <c r="A24" s="26"/>
    </row>
    <row r="25" spans="1:11" x14ac:dyDescent="0.25">
      <c r="A25" s="26"/>
    </row>
    <row r="26" spans="1:11" x14ac:dyDescent="0.25">
      <c r="A26" s="26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 98 Sweep CDE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Proposition 98 General Fund Reversions May 2026 - Proposition 98 General Fund Reversions March 2026 - Reports (CA Dept of Education)</dc:title>
  <dc:subject>These are the March 2026 Proposition 98 Reversions that were reported to the Legislature and Department of Finance.</dc:subject>
  <dc:creator/>
  <cp:lastModifiedBy/>
  <dcterms:created xsi:type="dcterms:W3CDTF">2026-04-27T19:17:21Z</dcterms:created>
  <dcterms:modified xsi:type="dcterms:W3CDTF">2026-04-27T19:34:02Z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