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18F2C216-2157-4F2B-A8E1-3C6620235474}" xr6:coauthVersionLast="47" xr6:coauthVersionMax="47" xr10:uidLastSave="{00000000-0000-0000-0000-000000000000}"/>
  <bookViews>
    <workbookView xWindow="-28920" yWindow="75" windowWidth="29040" windowHeight="15720" xr2:uid="{EF5FA669-EAEC-42E6-80C2-7BC70EA81A95}"/>
  </bookViews>
  <sheets>
    <sheet name="Prop 98 Sweep CDE 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8" i="1"/>
  <c r="H30" i="1"/>
  <c r="G30" i="1"/>
  <c r="J30" i="1" l="1"/>
  <c r="J6" i="1"/>
  <c r="J18" i="1" l="1"/>
  <c r="J13" i="1"/>
  <c r="J14" i="1"/>
  <c r="J15" i="1"/>
  <c r="J17" i="1"/>
  <c r="J16" i="1"/>
  <c r="J25" i="1"/>
  <c r="J22" i="1" l="1"/>
  <c r="J23" i="1"/>
  <c r="J24" i="1"/>
  <c r="J26" i="1"/>
  <c r="J27" i="1"/>
  <c r="J9" i="1"/>
  <c r="J10" i="1"/>
  <c r="J11" i="1"/>
  <c r="J12" i="1"/>
  <c r="J19" i="1"/>
  <c r="J20" i="1"/>
  <c r="J21" i="1"/>
  <c r="J28" i="1"/>
  <c r="J29" i="1"/>
  <c r="J7" i="1" l="1"/>
</calcChain>
</file>

<file path=xl/sharedStrings.xml><?xml version="1.0" encoding="utf-8"?>
<sst xmlns="http://schemas.openxmlformats.org/spreadsheetml/2006/main" count="86" uniqueCount="56">
  <si>
    <t>State Preschool—​Local Educational Agencies</t>
  </si>
  <si>
    <t>Special Education Program for Individuals with Exceptional Needs</t>
  </si>
  <si>
    <t>Description</t>
  </si>
  <si>
    <t>Program</t>
  </si>
  <si>
    <t>Reference</t>
  </si>
  <si>
    <t>Enactment Year</t>
  </si>
  <si>
    <t>Child Nutrition Programs</t>
  </si>
  <si>
    <t>22/24</t>
  </si>
  <si>
    <t>Chapter/ Year</t>
  </si>
  <si>
    <t>Legal Reference</t>
  </si>
  <si>
    <t>Total</t>
  </si>
  <si>
    <t>Total Available to Revert</t>
  </si>
  <si>
    <t>Proposition 98 General Fund Reversions</t>
  </si>
  <si>
    <t>California Department of Education</t>
  </si>
  <si>
    <t>Reversion Date</t>
  </si>
  <si>
    <t>Pursuant to Chapter 4, Statutes of 2025, 6100–001–0001, Provision (7)</t>
  </si>
  <si>
    <t>52/22</t>
  </si>
  <si>
    <t>AB 181 6100-612-0001</t>
  </si>
  <si>
    <t>Available to Revert 10-31-25</t>
  </si>
  <si>
    <t>Available to Revert 03-31-26</t>
  </si>
  <si>
    <t>Available to Revert 05-31-26</t>
  </si>
  <si>
    <t>12/23</t>
  </si>
  <si>
    <t>SB 101 6100-203-0001</t>
  </si>
  <si>
    <t>SB 101 6100-161-0001</t>
  </si>
  <si>
    <t>AB 107 6100-203-0001</t>
  </si>
  <si>
    <t>AB 107 6100-196-0001</t>
  </si>
  <si>
    <t>SB 101 6100-196-0001</t>
  </si>
  <si>
    <t>AB 107 6100-161-0001</t>
  </si>
  <si>
    <t>SB 101 6100-149-0001</t>
  </si>
  <si>
    <t>After School Programs</t>
  </si>
  <si>
    <t>21st Century Community Learning Centers</t>
  </si>
  <si>
    <t>AB 107 6100-149-0001</t>
  </si>
  <si>
    <t>AB 121 6100-618-0001</t>
  </si>
  <si>
    <t>Student Support and Professional Development Discretionary Block Grant</t>
  </si>
  <si>
    <t>SB 101 6100-168-0001</t>
  </si>
  <si>
    <t>California Career Technical Education Incentive Grant Program</t>
  </si>
  <si>
    <t>AB 107 6100-166-0001</t>
  </si>
  <si>
    <t>California Partnership Academies</t>
  </si>
  <si>
    <t>AB 107 6100-168-0001</t>
  </si>
  <si>
    <t>AB 107 6100-170-0001</t>
  </si>
  <si>
    <t>Career Technical Education Initiative</t>
  </si>
  <si>
    <t>SB 101 6100-170-0001</t>
  </si>
  <si>
    <t>SB 101 6100-166-0001</t>
  </si>
  <si>
    <t>Clean Technology Partnerships </t>
  </si>
  <si>
    <t>SB 101 6100-150-0001</t>
  </si>
  <si>
    <t>American Indian Early Childhood Education Program</t>
  </si>
  <si>
    <t>SB 101 6100-605-0001</t>
  </si>
  <si>
    <t>Learning Recovery Emergency Block Grant</t>
  </si>
  <si>
    <t>44/21</t>
  </si>
  <si>
    <t>AB 130 6100-620-0001</t>
  </si>
  <si>
    <t>Educational Services for Foster Youth</t>
  </si>
  <si>
    <t>as of May 31, 2026</t>
  </si>
  <si>
    <t>SB 101 6100-110-0001</t>
  </si>
  <si>
    <t>School Apportionment</t>
  </si>
  <si>
    <t>April 14th, 2026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</si>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</sst>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0"/>
    <numFmt numFmtId="165" formatCode="m/d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1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46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64" fontId="1" fillId="0" borderId="2" xfId="0" applyNumberFormat="1" applyFont="1" applyBorder="1" applyAlignment="1">
      <alignment horizontal="center" vertical="top"/>
    </xf>
    <xf numFmtId="39" fontId="1" fillId="0" borderId="3" xfId="0" applyNumberFormat="1" applyFont="1" applyBorder="1" applyAlignment="1">
      <alignment horizontal="center" vertical="top"/>
    </xf>
    <xf numFmtId="39" fontId="1" fillId="0" borderId="3" xfId="0" applyNumberFormat="1" applyFont="1" applyBorder="1" applyAlignment="1">
      <alignment horizontal="center" vertical="top" wrapText="1"/>
    </xf>
    <xf numFmtId="37" fontId="6" fillId="0" borderId="4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" fontId="2" fillId="0" borderId="6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6" xfId="0" quotePrefix="1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37" fontId="7" fillId="0" borderId="0" xfId="0" applyNumberFormat="1" applyFont="1"/>
    <xf numFmtId="49" fontId="2" fillId="0" borderId="6" xfId="0" quotePrefix="1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10" fillId="0" borderId="0" xfId="1" applyFont="1" applyBorder="1"/>
    <xf numFmtId="0" fontId="2" fillId="0" borderId="6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8" fillId="0" borderId="6" xfId="0" applyFont="1" applyBorder="1" applyAlignment="1">
      <alignment wrapText="1"/>
    </xf>
    <xf numFmtId="164" fontId="11" fillId="0" borderId="5" xfId="0" applyNumberFormat="1" applyFont="1" applyBorder="1" applyAlignment="1">
      <alignment horizontal="center"/>
    </xf>
    <xf numFmtId="14" fontId="11" fillId="0" borderId="7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/>
    </xf>
    <xf numFmtId="14" fontId="2" fillId="0" borderId="7" xfId="0" applyNumberFormat="1" applyFont="1" applyBorder="1" applyAlignment="1">
      <alignment horizontal="right"/>
    </xf>
    <xf numFmtId="41" fontId="2" fillId="0" borderId="7" xfId="4" applyNumberFormat="1" applyFont="1" applyBorder="1" applyAlignment="1">
      <alignment horizontal="right" wrapText="1"/>
    </xf>
    <xf numFmtId="41" fontId="2" fillId="0" borderId="4" xfId="4" applyNumberFormat="1" applyFont="1" applyBorder="1" applyAlignment="1">
      <alignment horizontal="right"/>
    </xf>
    <xf numFmtId="41" fontId="2" fillId="0" borderId="7" xfId="4" applyNumberFormat="1" applyFont="1" applyBorder="1" applyAlignment="1">
      <alignment horizontal="right"/>
    </xf>
    <xf numFmtId="41" fontId="9" fillId="0" borderId="7" xfId="4" applyNumberFormat="1" applyFont="1" applyBorder="1" applyAlignment="1">
      <alignment horizontal="right"/>
    </xf>
    <xf numFmtId="41" fontId="11" fillId="0" borderId="7" xfId="4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/>
    </xf>
  </cellXfs>
  <cellStyles count="5">
    <cellStyle name="Comma" xfId="4" builtinId="3"/>
    <cellStyle name="Heading 1" xfId="1" builtinId="16" customBuiltin="1"/>
    <cellStyle name="Hyperlink 2" xfId="3" xr:uid="{7C955D63-FBCC-4E4E-828A-F9B40C09CA4D}"/>
    <cellStyle name="Normal" xfId="0" builtinId="0"/>
    <cellStyle name="Normal 2" xfId="2" xr:uid="{912F7548-BA6C-4A27-A787-CA79DC10FF1F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3" formatCode="_(* #,##0_);_(* \(#,##0\);_(* &quot;-&quot;_);_(@_)"/>
      <alignment horizontal="righ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right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3" formatCode="_(* #,##0_);_(* \(#,##0\);_(* &quot;-&quot;_);_(@_)"/>
      <alignment horizontal="righ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5" formatCode="#,##0_);\(#,##0\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5" formatCode="#,##0_);\(#,##0\)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D3084-593E-45E2-B71B-FBC3EA1516E7}" name="Table1" displayName="Table1" ref="A5:K30" headerRowDxfId="27" dataDxfId="25" totalsRowDxfId="23" headerRowBorderDxfId="26" tableBorderDxfId="24" totalsRowBorderDxfId="22">
  <autoFilter ref="A5:K30" xr:uid="{98828F24-B00A-4BA0-A611-ABA83A7418CE}"/>
  <tableColumns count="11">
    <tableColumn id="1" xr3:uid="{4F64B90F-F473-4C99-A641-9146E1247ACB}" name="Enactment Year" totalsRowLabel="Total" dataDxfId="21" totalsRowDxfId="20"/>
    <tableColumn id="2" xr3:uid="{B9A11533-267D-497A-A42E-90F8EA0ED6E0}" name="Reference" dataDxfId="19" totalsRowDxfId="18"/>
    <tableColumn id="3" xr3:uid="{C9328439-68BF-4390-9264-E8EDFCA6CB8F}" name="Program" dataDxfId="17" totalsRowDxfId="16"/>
    <tableColumn id="7" xr3:uid="{CE2BCCFA-7631-44E5-A10A-F1A35EFCF42E}" name="Chapter/ Year" dataDxfId="15" totalsRowDxfId="14"/>
    <tableColumn id="8" xr3:uid="{DD1196A4-E929-44A8-8560-09CB74A08C23}" name="Legal Reference" dataDxfId="13" totalsRowDxfId="12"/>
    <tableColumn id="9" xr3:uid="{5BC2E430-036D-4CE0-9374-0348FF7CC225}" name="Description" dataDxfId="11" totalsRowDxfId="10"/>
    <tableColumn id="14" xr3:uid="{9CB4A018-B2E6-4AB6-9017-63ECBB9F2DF8}" name="Available to Revert 10-31-25" dataDxfId="3" totalsRowDxfId="9"/>
    <tableColumn id="4" xr3:uid="{DFFB6D30-25AB-4598-9E6A-3C21B9E11933}" name="Available to Revert 03-31-26" dataDxfId="2" totalsRowDxfId="8"/>
    <tableColumn id="5" xr3:uid="{2B136D93-0D2A-46DC-B809-13D08790ACD9}" name="Available to Revert 05-31-26" dataDxfId="1" totalsRowDxfId="7"/>
    <tableColumn id="13" xr3:uid="{9A6D6444-E8F8-4B02-8FB5-B84C97153272}" name="Total" dataDxfId="0" totalsRowDxfId="6">
      <calculatedColumnFormula>Table1[[#This Row],[Available to Revert 10-31-25]]</calculatedColumnFormula>
    </tableColumn>
    <tableColumn id="12" xr3:uid="{19165820-26D3-4513-A035-E9D5F0D97481}" name="Reversion Date" totalsRowFunction="count" dataDxfId="5" totalsRowDxfId="4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Kindergarten through Twelfth Grade Total Prop 98 General Funds Available for Reversion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3881-24BC-40B6-A648-32DF08EB6F0E}">
  <dimension ref="A1:K38"/>
  <sheetViews>
    <sheetView tabSelected="1" zoomScaleNormal="100" workbookViewId="0"/>
  </sheetViews>
  <sheetFormatPr defaultColWidth="9.1796875" defaultRowHeight="15.5" x14ac:dyDescent="0.35"/>
  <cols>
    <col min="1" max="1" width="73" style="20" customWidth="1"/>
    <col min="2" max="2" width="18.453125" style="21" bestFit="1" customWidth="1"/>
    <col min="3" max="3" width="15.81640625" style="21" customWidth="1"/>
    <col min="4" max="4" width="25.453125" style="12" customWidth="1"/>
    <col min="5" max="5" width="28.453125" style="12" customWidth="1"/>
    <col min="6" max="6" width="76.26953125" style="22" customWidth="1"/>
    <col min="7" max="7" width="41.453125" style="24" customWidth="1"/>
    <col min="8" max="8" width="41.54296875" style="24" bestFit="1" customWidth="1"/>
    <col min="9" max="9" width="41.1796875" style="24" customWidth="1"/>
    <col min="10" max="10" width="16.1796875" style="24" customWidth="1"/>
    <col min="11" max="11" width="26.1796875" style="12" customWidth="1"/>
    <col min="12" max="16384" width="9.1796875" style="12"/>
  </cols>
  <sheetData>
    <row r="1" spans="1:11" ht="18" x14ac:dyDescent="0.4">
      <c r="A1" s="30" t="s">
        <v>12</v>
      </c>
      <c r="B1" s="3"/>
      <c r="C1" s="3"/>
      <c r="D1" s="1"/>
      <c r="E1" s="1"/>
      <c r="F1" s="2"/>
      <c r="G1" s="2"/>
      <c r="H1" s="2"/>
      <c r="I1" s="2"/>
      <c r="J1" s="2"/>
      <c r="K1" s="2"/>
    </row>
    <row r="2" spans="1:11" x14ac:dyDescent="0.35">
      <c r="A2" s="13" t="s">
        <v>13</v>
      </c>
      <c r="B2" s="3"/>
      <c r="C2" s="3"/>
      <c r="D2" s="1"/>
      <c r="E2" s="1"/>
      <c r="F2" s="2"/>
      <c r="G2" s="2"/>
      <c r="H2" s="2"/>
      <c r="I2" s="2"/>
      <c r="J2" s="2"/>
      <c r="K2" s="2"/>
    </row>
    <row r="3" spans="1:11" x14ac:dyDescent="0.35">
      <c r="A3" s="3" t="s">
        <v>51</v>
      </c>
      <c r="B3" s="3"/>
      <c r="C3" s="3"/>
      <c r="D3" s="1"/>
      <c r="E3" s="1"/>
      <c r="F3" s="2"/>
      <c r="G3" s="2"/>
      <c r="H3" s="2"/>
      <c r="I3" s="2"/>
      <c r="J3" s="2"/>
      <c r="K3" s="2"/>
    </row>
    <row r="4" spans="1:11" x14ac:dyDescent="0.35">
      <c r="A4" s="3" t="s">
        <v>15</v>
      </c>
      <c r="B4" s="3"/>
      <c r="C4" s="3"/>
      <c r="D4" s="1"/>
      <c r="E4" s="1"/>
      <c r="F4" s="2"/>
      <c r="G4" s="2"/>
      <c r="H4" s="2"/>
      <c r="I4" s="2"/>
      <c r="J4" s="2"/>
      <c r="K4" s="2"/>
    </row>
    <row r="5" spans="1:11" s="3" customFormat="1" x14ac:dyDescent="0.35">
      <c r="A5" s="5" t="s">
        <v>5</v>
      </c>
      <c r="B5" s="6" t="s">
        <v>4</v>
      </c>
      <c r="C5" s="6" t="s">
        <v>3</v>
      </c>
      <c r="D5" s="7" t="s">
        <v>8</v>
      </c>
      <c r="E5" s="6" t="s">
        <v>9</v>
      </c>
      <c r="F5" s="6" t="s">
        <v>2</v>
      </c>
      <c r="G5" s="8" t="s">
        <v>18</v>
      </c>
      <c r="H5" s="8" t="s">
        <v>19</v>
      </c>
      <c r="I5" s="8" t="s">
        <v>20</v>
      </c>
      <c r="J5" s="8" t="s">
        <v>10</v>
      </c>
      <c r="K5" s="8" t="s">
        <v>14</v>
      </c>
    </row>
    <row r="6" spans="1:11" s="3" customFormat="1" x14ac:dyDescent="0.35">
      <c r="A6" s="36">
        <v>20</v>
      </c>
      <c r="B6" s="15">
        <v>620</v>
      </c>
      <c r="C6" s="15">
        <v>5205086</v>
      </c>
      <c r="D6" s="16" t="s">
        <v>48</v>
      </c>
      <c r="E6" s="15" t="s">
        <v>49</v>
      </c>
      <c r="F6" s="26" t="s">
        <v>50</v>
      </c>
      <c r="G6" s="40">
        <v>0</v>
      </c>
      <c r="H6" s="40">
        <v>0</v>
      </c>
      <c r="I6" s="41">
        <v>354000</v>
      </c>
      <c r="J6" s="41">
        <f>SUM(Table1[[#This Row],[Available to Revert 10-31-25]:[Available to Revert 05-31-26]])</f>
        <v>354000</v>
      </c>
      <c r="K6" s="37">
        <v>46203</v>
      </c>
    </row>
    <row r="7" spans="1:11" s="4" customFormat="1" ht="15" customHeight="1" x14ac:dyDescent="0.35">
      <c r="A7" s="14">
        <v>21</v>
      </c>
      <c r="B7" s="15">
        <v>612</v>
      </c>
      <c r="C7" s="15">
        <v>5210058</v>
      </c>
      <c r="D7" s="16" t="s">
        <v>16</v>
      </c>
      <c r="E7" s="15" t="s">
        <v>17</v>
      </c>
      <c r="F7" s="26" t="s">
        <v>6</v>
      </c>
      <c r="G7" s="41">
        <v>503000</v>
      </c>
      <c r="H7" s="41">
        <v>153000</v>
      </c>
      <c r="I7" s="41">
        <v>0</v>
      </c>
      <c r="J7" s="41">
        <f>SUM(Table1[[#This Row],[Available to Revert 10-31-25]:[Available to Revert 05-31-26]])</f>
        <v>656000</v>
      </c>
      <c r="K7" s="38">
        <v>46568</v>
      </c>
    </row>
    <row r="8" spans="1:11" s="4" customFormat="1" ht="15" customHeight="1" x14ac:dyDescent="0.35">
      <c r="A8" s="14">
        <v>23</v>
      </c>
      <c r="B8" s="15">
        <v>110</v>
      </c>
      <c r="C8" s="15">
        <v>5200010</v>
      </c>
      <c r="D8" s="25" t="s">
        <v>21</v>
      </c>
      <c r="E8" s="15" t="s">
        <v>52</v>
      </c>
      <c r="F8" s="26" t="s">
        <v>53</v>
      </c>
      <c r="G8" s="41">
        <v>0</v>
      </c>
      <c r="H8" s="41">
        <v>0</v>
      </c>
      <c r="I8" s="41">
        <v>189708000</v>
      </c>
      <c r="J8" s="41">
        <f>SUM(Table1[[#This Row],[Available to Revert 10-31-25]:[Available to Revert 05-31-26]])</f>
        <v>189708000</v>
      </c>
      <c r="K8" s="38">
        <v>46203</v>
      </c>
    </row>
    <row r="9" spans="1:11" s="4" customFormat="1" ht="15" customHeight="1" x14ac:dyDescent="0.35">
      <c r="A9" s="17">
        <v>23</v>
      </c>
      <c r="B9" s="18">
        <v>203</v>
      </c>
      <c r="C9" s="18">
        <v>5210058</v>
      </c>
      <c r="D9" s="25" t="s">
        <v>21</v>
      </c>
      <c r="E9" s="18" t="s">
        <v>22</v>
      </c>
      <c r="F9" s="26" t="s">
        <v>6</v>
      </c>
      <c r="G9" s="42">
        <v>3390000</v>
      </c>
      <c r="H9" s="42">
        <v>15000000</v>
      </c>
      <c r="I9" s="42">
        <v>0</v>
      </c>
      <c r="J9" s="41">
        <f>SUM(Table1[[#This Row],[Available to Revert 10-31-25]:[Available to Revert 05-31-26]])</f>
        <v>18390000</v>
      </c>
      <c r="K9" s="38">
        <v>46203</v>
      </c>
    </row>
    <row r="10" spans="1:11" s="4" customFormat="1" ht="15" customHeight="1" x14ac:dyDescent="0.35">
      <c r="A10" s="17">
        <v>23</v>
      </c>
      <c r="B10" s="18">
        <v>161</v>
      </c>
      <c r="C10" s="18">
        <v>5200201</v>
      </c>
      <c r="D10" s="25" t="s">
        <v>21</v>
      </c>
      <c r="E10" s="18" t="s">
        <v>23</v>
      </c>
      <c r="F10" s="26" t="s">
        <v>1</v>
      </c>
      <c r="G10" s="42">
        <v>130000</v>
      </c>
      <c r="H10" s="42">
        <v>10000</v>
      </c>
      <c r="I10" s="42">
        <v>0</v>
      </c>
      <c r="J10" s="41">
        <f>SUM(Table1[[#This Row],[Available to Revert 10-31-25]:[Available to Revert 05-31-26]])</f>
        <v>140000</v>
      </c>
      <c r="K10" s="38">
        <v>46203</v>
      </c>
    </row>
    <row r="11" spans="1:11" s="4" customFormat="1" ht="15" customHeight="1" x14ac:dyDescent="0.35">
      <c r="A11" s="27">
        <v>23</v>
      </c>
      <c r="B11" s="28">
        <v>149</v>
      </c>
      <c r="C11" s="28">
        <v>5210048</v>
      </c>
      <c r="D11" s="25" t="s">
        <v>21</v>
      </c>
      <c r="E11" s="18" t="s">
        <v>28</v>
      </c>
      <c r="F11" s="29" t="s">
        <v>29</v>
      </c>
      <c r="G11" s="42">
        <v>0</v>
      </c>
      <c r="H11" s="43">
        <v>3106000</v>
      </c>
      <c r="I11" s="42">
        <v>0</v>
      </c>
      <c r="J11" s="41">
        <f>SUM(Table1[[#This Row],[Available to Revert 10-31-25]:[Available to Revert 05-31-26]])</f>
        <v>3106000</v>
      </c>
      <c r="K11" s="38">
        <v>46203</v>
      </c>
    </row>
    <row r="12" spans="1:11" s="4" customFormat="1" ht="15" customHeight="1" x14ac:dyDescent="0.35">
      <c r="A12" s="27">
        <v>23</v>
      </c>
      <c r="B12" s="28">
        <v>149</v>
      </c>
      <c r="C12" s="28">
        <v>5210050</v>
      </c>
      <c r="D12" s="25" t="s">
        <v>21</v>
      </c>
      <c r="E12" s="18" t="s">
        <v>28</v>
      </c>
      <c r="F12" s="29" t="s">
        <v>30</v>
      </c>
      <c r="G12" s="42">
        <v>0</v>
      </c>
      <c r="H12" s="43">
        <v>13623000</v>
      </c>
      <c r="I12" s="42">
        <v>0</v>
      </c>
      <c r="J12" s="41">
        <f>SUM(Table1[[#This Row],[Available to Revert 10-31-25]:[Available to Revert 05-31-26]])</f>
        <v>13623000</v>
      </c>
      <c r="K12" s="38">
        <v>46203</v>
      </c>
    </row>
    <row r="13" spans="1:11" s="4" customFormat="1" ht="15" customHeight="1" x14ac:dyDescent="0.35">
      <c r="A13" s="17">
        <v>23</v>
      </c>
      <c r="B13" s="18">
        <v>150</v>
      </c>
      <c r="C13" s="18">
        <v>5200131</v>
      </c>
      <c r="D13" s="25" t="s">
        <v>21</v>
      </c>
      <c r="E13" s="18" t="s">
        <v>44</v>
      </c>
      <c r="F13" s="31" t="s">
        <v>45</v>
      </c>
      <c r="G13" s="42">
        <v>0</v>
      </c>
      <c r="H13" s="42">
        <v>0</v>
      </c>
      <c r="I13" s="42">
        <v>39000</v>
      </c>
      <c r="J13" s="41">
        <f>SUM(Table1[[#This Row],[Available to Revert 10-31-25]:[Available to Revert 05-31-26]])</f>
        <v>39000</v>
      </c>
      <c r="K13" s="38">
        <v>46203</v>
      </c>
    </row>
    <row r="14" spans="1:11" s="4" customFormat="1" ht="15" customHeight="1" x14ac:dyDescent="0.35">
      <c r="A14" s="32">
        <v>23</v>
      </c>
      <c r="B14" s="33">
        <v>166</v>
      </c>
      <c r="C14" s="33">
        <v>5200230</v>
      </c>
      <c r="D14" s="25" t="s">
        <v>21</v>
      </c>
      <c r="E14" s="18" t="s">
        <v>42</v>
      </c>
      <c r="F14" s="31" t="s">
        <v>37</v>
      </c>
      <c r="G14" s="42">
        <v>0</v>
      </c>
      <c r="H14" s="42">
        <v>0</v>
      </c>
      <c r="I14" s="44">
        <v>413000</v>
      </c>
      <c r="J14" s="41">
        <f>SUM(Table1[[#This Row],[Available to Revert 10-31-25]:[Available to Revert 05-31-26]])</f>
        <v>413000</v>
      </c>
      <c r="K14" s="38">
        <v>46203</v>
      </c>
    </row>
    <row r="15" spans="1:11" s="4" customFormat="1" ht="15" customHeight="1" x14ac:dyDescent="0.35">
      <c r="A15" s="32">
        <v>23</v>
      </c>
      <c r="B15" s="33">
        <v>166</v>
      </c>
      <c r="C15" s="33">
        <v>5200232</v>
      </c>
      <c r="D15" s="25" t="s">
        <v>21</v>
      </c>
      <c r="E15" s="18" t="s">
        <v>42</v>
      </c>
      <c r="F15" s="34" t="s">
        <v>43</v>
      </c>
      <c r="G15" s="42">
        <v>0</v>
      </c>
      <c r="H15" s="42">
        <v>0</v>
      </c>
      <c r="I15" s="44">
        <v>7000</v>
      </c>
      <c r="J15" s="41">
        <f>SUM(Table1[[#This Row],[Available to Revert 10-31-25]:[Available to Revert 05-31-26]])</f>
        <v>7000</v>
      </c>
      <c r="K15" s="38">
        <v>46203</v>
      </c>
    </row>
    <row r="16" spans="1:11" s="4" customFormat="1" ht="15" customHeight="1" x14ac:dyDescent="0.35">
      <c r="A16" s="32">
        <v>23</v>
      </c>
      <c r="B16" s="33">
        <v>170</v>
      </c>
      <c r="C16" s="33">
        <v>5205092</v>
      </c>
      <c r="D16" s="25" t="s">
        <v>21</v>
      </c>
      <c r="E16" s="18" t="s">
        <v>41</v>
      </c>
      <c r="F16" s="31" t="s">
        <v>40</v>
      </c>
      <c r="G16" s="42">
        <v>0</v>
      </c>
      <c r="H16" s="42">
        <v>0</v>
      </c>
      <c r="I16" s="44">
        <v>1300000</v>
      </c>
      <c r="J16" s="41">
        <f>SUM(Table1[[#This Row],[Available to Revert 10-31-25]:[Available to Revert 05-31-26]])</f>
        <v>1300000</v>
      </c>
      <c r="K16" s="38">
        <v>46203</v>
      </c>
    </row>
    <row r="17" spans="1:11" s="4" customFormat="1" ht="15" customHeight="1" x14ac:dyDescent="0.35">
      <c r="A17" s="32">
        <v>23</v>
      </c>
      <c r="B17" s="33">
        <v>196</v>
      </c>
      <c r="C17" s="33">
        <v>5210020</v>
      </c>
      <c r="D17" s="25" t="s">
        <v>21</v>
      </c>
      <c r="E17" s="33" t="s">
        <v>26</v>
      </c>
      <c r="F17" s="26" t="s">
        <v>0</v>
      </c>
      <c r="G17" s="42">
        <v>0</v>
      </c>
      <c r="H17" s="42">
        <v>0</v>
      </c>
      <c r="I17" s="44">
        <v>35021000</v>
      </c>
      <c r="J17" s="41">
        <f>SUM(Table1[[#This Row],[Available to Revert 10-31-25]:[Available to Revert 05-31-26]])</f>
        <v>35021000</v>
      </c>
      <c r="K17" s="38">
        <v>46203</v>
      </c>
    </row>
    <row r="18" spans="1:11" s="4" customFormat="1" ht="15" customHeight="1" x14ac:dyDescent="0.35">
      <c r="A18" s="32">
        <v>23</v>
      </c>
      <c r="B18" s="33">
        <v>605</v>
      </c>
      <c r="C18" s="33">
        <v>5200046</v>
      </c>
      <c r="D18" s="25" t="s">
        <v>21</v>
      </c>
      <c r="E18" s="33" t="s">
        <v>46</v>
      </c>
      <c r="F18" s="35" t="s">
        <v>47</v>
      </c>
      <c r="G18" s="42">
        <v>0</v>
      </c>
      <c r="H18" s="42">
        <v>0</v>
      </c>
      <c r="I18" s="44">
        <v>415000</v>
      </c>
      <c r="J18" s="41">
        <f>SUM(Table1[[#This Row],[Available to Revert 10-31-25]:[Available to Revert 05-31-26]])</f>
        <v>415000</v>
      </c>
      <c r="K18" s="38">
        <v>46203</v>
      </c>
    </row>
    <row r="19" spans="1:11" s="4" customFormat="1" ht="15" customHeight="1" x14ac:dyDescent="0.35">
      <c r="A19" s="17">
        <v>24</v>
      </c>
      <c r="B19" s="18">
        <v>203</v>
      </c>
      <c r="C19" s="18">
        <v>5210058</v>
      </c>
      <c r="D19" s="19" t="s">
        <v>7</v>
      </c>
      <c r="E19" s="18" t="s">
        <v>24</v>
      </c>
      <c r="F19" s="26" t="s">
        <v>6</v>
      </c>
      <c r="G19" s="42">
        <v>20000000</v>
      </c>
      <c r="H19" s="42">
        <v>0</v>
      </c>
      <c r="I19" s="42">
        <v>0</v>
      </c>
      <c r="J19" s="41">
        <f>SUM(Table1[[#This Row],[Available to Revert 10-31-25]:[Available to Revert 05-31-26]])</f>
        <v>20000000</v>
      </c>
      <c r="K19" s="38">
        <v>46568</v>
      </c>
    </row>
    <row r="20" spans="1:11" s="4" customFormat="1" ht="15" customHeight="1" x14ac:dyDescent="0.35">
      <c r="A20" s="17">
        <v>24</v>
      </c>
      <c r="B20" s="18">
        <v>196</v>
      </c>
      <c r="C20" s="18">
        <v>5210020</v>
      </c>
      <c r="D20" s="19" t="s">
        <v>7</v>
      </c>
      <c r="E20" s="18" t="s">
        <v>25</v>
      </c>
      <c r="F20" s="26" t="s">
        <v>0</v>
      </c>
      <c r="G20" s="42">
        <v>450000</v>
      </c>
      <c r="H20" s="42">
        <v>65030000</v>
      </c>
      <c r="I20" s="42">
        <v>0</v>
      </c>
      <c r="J20" s="41">
        <f>SUM(Table1[[#This Row],[Available to Revert 10-31-25]:[Available to Revert 05-31-26]])</f>
        <v>65480000</v>
      </c>
      <c r="K20" s="38">
        <v>46568</v>
      </c>
    </row>
    <row r="21" spans="1:11" s="4" customFormat="1" ht="15" customHeight="1" x14ac:dyDescent="0.35">
      <c r="A21" s="17">
        <v>24</v>
      </c>
      <c r="B21" s="18">
        <v>161</v>
      </c>
      <c r="C21" s="18">
        <v>5200201</v>
      </c>
      <c r="D21" s="19" t="s">
        <v>7</v>
      </c>
      <c r="E21" s="18" t="s">
        <v>27</v>
      </c>
      <c r="F21" s="26" t="s">
        <v>1</v>
      </c>
      <c r="G21" s="42">
        <v>0</v>
      </c>
      <c r="H21" s="42">
        <v>0</v>
      </c>
      <c r="I21" s="42">
        <v>35000</v>
      </c>
      <c r="J21" s="41">
        <f>SUM(Table1[[#This Row],[Available to Revert 10-31-25]:[Available to Revert 05-31-26]])</f>
        <v>35000</v>
      </c>
      <c r="K21" s="38">
        <v>46568</v>
      </c>
    </row>
    <row r="22" spans="1:11" s="4" customFormat="1" ht="15" customHeight="1" x14ac:dyDescent="0.35">
      <c r="A22" s="17">
        <v>24</v>
      </c>
      <c r="B22" s="18">
        <v>149</v>
      </c>
      <c r="C22" s="18">
        <v>5210050</v>
      </c>
      <c r="D22" s="19" t="s">
        <v>7</v>
      </c>
      <c r="E22" s="18" t="s">
        <v>31</v>
      </c>
      <c r="F22" s="29" t="s">
        <v>30</v>
      </c>
      <c r="G22" s="42">
        <v>0</v>
      </c>
      <c r="H22" s="42">
        <v>36567000</v>
      </c>
      <c r="I22" s="42">
        <v>0</v>
      </c>
      <c r="J22" s="41">
        <f>SUM(Table1[[#This Row],[Available to Revert 10-31-25]:[Available to Revert 05-31-26]])</f>
        <v>36567000</v>
      </c>
      <c r="K22" s="38">
        <v>46568</v>
      </c>
    </row>
    <row r="23" spans="1:11" s="4" customFormat="1" ht="15" customHeight="1" x14ac:dyDescent="0.35">
      <c r="A23" s="17">
        <v>24</v>
      </c>
      <c r="B23" s="18">
        <v>166</v>
      </c>
      <c r="C23" s="18">
        <v>5200230</v>
      </c>
      <c r="D23" s="19" t="s">
        <v>7</v>
      </c>
      <c r="E23" s="18" t="s">
        <v>36</v>
      </c>
      <c r="F23" s="31" t="s">
        <v>37</v>
      </c>
      <c r="G23" s="42">
        <v>0</v>
      </c>
      <c r="H23" s="42">
        <v>0</v>
      </c>
      <c r="I23" s="42">
        <v>31000</v>
      </c>
      <c r="J23" s="41">
        <f>SUM(Table1[[#This Row],[Available to Revert 10-31-25]:[Available to Revert 05-31-26]])</f>
        <v>31000</v>
      </c>
      <c r="K23" s="38">
        <v>46568</v>
      </c>
    </row>
    <row r="24" spans="1:11" s="4" customFormat="1" ht="15" customHeight="1" x14ac:dyDescent="0.35">
      <c r="A24" s="17">
        <v>24</v>
      </c>
      <c r="B24" s="18">
        <v>168</v>
      </c>
      <c r="C24" s="18">
        <v>5205094</v>
      </c>
      <c r="D24" s="19" t="s">
        <v>7</v>
      </c>
      <c r="E24" s="18" t="s">
        <v>38</v>
      </c>
      <c r="F24" s="31" t="s">
        <v>35</v>
      </c>
      <c r="G24" s="42">
        <v>0</v>
      </c>
      <c r="H24" s="42">
        <v>0</v>
      </c>
      <c r="I24" s="42">
        <v>3020000</v>
      </c>
      <c r="J24" s="41">
        <f>SUM(Table1[[#This Row],[Available to Revert 10-31-25]:[Available to Revert 05-31-26]])</f>
        <v>3020000</v>
      </c>
      <c r="K24" s="38">
        <v>46568</v>
      </c>
    </row>
    <row r="25" spans="1:11" s="4" customFormat="1" ht="15" customHeight="1" x14ac:dyDescent="0.35">
      <c r="A25" s="17">
        <v>24</v>
      </c>
      <c r="B25" s="18">
        <v>170</v>
      </c>
      <c r="C25" s="18">
        <v>5205092</v>
      </c>
      <c r="D25" s="19" t="s">
        <v>7</v>
      </c>
      <c r="E25" s="18" t="s">
        <v>39</v>
      </c>
      <c r="F25" s="31" t="s">
        <v>40</v>
      </c>
      <c r="G25" s="42">
        <v>0</v>
      </c>
      <c r="H25" s="42">
        <v>0</v>
      </c>
      <c r="I25" s="42">
        <v>1296000</v>
      </c>
      <c r="J25" s="41">
        <f>SUM(Table1[[#This Row],[Available to Revert 10-31-25]:[Available to Revert 05-31-26]])</f>
        <v>1296000</v>
      </c>
      <c r="K25" s="38">
        <v>46568</v>
      </c>
    </row>
    <row r="26" spans="1:11" s="4" customFormat="1" ht="15" customHeight="1" x14ac:dyDescent="0.35">
      <c r="A26" s="17">
        <v>25</v>
      </c>
      <c r="B26" s="18">
        <v>149</v>
      </c>
      <c r="C26" s="18">
        <v>5210050</v>
      </c>
      <c r="D26" s="19">
        <v>46137</v>
      </c>
      <c r="E26" s="18" t="s">
        <v>28</v>
      </c>
      <c r="F26" s="29" t="s">
        <v>30</v>
      </c>
      <c r="G26" s="42">
        <v>0</v>
      </c>
      <c r="H26" s="42">
        <v>53823000</v>
      </c>
      <c r="I26" s="42">
        <v>0</v>
      </c>
      <c r="J26" s="41">
        <f>SUM(Table1[[#This Row],[Available to Revert 10-31-25]:[Available to Revert 05-31-26]])</f>
        <v>53823000</v>
      </c>
      <c r="K26" s="39">
        <v>46934</v>
      </c>
    </row>
    <row r="27" spans="1:11" s="4" customFormat="1" ht="15" customHeight="1" x14ac:dyDescent="0.35">
      <c r="A27" s="17">
        <v>25</v>
      </c>
      <c r="B27" s="18">
        <v>196</v>
      </c>
      <c r="C27" s="18">
        <v>5210020</v>
      </c>
      <c r="D27" s="19">
        <v>46137</v>
      </c>
      <c r="E27" s="18" t="s">
        <v>26</v>
      </c>
      <c r="F27" s="26" t="s">
        <v>0</v>
      </c>
      <c r="G27" s="42">
        <v>0</v>
      </c>
      <c r="H27" s="42">
        <v>2629000</v>
      </c>
      <c r="I27" s="42">
        <v>0</v>
      </c>
      <c r="J27" s="41">
        <f>SUM(Table1[[#This Row],[Available to Revert 10-31-25]:[Available to Revert 05-31-26]])</f>
        <v>2629000</v>
      </c>
      <c r="K27" s="39">
        <v>46934</v>
      </c>
    </row>
    <row r="28" spans="1:11" s="4" customFormat="1" ht="15" customHeight="1" x14ac:dyDescent="0.35">
      <c r="A28" s="17">
        <v>25</v>
      </c>
      <c r="B28" s="18">
        <v>168</v>
      </c>
      <c r="C28" s="18">
        <v>5205094</v>
      </c>
      <c r="D28" s="19">
        <v>46137</v>
      </c>
      <c r="E28" s="18" t="s">
        <v>34</v>
      </c>
      <c r="F28" s="31" t="s">
        <v>35</v>
      </c>
      <c r="G28" s="42">
        <v>0</v>
      </c>
      <c r="H28" s="42">
        <v>0</v>
      </c>
      <c r="I28" s="42">
        <v>10003000</v>
      </c>
      <c r="J28" s="41">
        <f>SUM(Table1[[#This Row],[Available to Revert 10-31-25]:[Available to Revert 05-31-26]])</f>
        <v>10003000</v>
      </c>
      <c r="K28" s="39">
        <v>46934</v>
      </c>
    </row>
    <row r="29" spans="1:11" s="4" customFormat="1" ht="15" customHeight="1" x14ac:dyDescent="0.35">
      <c r="A29" s="17">
        <v>25</v>
      </c>
      <c r="B29" s="18">
        <v>618</v>
      </c>
      <c r="C29" s="18">
        <v>5205059</v>
      </c>
      <c r="D29" s="19">
        <v>46259</v>
      </c>
      <c r="E29" s="18" t="s">
        <v>32</v>
      </c>
      <c r="F29" s="31" t="s">
        <v>33</v>
      </c>
      <c r="G29" s="42">
        <v>0</v>
      </c>
      <c r="H29" s="42">
        <v>0</v>
      </c>
      <c r="I29" s="42">
        <v>139000</v>
      </c>
      <c r="J29" s="41">
        <f>SUM(Table1[[#This Row],[Available to Revert 10-31-25]:[Available to Revert 05-31-26]])</f>
        <v>139000</v>
      </c>
      <c r="K29" s="39">
        <v>47299</v>
      </c>
    </row>
    <row r="30" spans="1:11" s="3" customFormat="1" x14ac:dyDescent="0.35">
      <c r="A30" s="11" t="s">
        <v>11</v>
      </c>
      <c r="B30" s="10"/>
      <c r="C30" s="10"/>
      <c r="D30" s="10"/>
      <c r="E30" s="10"/>
      <c r="F30" s="9"/>
      <c r="G30" s="45">
        <f>SUBTOTAL(109,G6:G29)</f>
        <v>24473000</v>
      </c>
      <c r="H30" s="45">
        <f>SUBTOTAL(109,H6:H29)</f>
        <v>189941000</v>
      </c>
      <c r="I30" s="45">
        <f>SUBTOTAL(109,I6:I29)</f>
        <v>241781000</v>
      </c>
      <c r="J30" s="45">
        <f>Table1[[#This Row],[Available to Revert 10-31-25]]+Table1[[#This Row],[Available to Revert 03-31-26]]+Table1[[#This Row],[Available to Revert 05-31-26]]</f>
        <v>456195000</v>
      </c>
      <c r="K30" s="10" t="s">
        <v>55</v>
      </c>
    </row>
    <row r="31" spans="1:11" x14ac:dyDescent="0.35">
      <c r="A31" s="3" t="s">
        <v>54</v>
      </c>
    </row>
    <row r="32" spans="1:11" x14ac:dyDescent="0.35">
      <c r="A32" s="21"/>
    </row>
    <row r="33" spans="1:6" x14ac:dyDescent="0.35">
      <c r="A33" s="21"/>
      <c r="F33" s="23"/>
    </row>
    <row r="34" spans="1:6" x14ac:dyDescent="0.35">
      <c r="A34" s="21"/>
    </row>
    <row r="35" spans="1:6" x14ac:dyDescent="0.35">
      <c r="A35" s="21"/>
    </row>
    <row r="36" spans="1:6" x14ac:dyDescent="0.35">
      <c r="A36" s="21"/>
    </row>
    <row r="37" spans="1:6" x14ac:dyDescent="0.35">
      <c r="A37" s="21"/>
    </row>
    <row r="38" spans="1:6" x14ac:dyDescent="0.35">
      <c r="A38" s="21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 98 Sweep CDE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Proposition 98 Reversions May 2026 - Reports (CA Dept of Education)</dc:title>
  <dc:subject>This is the May 2026 Proposition 98 Reversion Report for the Legislature and Department of Finance</dc:subject>
  <dc:creator/>
  <cp:lastModifiedBy/>
  <dcterms:created xsi:type="dcterms:W3CDTF">2026-01-22T15:44:03Z</dcterms:created>
  <dcterms:modified xsi:type="dcterms:W3CDTF">2026-06-23T21:39:46Z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