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0" documentId="13_ncr:1_{479F66B5-B31F-42CB-BE36-C93DFEE6EC6F}" xr6:coauthVersionLast="47" xr6:coauthVersionMax="47" xr10:uidLastSave="{00000000-0000-0000-0000-000000000000}"/>
  <bookViews>
    <workbookView xWindow="2130" yWindow="555" windowWidth="21615" windowHeight="11265" xr2:uid="{C2D7E04C-78DF-4906-8E3F-9E31BC7AF645}"/>
  </bookViews>
  <sheets>
    <sheet name="Key" sheetId="2" r:id="rId1"/>
    <sheet name="FY2122_FY2223 LEA Exp Report" sheetId="1" r:id="rId2"/>
  </sheets>
  <definedNames>
    <definedName name="_xlnm._FilterDatabase" localSheetId="1" hidden="1">'FY2122_FY2223 LEA Exp Report'!#REF!</definedName>
    <definedName name="DCodeSWCty">#REF!</definedName>
    <definedName name="DCodeSWDist">#REF!</definedName>
    <definedName name="EIDSWChSch">#REF!</definedName>
    <definedName name="_xlnm.Print_Area" localSheetId="1">'FY2122_FY2223 LEA Exp Report'!$A$1:$K$2273</definedName>
    <definedName name="_xlnm.Print_Titles" localSheetId="1">'FY2122_FY2223 LEA Exp Report'!$3:$3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0" i="1" l="1"/>
  <c r="I424" i="1"/>
  <c r="I1725" i="1"/>
  <c r="I1059" i="1" l="1"/>
  <c r="F1059" i="1"/>
  <c r="F933" i="1"/>
  <c r="F1350" i="1"/>
  <c r="F1660" i="1" l="1"/>
  <c r="I1660"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K402" i="1" s="1"/>
  <c r="G403" i="1"/>
  <c r="K403" i="1" s="1"/>
  <c r="G404" i="1"/>
  <c r="K404" i="1" s="1"/>
  <c r="G405" i="1"/>
  <c r="G406" i="1"/>
  <c r="G407" i="1"/>
  <c r="G408" i="1"/>
  <c r="G409" i="1"/>
  <c r="K409" i="1" s="1"/>
  <c r="G410" i="1"/>
  <c r="K410" i="1" s="1"/>
  <c r="G411" i="1"/>
  <c r="K411" i="1" s="1"/>
  <c r="G412" i="1"/>
  <c r="K412" i="1" s="1"/>
  <c r="G413" i="1"/>
  <c r="G414" i="1"/>
  <c r="G415" i="1"/>
  <c r="G416" i="1"/>
  <c r="G417" i="1"/>
  <c r="K417" i="1" s="1"/>
  <c r="G418" i="1"/>
  <c r="K418" i="1" s="1"/>
  <c r="G419" i="1"/>
  <c r="K419" i="1" s="1"/>
  <c r="G420" i="1"/>
  <c r="K420" i="1" s="1"/>
  <c r="G421" i="1"/>
  <c r="G422" i="1"/>
  <c r="G423" i="1"/>
  <c r="G424" i="1"/>
  <c r="G425" i="1"/>
  <c r="K425" i="1" s="1"/>
  <c r="G426" i="1"/>
  <c r="K426" i="1" s="1"/>
  <c r="G427" i="1"/>
  <c r="K427" i="1" s="1"/>
  <c r="G428" i="1"/>
  <c r="G429" i="1"/>
  <c r="G430" i="1"/>
  <c r="G431" i="1"/>
  <c r="G432" i="1"/>
  <c r="G433" i="1"/>
  <c r="K433" i="1" s="1"/>
  <c r="G434" i="1"/>
  <c r="K434" i="1" s="1"/>
  <c r="G435" i="1"/>
  <c r="K435" i="1" s="1"/>
  <c r="G436" i="1"/>
  <c r="K436" i="1" s="1"/>
  <c r="G437" i="1"/>
  <c r="G438" i="1"/>
  <c r="G439" i="1"/>
  <c r="G440" i="1"/>
  <c r="K440" i="1" s="1"/>
  <c r="G441" i="1"/>
  <c r="K441" i="1" s="1"/>
  <c r="G442" i="1"/>
  <c r="K442" i="1" s="1"/>
  <c r="G443" i="1"/>
  <c r="K443" i="1" s="1"/>
  <c r="G444" i="1"/>
  <c r="K444" i="1" s="1"/>
  <c r="G445" i="1"/>
  <c r="G446" i="1"/>
  <c r="G447" i="1"/>
  <c r="G448" i="1"/>
  <c r="K448" i="1" s="1"/>
  <c r="G449" i="1"/>
  <c r="K449" i="1" s="1"/>
  <c r="G450" i="1"/>
  <c r="K450" i="1" s="1"/>
  <c r="G451" i="1"/>
  <c r="K451" i="1" s="1"/>
  <c r="G452" i="1"/>
  <c r="K452" i="1" s="1"/>
  <c r="G453" i="1"/>
  <c r="G454" i="1"/>
  <c r="G455" i="1"/>
  <c r="G456" i="1"/>
  <c r="G457" i="1"/>
  <c r="K457" i="1" s="1"/>
  <c r="G458" i="1"/>
  <c r="K458" i="1" s="1"/>
  <c r="G459" i="1"/>
  <c r="K459" i="1" s="1"/>
  <c r="G460" i="1"/>
  <c r="K460" i="1" s="1"/>
  <c r="G461" i="1"/>
  <c r="G462" i="1"/>
  <c r="G463" i="1"/>
  <c r="G464" i="1"/>
  <c r="G465" i="1"/>
  <c r="K465" i="1" s="1"/>
  <c r="G466" i="1"/>
  <c r="K466" i="1" s="1"/>
  <c r="G467" i="1"/>
  <c r="K467" i="1" s="1"/>
  <c r="G468" i="1"/>
  <c r="K468" i="1" s="1"/>
  <c r="G469" i="1"/>
  <c r="G470" i="1"/>
  <c r="G471" i="1"/>
  <c r="G472" i="1"/>
  <c r="K472" i="1" s="1"/>
  <c r="G473" i="1"/>
  <c r="K473" i="1" s="1"/>
  <c r="G474" i="1"/>
  <c r="K474" i="1" s="1"/>
  <c r="G475" i="1"/>
  <c r="K475" i="1" s="1"/>
  <c r="G476" i="1"/>
  <c r="K476" i="1" s="1"/>
  <c r="G477" i="1"/>
  <c r="G478" i="1"/>
  <c r="G479" i="1"/>
  <c r="G480" i="1"/>
  <c r="K480" i="1" s="1"/>
  <c r="G481" i="1"/>
  <c r="K481" i="1" s="1"/>
  <c r="G482" i="1"/>
  <c r="K482" i="1" s="1"/>
  <c r="G483" i="1"/>
  <c r="K483" i="1" s="1"/>
  <c r="G484" i="1"/>
  <c r="K484" i="1" s="1"/>
  <c r="G485" i="1"/>
  <c r="G486" i="1"/>
  <c r="G487" i="1"/>
  <c r="G488" i="1"/>
  <c r="G489" i="1"/>
  <c r="K489" i="1" s="1"/>
  <c r="G490" i="1"/>
  <c r="K490" i="1" s="1"/>
  <c r="G491" i="1"/>
  <c r="K491" i="1" s="1"/>
  <c r="G492" i="1"/>
  <c r="K492" i="1" s="1"/>
  <c r="G493" i="1"/>
  <c r="G494" i="1"/>
  <c r="G495" i="1"/>
  <c r="G496" i="1"/>
  <c r="G497" i="1"/>
  <c r="K497" i="1" s="1"/>
  <c r="G498" i="1"/>
  <c r="K498" i="1" s="1"/>
  <c r="G499" i="1"/>
  <c r="K499" i="1" s="1"/>
  <c r="G500" i="1"/>
  <c r="K500" i="1" s="1"/>
  <c r="G501" i="1"/>
  <c r="G502" i="1"/>
  <c r="G503" i="1"/>
  <c r="G504" i="1"/>
  <c r="K504" i="1" s="1"/>
  <c r="G505" i="1"/>
  <c r="K505" i="1" s="1"/>
  <c r="G506" i="1"/>
  <c r="K506" i="1" s="1"/>
  <c r="G507" i="1"/>
  <c r="K507" i="1" s="1"/>
  <c r="G508" i="1"/>
  <c r="K508" i="1" s="1"/>
  <c r="G509" i="1"/>
  <c r="G510" i="1"/>
  <c r="G511" i="1"/>
  <c r="G512" i="1"/>
  <c r="G513" i="1"/>
  <c r="K513" i="1" s="1"/>
  <c r="G514" i="1"/>
  <c r="K514" i="1" s="1"/>
  <c r="G515" i="1"/>
  <c r="K515" i="1" s="1"/>
  <c r="G516" i="1"/>
  <c r="G517" i="1"/>
  <c r="G518" i="1"/>
  <c r="G519" i="1"/>
  <c r="G520" i="1"/>
  <c r="G521" i="1"/>
  <c r="K521" i="1" s="1"/>
  <c r="G522" i="1"/>
  <c r="K522" i="1" s="1"/>
  <c r="G523" i="1"/>
  <c r="K523" i="1" s="1"/>
  <c r="G524" i="1"/>
  <c r="K524" i="1" s="1"/>
  <c r="G525" i="1"/>
  <c r="G526" i="1"/>
  <c r="G527" i="1"/>
  <c r="G528" i="1"/>
  <c r="K528" i="1" s="1"/>
  <c r="G529" i="1"/>
  <c r="K529" i="1" s="1"/>
  <c r="G530" i="1"/>
  <c r="K530" i="1" s="1"/>
  <c r="G531" i="1"/>
  <c r="K531" i="1" s="1"/>
  <c r="G532" i="1"/>
  <c r="K532" i="1" s="1"/>
  <c r="G533" i="1"/>
  <c r="G534" i="1"/>
  <c r="G535" i="1"/>
  <c r="G536" i="1"/>
  <c r="G537" i="1"/>
  <c r="K537" i="1" s="1"/>
  <c r="G538" i="1"/>
  <c r="K538" i="1" s="1"/>
  <c r="G539" i="1"/>
  <c r="K539" i="1" s="1"/>
  <c r="G540" i="1"/>
  <c r="K540" i="1" s="1"/>
  <c r="G541" i="1"/>
  <c r="G542" i="1"/>
  <c r="G543" i="1"/>
  <c r="G544" i="1"/>
  <c r="K544" i="1" s="1"/>
  <c r="G545" i="1"/>
  <c r="K545" i="1" s="1"/>
  <c r="G546" i="1"/>
  <c r="K546" i="1" s="1"/>
  <c r="G547" i="1"/>
  <c r="K547" i="1" s="1"/>
  <c r="G548" i="1"/>
  <c r="K548" i="1" s="1"/>
  <c r="G549" i="1"/>
  <c r="G550" i="1"/>
  <c r="G551" i="1"/>
  <c r="G552" i="1"/>
  <c r="G553" i="1"/>
  <c r="K553" i="1" s="1"/>
  <c r="G554" i="1"/>
  <c r="K554" i="1" s="1"/>
  <c r="G555" i="1"/>
  <c r="K555" i="1" s="1"/>
  <c r="G556" i="1"/>
  <c r="K556" i="1" s="1"/>
  <c r="G557" i="1"/>
  <c r="G558" i="1"/>
  <c r="G559" i="1"/>
  <c r="G560" i="1"/>
  <c r="K560" i="1" s="1"/>
  <c r="G561" i="1"/>
  <c r="K561" i="1" s="1"/>
  <c r="G562" i="1"/>
  <c r="K562" i="1" s="1"/>
  <c r="G563" i="1"/>
  <c r="K563" i="1" s="1"/>
  <c r="G564" i="1"/>
  <c r="K564" i="1" s="1"/>
  <c r="G565" i="1"/>
  <c r="G566" i="1"/>
  <c r="G567" i="1"/>
  <c r="G568" i="1"/>
  <c r="G569" i="1"/>
  <c r="K569" i="1" s="1"/>
  <c r="G570" i="1"/>
  <c r="K570" i="1" s="1"/>
  <c r="G571" i="1"/>
  <c r="K571" i="1" s="1"/>
  <c r="G572" i="1"/>
  <c r="G573" i="1"/>
  <c r="G574" i="1"/>
  <c r="G575" i="1"/>
  <c r="G576" i="1"/>
  <c r="K576" i="1" s="1"/>
  <c r="G577" i="1"/>
  <c r="K577" i="1" s="1"/>
  <c r="G578" i="1"/>
  <c r="K578" i="1" s="1"/>
  <c r="G579" i="1"/>
  <c r="K579" i="1" s="1"/>
  <c r="G580" i="1"/>
  <c r="K580" i="1" s="1"/>
  <c r="G581" i="1"/>
  <c r="G582" i="1"/>
  <c r="G583" i="1"/>
  <c r="G584" i="1"/>
  <c r="G585" i="1"/>
  <c r="K585" i="1" s="1"/>
  <c r="G586" i="1"/>
  <c r="K586" i="1" s="1"/>
  <c r="G587" i="1"/>
  <c r="K587" i="1" s="1"/>
  <c r="G588" i="1"/>
  <c r="K588" i="1" s="1"/>
  <c r="G589" i="1"/>
  <c r="G590" i="1"/>
  <c r="G591" i="1"/>
  <c r="G592" i="1"/>
  <c r="G593" i="1"/>
  <c r="K593" i="1" s="1"/>
  <c r="G594" i="1"/>
  <c r="K594" i="1" s="1"/>
  <c r="G595" i="1"/>
  <c r="K595" i="1" s="1"/>
  <c r="G596" i="1"/>
  <c r="K596" i="1" s="1"/>
  <c r="G597" i="1"/>
  <c r="G598" i="1"/>
  <c r="G599" i="1"/>
  <c r="G600" i="1"/>
  <c r="G601" i="1"/>
  <c r="K601" i="1" s="1"/>
  <c r="G602" i="1"/>
  <c r="K602" i="1" s="1"/>
  <c r="G603" i="1"/>
  <c r="K603" i="1" s="1"/>
  <c r="G604" i="1"/>
  <c r="K604" i="1" s="1"/>
  <c r="G605" i="1"/>
  <c r="G606" i="1"/>
  <c r="G607" i="1"/>
  <c r="G608" i="1"/>
  <c r="K608" i="1" s="1"/>
  <c r="G609" i="1"/>
  <c r="K609" i="1" s="1"/>
  <c r="G610" i="1"/>
  <c r="K610" i="1" s="1"/>
  <c r="G611" i="1"/>
  <c r="K611" i="1" s="1"/>
  <c r="G612" i="1"/>
  <c r="K612" i="1" s="1"/>
  <c r="G613" i="1"/>
  <c r="G614" i="1"/>
  <c r="G615" i="1"/>
  <c r="G616" i="1"/>
  <c r="G617" i="1"/>
  <c r="K617" i="1" s="1"/>
  <c r="G618" i="1"/>
  <c r="K618" i="1" s="1"/>
  <c r="G619" i="1"/>
  <c r="K619" i="1" s="1"/>
  <c r="G620" i="1"/>
  <c r="K620" i="1" s="1"/>
  <c r="G621" i="1"/>
  <c r="G622" i="1"/>
  <c r="G623" i="1"/>
  <c r="G624" i="1"/>
  <c r="G625" i="1"/>
  <c r="K625" i="1" s="1"/>
  <c r="G626" i="1"/>
  <c r="K626" i="1" s="1"/>
  <c r="G627" i="1"/>
  <c r="K627" i="1" s="1"/>
  <c r="G628" i="1"/>
  <c r="K628" i="1" s="1"/>
  <c r="G629" i="1"/>
  <c r="G630" i="1"/>
  <c r="G631" i="1"/>
  <c r="G632" i="1"/>
  <c r="K632" i="1" s="1"/>
  <c r="G633" i="1"/>
  <c r="K633" i="1" s="1"/>
  <c r="G634" i="1"/>
  <c r="K634" i="1" s="1"/>
  <c r="G635" i="1"/>
  <c r="K635" i="1" s="1"/>
  <c r="G636" i="1"/>
  <c r="K636" i="1" s="1"/>
  <c r="G637" i="1"/>
  <c r="G638" i="1"/>
  <c r="G639" i="1"/>
  <c r="G640" i="1"/>
  <c r="K640" i="1" s="1"/>
  <c r="G641" i="1"/>
  <c r="K641" i="1" s="1"/>
  <c r="G642" i="1"/>
  <c r="K642" i="1" s="1"/>
  <c r="G643" i="1"/>
  <c r="K643" i="1" s="1"/>
  <c r="G644" i="1"/>
  <c r="K644" i="1" s="1"/>
  <c r="G645" i="1"/>
  <c r="G646" i="1"/>
  <c r="G647" i="1"/>
  <c r="G648" i="1"/>
  <c r="G649" i="1"/>
  <c r="K649" i="1" s="1"/>
  <c r="G650" i="1"/>
  <c r="K650" i="1" s="1"/>
  <c r="G651" i="1"/>
  <c r="K651" i="1" s="1"/>
  <c r="G652" i="1"/>
  <c r="K652" i="1" s="1"/>
  <c r="G653" i="1"/>
  <c r="G654" i="1"/>
  <c r="G655" i="1"/>
  <c r="G656" i="1"/>
  <c r="K656" i="1" s="1"/>
  <c r="G657" i="1"/>
  <c r="K657" i="1" s="1"/>
  <c r="G658" i="1"/>
  <c r="K658" i="1" s="1"/>
  <c r="G659" i="1"/>
  <c r="K659" i="1" s="1"/>
  <c r="G660" i="1"/>
  <c r="K660" i="1" s="1"/>
  <c r="G661" i="1"/>
  <c r="G662" i="1"/>
  <c r="G663" i="1"/>
  <c r="G664" i="1"/>
  <c r="K664" i="1" s="1"/>
  <c r="G665" i="1"/>
  <c r="K665" i="1" s="1"/>
  <c r="G666" i="1"/>
  <c r="K666" i="1" s="1"/>
  <c r="G667" i="1"/>
  <c r="K667" i="1" s="1"/>
  <c r="G668" i="1"/>
  <c r="K668" i="1" s="1"/>
  <c r="G669" i="1"/>
  <c r="G670" i="1"/>
  <c r="G671" i="1"/>
  <c r="G672" i="1"/>
  <c r="K672" i="1" s="1"/>
  <c r="G673" i="1"/>
  <c r="K673" i="1" s="1"/>
  <c r="G674" i="1"/>
  <c r="K674" i="1" s="1"/>
  <c r="G675" i="1"/>
  <c r="K675" i="1" s="1"/>
  <c r="G676" i="1"/>
  <c r="K676" i="1" s="1"/>
  <c r="G677" i="1"/>
  <c r="G678" i="1"/>
  <c r="G679" i="1"/>
  <c r="G680" i="1"/>
  <c r="G681" i="1"/>
  <c r="K681" i="1" s="1"/>
  <c r="G682" i="1"/>
  <c r="K682" i="1" s="1"/>
  <c r="G683" i="1"/>
  <c r="K683" i="1" s="1"/>
  <c r="G684" i="1"/>
  <c r="K684" i="1" s="1"/>
  <c r="G685" i="1"/>
  <c r="G686" i="1"/>
  <c r="G687" i="1"/>
  <c r="G688" i="1"/>
  <c r="K688" i="1" s="1"/>
  <c r="G689" i="1"/>
  <c r="K689" i="1" s="1"/>
  <c r="G690" i="1"/>
  <c r="K690" i="1" s="1"/>
  <c r="G691" i="1"/>
  <c r="K691" i="1" s="1"/>
  <c r="G692" i="1"/>
  <c r="K692" i="1" s="1"/>
  <c r="G693" i="1"/>
  <c r="G694" i="1"/>
  <c r="G695" i="1"/>
  <c r="G696" i="1"/>
  <c r="K696" i="1" s="1"/>
  <c r="G697" i="1"/>
  <c r="K697" i="1" s="1"/>
  <c r="G698" i="1"/>
  <c r="K698" i="1" s="1"/>
  <c r="G699" i="1"/>
  <c r="K699" i="1" s="1"/>
  <c r="G700" i="1"/>
  <c r="K700" i="1" s="1"/>
  <c r="G701" i="1"/>
  <c r="G702" i="1"/>
  <c r="G703" i="1"/>
  <c r="G704" i="1"/>
  <c r="K704" i="1" s="1"/>
  <c r="G705" i="1"/>
  <c r="K705" i="1" s="1"/>
  <c r="G706" i="1"/>
  <c r="K706" i="1" s="1"/>
  <c r="G707" i="1"/>
  <c r="K707" i="1" s="1"/>
  <c r="G708" i="1"/>
  <c r="K708" i="1" s="1"/>
  <c r="G709" i="1"/>
  <c r="G710" i="1"/>
  <c r="G711" i="1"/>
  <c r="G712" i="1"/>
  <c r="G713" i="1"/>
  <c r="K713" i="1" s="1"/>
  <c r="G714" i="1"/>
  <c r="K714" i="1" s="1"/>
  <c r="G715" i="1"/>
  <c r="K715" i="1" s="1"/>
  <c r="G716" i="1"/>
  <c r="K716" i="1" s="1"/>
  <c r="G717" i="1"/>
  <c r="G718" i="1"/>
  <c r="G719" i="1"/>
  <c r="G720" i="1"/>
  <c r="K720" i="1" s="1"/>
  <c r="G721" i="1"/>
  <c r="K721" i="1" s="1"/>
  <c r="G722" i="1"/>
  <c r="K722" i="1" s="1"/>
  <c r="G723" i="1"/>
  <c r="K723" i="1" s="1"/>
  <c r="G724" i="1"/>
  <c r="K724" i="1" s="1"/>
  <c r="G725" i="1"/>
  <c r="G726" i="1"/>
  <c r="G727" i="1"/>
  <c r="G728" i="1"/>
  <c r="K728" i="1" s="1"/>
  <c r="G729" i="1"/>
  <c r="K729" i="1" s="1"/>
  <c r="G730" i="1"/>
  <c r="K730" i="1" s="1"/>
  <c r="G731" i="1"/>
  <c r="K731" i="1" s="1"/>
  <c r="G732" i="1"/>
  <c r="K732" i="1" s="1"/>
  <c r="G733" i="1"/>
  <c r="G734" i="1"/>
  <c r="G735" i="1"/>
  <c r="G736" i="1"/>
  <c r="K736" i="1" s="1"/>
  <c r="G737" i="1"/>
  <c r="K737" i="1" s="1"/>
  <c r="G738" i="1"/>
  <c r="G739" i="1"/>
  <c r="K739" i="1" s="1"/>
  <c r="G740" i="1"/>
  <c r="K740" i="1" s="1"/>
  <c r="G741" i="1"/>
  <c r="G742" i="1"/>
  <c r="G743" i="1"/>
  <c r="G744" i="1"/>
  <c r="G745" i="1"/>
  <c r="K745" i="1" s="1"/>
  <c r="G746" i="1"/>
  <c r="K746" i="1" s="1"/>
  <c r="G747" i="1"/>
  <c r="K747" i="1" s="1"/>
  <c r="G748" i="1"/>
  <c r="K748" i="1" s="1"/>
  <c r="G749" i="1"/>
  <c r="G750" i="1"/>
  <c r="G751" i="1"/>
  <c r="G752" i="1"/>
  <c r="K752" i="1" s="1"/>
  <c r="G753" i="1"/>
  <c r="K753" i="1" s="1"/>
  <c r="G754" i="1"/>
  <c r="K754" i="1" s="1"/>
  <c r="G755" i="1"/>
  <c r="K755" i="1" s="1"/>
  <c r="G756" i="1"/>
  <c r="K756" i="1" s="1"/>
  <c r="G757" i="1"/>
  <c r="G758" i="1"/>
  <c r="G759" i="1"/>
  <c r="G760" i="1"/>
  <c r="K760" i="1" s="1"/>
  <c r="G761" i="1"/>
  <c r="K761" i="1" s="1"/>
  <c r="G762" i="1"/>
  <c r="G763" i="1"/>
  <c r="K763" i="1" s="1"/>
  <c r="G764" i="1"/>
  <c r="K764" i="1" s="1"/>
  <c r="G765" i="1"/>
  <c r="G766" i="1"/>
  <c r="G767" i="1"/>
  <c r="G768" i="1"/>
  <c r="K768" i="1" s="1"/>
  <c r="G769" i="1"/>
  <c r="K769" i="1" s="1"/>
  <c r="G770" i="1"/>
  <c r="K770" i="1" s="1"/>
  <c r="G771" i="1"/>
  <c r="K771" i="1" s="1"/>
  <c r="G772" i="1"/>
  <c r="G773" i="1"/>
  <c r="G774" i="1"/>
  <c r="G775" i="1"/>
  <c r="G776" i="1"/>
  <c r="G777" i="1"/>
  <c r="K777" i="1" s="1"/>
  <c r="G778" i="1"/>
  <c r="G779" i="1"/>
  <c r="K779" i="1" s="1"/>
  <c r="G780" i="1"/>
  <c r="K780" i="1" s="1"/>
  <c r="G781" i="1"/>
  <c r="G782" i="1"/>
  <c r="G783" i="1"/>
  <c r="G784" i="1"/>
  <c r="K784" i="1" s="1"/>
  <c r="G785" i="1"/>
  <c r="K785" i="1" s="1"/>
  <c r="G786" i="1"/>
  <c r="G787" i="1"/>
  <c r="G788" i="1"/>
  <c r="K788" i="1" s="1"/>
  <c r="G789" i="1"/>
  <c r="G790" i="1"/>
  <c r="G791" i="1"/>
  <c r="G792" i="1"/>
  <c r="K792" i="1" s="1"/>
  <c r="G793" i="1"/>
  <c r="K793" i="1" s="1"/>
  <c r="G794" i="1"/>
  <c r="K794" i="1" s="1"/>
  <c r="G795" i="1"/>
  <c r="K795" i="1" s="1"/>
  <c r="G796" i="1"/>
  <c r="K796" i="1" s="1"/>
  <c r="G797" i="1"/>
  <c r="G798" i="1"/>
  <c r="G799" i="1"/>
  <c r="G800" i="1"/>
  <c r="K800" i="1" s="1"/>
  <c r="G801" i="1"/>
  <c r="K801" i="1" s="1"/>
  <c r="G802" i="1"/>
  <c r="G803" i="1"/>
  <c r="K803" i="1" s="1"/>
  <c r="G804" i="1"/>
  <c r="K804" i="1" s="1"/>
  <c r="G805" i="1"/>
  <c r="G806" i="1"/>
  <c r="G807" i="1"/>
  <c r="G808" i="1"/>
  <c r="G809" i="1"/>
  <c r="K809" i="1" s="1"/>
  <c r="G810" i="1"/>
  <c r="K810" i="1" s="1"/>
  <c r="G811" i="1"/>
  <c r="G812" i="1"/>
  <c r="K812" i="1" s="1"/>
  <c r="G813" i="1"/>
  <c r="G814" i="1"/>
  <c r="G815" i="1"/>
  <c r="G816" i="1"/>
  <c r="K816" i="1" s="1"/>
  <c r="G817" i="1"/>
  <c r="K817" i="1" s="1"/>
  <c r="G818" i="1"/>
  <c r="G819" i="1"/>
  <c r="K819" i="1" s="1"/>
  <c r="G820" i="1"/>
  <c r="K820" i="1" s="1"/>
  <c r="G821" i="1"/>
  <c r="G822" i="1"/>
  <c r="G823" i="1"/>
  <c r="G824" i="1"/>
  <c r="K824" i="1" s="1"/>
  <c r="G825" i="1"/>
  <c r="K825" i="1" s="1"/>
  <c r="G826" i="1"/>
  <c r="G827" i="1"/>
  <c r="K827" i="1" s="1"/>
  <c r="G828" i="1"/>
  <c r="G829" i="1"/>
  <c r="G830" i="1"/>
  <c r="G831" i="1"/>
  <c r="G832" i="1"/>
  <c r="K832" i="1" s="1"/>
  <c r="G833" i="1"/>
  <c r="K833" i="1" s="1"/>
  <c r="G834" i="1"/>
  <c r="K834" i="1" s="1"/>
  <c r="G835" i="1"/>
  <c r="K835" i="1" s="1"/>
  <c r="G836" i="1"/>
  <c r="K836" i="1" s="1"/>
  <c r="G837" i="1"/>
  <c r="G838" i="1"/>
  <c r="G839" i="1"/>
  <c r="G840" i="1"/>
  <c r="G841" i="1"/>
  <c r="K841" i="1" s="1"/>
  <c r="G842" i="1"/>
  <c r="G843" i="1"/>
  <c r="K843" i="1" s="1"/>
  <c r="G844" i="1"/>
  <c r="K844" i="1" s="1"/>
  <c r="G845" i="1"/>
  <c r="G846" i="1"/>
  <c r="G847" i="1"/>
  <c r="G848" i="1"/>
  <c r="K848" i="1" s="1"/>
  <c r="G849" i="1"/>
  <c r="K849" i="1" s="1"/>
  <c r="G850" i="1"/>
  <c r="K850" i="1" s="1"/>
  <c r="G851" i="1"/>
  <c r="K851" i="1" s="1"/>
  <c r="G852" i="1"/>
  <c r="K852" i="1" s="1"/>
  <c r="G853" i="1"/>
  <c r="G854" i="1"/>
  <c r="G855" i="1"/>
  <c r="G856" i="1"/>
  <c r="K856" i="1" s="1"/>
  <c r="G857" i="1"/>
  <c r="K857" i="1" s="1"/>
  <c r="G858" i="1"/>
  <c r="K858" i="1" s="1"/>
  <c r="G859" i="1"/>
  <c r="K859" i="1" s="1"/>
  <c r="G860" i="1"/>
  <c r="K860" i="1" s="1"/>
  <c r="G861" i="1"/>
  <c r="G862" i="1"/>
  <c r="G863" i="1"/>
  <c r="G864" i="1"/>
  <c r="K864" i="1" s="1"/>
  <c r="G865" i="1"/>
  <c r="K865" i="1" s="1"/>
  <c r="G866" i="1"/>
  <c r="G867" i="1"/>
  <c r="K867" i="1" s="1"/>
  <c r="G868" i="1"/>
  <c r="K868" i="1" s="1"/>
  <c r="G869" i="1"/>
  <c r="G870" i="1"/>
  <c r="G871" i="1"/>
  <c r="G872" i="1"/>
  <c r="G873" i="1"/>
  <c r="K873" i="1" s="1"/>
  <c r="G874" i="1"/>
  <c r="K874" i="1" s="1"/>
  <c r="G875" i="1"/>
  <c r="K875" i="1" s="1"/>
  <c r="G876" i="1"/>
  <c r="K876" i="1" s="1"/>
  <c r="G877" i="1"/>
  <c r="G878" i="1"/>
  <c r="G879" i="1"/>
  <c r="G880" i="1"/>
  <c r="K880" i="1" s="1"/>
  <c r="G881" i="1"/>
  <c r="K881" i="1" s="1"/>
  <c r="G882" i="1"/>
  <c r="G883" i="1"/>
  <c r="K883" i="1" s="1"/>
  <c r="G884" i="1"/>
  <c r="G885" i="1"/>
  <c r="G886" i="1"/>
  <c r="G887" i="1"/>
  <c r="G888" i="1"/>
  <c r="G889" i="1"/>
  <c r="K889" i="1" s="1"/>
  <c r="G890" i="1"/>
  <c r="G891" i="1"/>
  <c r="K891" i="1" s="1"/>
  <c r="G892" i="1"/>
  <c r="K892" i="1" s="1"/>
  <c r="G893" i="1"/>
  <c r="G894" i="1"/>
  <c r="G895" i="1"/>
  <c r="G896" i="1"/>
  <c r="K896" i="1" s="1"/>
  <c r="G897" i="1"/>
  <c r="K897" i="1" s="1"/>
  <c r="G898" i="1"/>
  <c r="K898" i="1" s="1"/>
  <c r="G899" i="1"/>
  <c r="K899" i="1" s="1"/>
  <c r="G900" i="1"/>
  <c r="K900" i="1" s="1"/>
  <c r="G901" i="1"/>
  <c r="G902" i="1"/>
  <c r="G903" i="1"/>
  <c r="G904" i="1"/>
  <c r="G905" i="1"/>
  <c r="K905" i="1" s="1"/>
  <c r="G906" i="1"/>
  <c r="G907" i="1"/>
  <c r="K907" i="1" s="1"/>
  <c r="G908" i="1"/>
  <c r="K908" i="1" s="1"/>
  <c r="G909" i="1"/>
  <c r="G910" i="1"/>
  <c r="G911" i="1"/>
  <c r="G912" i="1"/>
  <c r="K912" i="1" s="1"/>
  <c r="G913" i="1"/>
  <c r="K913" i="1" s="1"/>
  <c r="G914" i="1"/>
  <c r="K914" i="1" s="1"/>
  <c r="G915" i="1"/>
  <c r="K915" i="1" s="1"/>
  <c r="G916" i="1"/>
  <c r="K916" i="1" s="1"/>
  <c r="G917" i="1"/>
  <c r="G918" i="1"/>
  <c r="G919" i="1"/>
  <c r="G920" i="1"/>
  <c r="G921" i="1"/>
  <c r="K921" i="1" s="1"/>
  <c r="G922" i="1"/>
  <c r="G923" i="1"/>
  <c r="K923" i="1" s="1"/>
  <c r="G924" i="1"/>
  <c r="K924" i="1" s="1"/>
  <c r="G925" i="1"/>
  <c r="G926" i="1"/>
  <c r="G927" i="1"/>
  <c r="G928" i="1"/>
  <c r="G929" i="1"/>
  <c r="K929" i="1" s="1"/>
  <c r="G930" i="1"/>
  <c r="G931" i="1"/>
  <c r="K931" i="1" s="1"/>
  <c r="G932" i="1"/>
  <c r="K932" i="1" s="1"/>
  <c r="G933" i="1"/>
  <c r="G934" i="1"/>
  <c r="G935" i="1"/>
  <c r="G936" i="1"/>
  <c r="G937" i="1"/>
  <c r="K937" i="1" s="1"/>
  <c r="G938" i="1"/>
  <c r="K938" i="1" s="1"/>
  <c r="G939" i="1"/>
  <c r="K939" i="1" s="1"/>
  <c r="G940" i="1"/>
  <c r="K940" i="1" s="1"/>
  <c r="G941" i="1"/>
  <c r="G942" i="1"/>
  <c r="G943" i="1"/>
  <c r="G944" i="1"/>
  <c r="K944" i="1" s="1"/>
  <c r="G945" i="1"/>
  <c r="K945" i="1" s="1"/>
  <c r="G946" i="1"/>
  <c r="G947" i="1"/>
  <c r="K947" i="1" s="1"/>
  <c r="G948" i="1"/>
  <c r="K948" i="1" s="1"/>
  <c r="G949" i="1"/>
  <c r="G950" i="1"/>
  <c r="G951" i="1"/>
  <c r="G952" i="1"/>
  <c r="K952" i="1" s="1"/>
  <c r="G953" i="1"/>
  <c r="K953" i="1" s="1"/>
  <c r="G954" i="1"/>
  <c r="K954" i="1" s="1"/>
  <c r="G955" i="1"/>
  <c r="K955" i="1" s="1"/>
  <c r="G956" i="1"/>
  <c r="K956" i="1" s="1"/>
  <c r="G957" i="1"/>
  <c r="G958" i="1"/>
  <c r="G959" i="1"/>
  <c r="G960" i="1"/>
  <c r="K960" i="1" s="1"/>
  <c r="G961" i="1"/>
  <c r="K961" i="1" s="1"/>
  <c r="G962" i="1"/>
  <c r="K962" i="1" s="1"/>
  <c r="G963" i="1"/>
  <c r="K963" i="1" s="1"/>
  <c r="G964" i="1"/>
  <c r="K964" i="1" s="1"/>
  <c r="G965" i="1"/>
  <c r="G966" i="1"/>
  <c r="G967" i="1"/>
  <c r="G968" i="1"/>
  <c r="G969" i="1"/>
  <c r="K969" i="1" s="1"/>
  <c r="G970" i="1"/>
  <c r="G971" i="1"/>
  <c r="K971" i="1" s="1"/>
  <c r="G972" i="1"/>
  <c r="K972" i="1" s="1"/>
  <c r="G973" i="1"/>
  <c r="G974" i="1"/>
  <c r="G975" i="1"/>
  <c r="G976" i="1"/>
  <c r="G977" i="1"/>
  <c r="K977" i="1" s="1"/>
  <c r="G978" i="1"/>
  <c r="G979" i="1"/>
  <c r="K979" i="1" s="1"/>
  <c r="G980" i="1"/>
  <c r="K980" i="1" s="1"/>
  <c r="G981" i="1"/>
  <c r="G982" i="1"/>
  <c r="G983" i="1"/>
  <c r="G984" i="1"/>
  <c r="K984" i="1" s="1"/>
  <c r="G985" i="1"/>
  <c r="K985" i="1" s="1"/>
  <c r="G986" i="1"/>
  <c r="G987" i="1"/>
  <c r="K987" i="1" s="1"/>
  <c r="G988" i="1"/>
  <c r="K988" i="1" s="1"/>
  <c r="G989" i="1"/>
  <c r="G990" i="1"/>
  <c r="G991" i="1"/>
  <c r="G992" i="1"/>
  <c r="K992" i="1" s="1"/>
  <c r="G993" i="1"/>
  <c r="K993" i="1" s="1"/>
  <c r="G994" i="1"/>
  <c r="K994" i="1" s="1"/>
  <c r="G995" i="1"/>
  <c r="K995" i="1" s="1"/>
  <c r="G996" i="1"/>
  <c r="K996" i="1" s="1"/>
  <c r="G997" i="1"/>
  <c r="G998" i="1"/>
  <c r="G999" i="1"/>
  <c r="G1000" i="1"/>
  <c r="G1001" i="1"/>
  <c r="K1001" i="1" s="1"/>
  <c r="G1002" i="1"/>
  <c r="G1003" i="1"/>
  <c r="K1003" i="1" s="1"/>
  <c r="G1004" i="1"/>
  <c r="K1004" i="1" s="1"/>
  <c r="G1005" i="1"/>
  <c r="G1006" i="1"/>
  <c r="G1007" i="1"/>
  <c r="G1008" i="1"/>
  <c r="G1009" i="1"/>
  <c r="K1009" i="1" s="1"/>
  <c r="G1010" i="1"/>
  <c r="G1011" i="1"/>
  <c r="K1011" i="1" s="1"/>
  <c r="G1012" i="1"/>
  <c r="K1012" i="1" s="1"/>
  <c r="G1013" i="1"/>
  <c r="G1014" i="1"/>
  <c r="G1015" i="1"/>
  <c r="G1016" i="1"/>
  <c r="K1016" i="1" s="1"/>
  <c r="G1017" i="1"/>
  <c r="K1017" i="1" s="1"/>
  <c r="G1018" i="1"/>
  <c r="G1019" i="1"/>
  <c r="K1019" i="1" s="1"/>
  <c r="G1020" i="1"/>
  <c r="K1020" i="1" s="1"/>
  <c r="G1021" i="1"/>
  <c r="G1022" i="1"/>
  <c r="G1023" i="1"/>
  <c r="G1024" i="1"/>
  <c r="K1024" i="1" s="1"/>
  <c r="G1025" i="1"/>
  <c r="K1025" i="1" s="1"/>
  <c r="G1026" i="1"/>
  <c r="G1027" i="1"/>
  <c r="K1027" i="1" s="1"/>
  <c r="G1028" i="1"/>
  <c r="G1029" i="1"/>
  <c r="G1030" i="1"/>
  <c r="G1031" i="1"/>
  <c r="G1032" i="1"/>
  <c r="G1033" i="1"/>
  <c r="K1033" i="1" s="1"/>
  <c r="G1034" i="1"/>
  <c r="K1034" i="1" s="1"/>
  <c r="G1035" i="1"/>
  <c r="K1035" i="1" s="1"/>
  <c r="G1036" i="1"/>
  <c r="K1036" i="1" s="1"/>
  <c r="G1037" i="1"/>
  <c r="G1038" i="1"/>
  <c r="G1039" i="1"/>
  <c r="G1040" i="1"/>
  <c r="K1040" i="1" s="1"/>
  <c r="G1041" i="1"/>
  <c r="K1041" i="1" s="1"/>
  <c r="G1042" i="1"/>
  <c r="K1042" i="1" s="1"/>
  <c r="G1043" i="1"/>
  <c r="K1043" i="1" s="1"/>
  <c r="G1044" i="1"/>
  <c r="K1044" i="1" s="1"/>
  <c r="G1045" i="1"/>
  <c r="G1046" i="1"/>
  <c r="G1047" i="1"/>
  <c r="G1048" i="1"/>
  <c r="G1049" i="1"/>
  <c r="K1049" i="1" s="1"/>
  <c r="G1050" i="1"/>
  <c r="G1051" i="1"/>
  <c r="K1051" i="1" s="1"/>
  <c r="G1052" i="1"/>
  <c r="K1052" i="1" s="1"/>
  <c r="G1053" i="1"/>
  <c r="G1054" i="1"/>
  <c r="G1055" i="1"/>
  <c r="G1056" i="1"/>
  <c r="K1056" i="1" s="1"/>
  <c r="G1057" i="1"/>
  <c r="K1057" i="1" s="1"/>
  <c r="G1058" i="1"/>
  <c r="K1058" i="1" s="1"/>
  <c r="G1059" i="1"/>
  <c r="G1060" i="1"/>
  <c r="K1060" i="1" s="1"/>
  <c r="G1061" i="1"/>
  <c r="G1062" i="1"/>
  <c r="G1063" i="1"/>
  <c r="G1064" i="1"/>
  <c r="G1065" i="1"/>
  <c r="K1065" i="1" s="1"/>
  <c r="G1066" i="1"/>
  <c r="G1067" i="1"/>
  <c r="K1067" i="1" s="1"/>
  <c r="G1068" i="1"/>
  <c r="K1068" i="1" s="1"/>
  <c r="G1069" i="1"/>
  <c r="G1070" i="1"/>
  <c r="G1071" i="1"/>
  <c r="G1072" i="1"/>
  <c r="K1072" i="1" s="1"/>
  <c r="G1073" i="1"/>
  <c r="K1073" i="1" s="1"/>
  <c r="G1074" i="1"/>
  <c r="K1074" i="1" s="1"/>
  <c r="G1075" i="1"/>
  <c r="K1075" i="1" s="1"/>
  <c r="G1076" i="1"/>
  <c r="K1076" i="1" s="1"/>
  <c r="G1077" i="1"/>
  <c r="G1078" i="1"/>
  <c r="G1079" i="1"/>
  <c r="G1080" i="1"/>
  <c r="G1081" i="1"/>
  <c r="K1081" i="1" s="1"/>
  <c r="G1082" i="1"/>
  <c r="G1083" i="1"/>
  <c r="K1083" i="1" s="1"/>
  <c r="G1084" i="1"/>
  <c r="K1084" i="1" s="1"/>
  <c r="G1085" i="1"/>
  <c r="G1086" i="1"/>
  <c r="G1087" i="1"/>
  <c r="G1088" i="1"/>
  <c r="G1089" i="1"/>
  <c r="K1089" i="1" s="1"/>
  <c r="G1090" i="1"/>
  <c r="K1090" i="1" s="1"/>
  <c r="G1091" i="1"/>
  <c r="K1091" i="1" s="1"/>
  <c r="G1092" i="1"/>
  <c r="K1092" i="1" s="1"/>
  <c r="G1093" i="1"/>
  <c r="G1094" i="1"/>
  <c r="G1095" i="1"/>
  <c r="G1096" i="1"/>
  <c r="K1096" i="1" s="1"/>
  <c r="G1097" i="1"/>
  <c r="K1097" i="1" s="1"/>
  <c r="G1098" i="1"/>
  <c r="K1098" i="1" s="1"/>
  <c r="G1099" i="1"/>
  <c r="K1099" i="1" s="1"/>
  <c r="G1100" i="1"/>
  <c r="K1100" i="1" s="1"/>
  <c r="G1101" i="1"/>
  <c r="G1102" i="1"/>
  <c r="G1103" i="1"/>
  <c r="G1104" i="1"/>
  <c r="G1105" i="1"/>
  <c r="K1105" i="1" s="1"/>
  <c r="G1106" i="1"/>
  <c r="G1107" i="1"/>
  <c r="K1107" i="1" s="1"/>
  <c r="G1108" i="1"/>
  <c r="K1108" i="1" s="1"/>
  <c r="G1109" i="1"/>
  <c r="G1110" i="1"/>
  <c r="G1111" i="1"/>
  <c r="G1112" i="1"/>
  <c r="G1113" i="1"/>
  <c r="K1113" i="1" s="1"/>
  <c r="G1114" i="1"/>
  <c r="K1114" i="1" s="1"/>
  <c r="G1115" i="1"/>
  <c r="K1115" i="1" s="1"/>
  <c r="G1116" i="1"/>
  <c r="K1116" i="1" s="1"/>
  <c r="G1117" i="1"/>
  <c r="G1118" i="1"/>
  <c r="G1119" i="1"/>
  <c r="G1120" i="1"/>
  <c r="G1121" i="1"/>
  <c r="K1121" i="1" s="1"/>
  <c r="G1122" i="1"/>
  <c r="G1123" i="1"/>
  <c r="K1123" i="1" s="1"/>
  <c r="G1124" i="1"/>
  <c r="K1124" i="1" s="1"/>
  <c r="G1125" i="1"/>
  <c r="G1126" i="1"/>
  <c r="G1127" i="1"/>
  <c r="G1128" i="1"/>
  <c r="K1128" i="1" s="1"/>
  <c r="G1129" i="1"/>
  <c r="K1129" i="1" s="1"/>
  <c r="G1130" i="1"/>
  <c r="G1131" i="1"/>
  <c r="K1131" i="1" s="1"/>
  <c r="G1132" i="1"/>
  <c r="K1132" i="1" s="1"/>
  <c r="G1133" i="1"/>
  <c r="G1134" i="1"/>
  <c r="G1135" i="1"/>
  <c r="G1136" i="1"/>
  <c r="G1137" i="1"/>
  <c r="K1137" i="1" s="1"/>
  <c r="G1138" i="1"/>
  <c r="G1139" i="1"/>
  <c r="K1139" i="1" s="1"/>
  <c r="G1140" i="1"/>
  <c r="K1140" i="1" s="1"/>
  <c r="G1141" i="1"/>
  <c r="G1142" i="1"/>
  <c r="G1143" i="1"/>
  <c r="G1144" i="1"/>
  <c r="G1145" i="1"/>
  <c r="K1145" i="1" s="1"/>
  <c r="G1146" i="1"/>
  <c r="G1147" i="1"/>
  <c r="K1147" i="1" s="1"/>
  <c r="G1148" i="1"/>
  <c r="K1148" i="1" s="1"/>
  <c r="G1149" i="1"/>
  <c r="G1150" i="1"/>
  <c r="G1151" i="1"/>
  <c r="G1152" i="1"/>
  <c r="G1153" i="1"/>
  <c r="K1153" i="1" s="1"/>
  <c r="G1154" i="1"/>
  <c r="G1155" i="1"/>
  <c r="K1155" i="1" s="1"/>
  <c r="G1156" i="1"/>
  <c r="K1156" i="1" s="1"/>
  <c r="G1157" i="1"/>
  <c r="G1158" i="1"/>
  <c r="G1159" i="1"/>
  <c r="G1160" i="1"/>
  <c r="G1161" i="1"/>
  <c r="K1161" i="1" s="1"/>
  <c r="G1162" i="1"/>
  <c r="G1163" i="1"/>
  <c r="K1163" i="1" s="1"/>
  <c r="G1164" i="1"/>
  <c r="K1164" i="1" s="1"/>
  <c r="G1165" i="1"/>
  <c r="G1166" i="1"/>
  <c r="G1167" i="1"/>
  <c r="G1168" i="1"/>
  <c r="G1169" i="1"/>
  <c r="K1169" i="1" s="1"/>
  <c r="G1170" i="1"/>
  <c r="G1171" i="1"/>
  <c r="K1171" i="1" s="1"/>
  <c r="G1172" i="1"/>
  <c r="K1172" i="1" s="1"/>
  <c r="G1173" i="1"/>
  <c r="G1174" i="1"/>
  <c r="G1175" i="1"/>
  <c r="G1176" i="1"/>
  <c r="G1177" i="1"/>
  <c r="K1177" i="1" s="1"/>
  <c r="G1178" i="1"/>
  <c r="K1178" i="1" s="1"/>
  <c r="G1179" i="1"/>
  <c r="G1180" i="1"/>
  <c r="K1180" i="1" s="1"/>
  <c r="G1181" i="1"/>
  <c r="G1182" i="1"/>
  <c r="G1183" i="1"/>
  <c r="G1184" i="1"/>
  <c r="G1185" i="1"/>
  <c r="K1185" i="1" s="1"/>
  <c r="G1186" i="1"/>
  <c r="G1187" i="1"/>
  <c r="K1187" i="1" s="1"/>
  <c r="G1188" i="1"/>
  <c r="K1188" i="1" s="1"/>
  <c r="G1189" i="1"/>
  <c r="G1190" i="1"/>
  <c r="G1191" i="1"/>
  <c r="G1192" i="1"/>
  <c r="K1192" i="1" s="1"/>
  <c r="G1193" i="1"/>
  <c r="K1193" i="1" s="1"/>
  <c r="G1194" i="1"/>
  <c r="K1194" i="1" s="1"/>
  <c r="G1195" i="1"/>
  <c r="G1196" i="1"/>
  <c r="G1197" i="1"/>
  <c r="G1198" i="1"/>
  <c r="G1199" i="1"/>
  <c r="G1200" i="1"/>
  <c r="G1201" i="1"/>
  <c r="G1202" i="1"/>
  <c r="K1202" i="1" s="1"/>
  <c r="G1203" i="1"/>
  <c r="K1203" i="1" s="1"/>
  <c r="G1204" i="1"/>
  <c r="K1204" i="1" s="1"/>
  <c r="G1205" i="1"/>
  <c r="G1206" i="1"/>
  <c r="G1207" i="1"/>
  <c r="G1208" i="1"/>
  <c r="G1209" i="1"/>
  <c r="K1209" i="1" s="1"/>
  <c r="G1210" i="1"/>
  <c r="G1211" i="1"/>
  <c r="K1211" i="1" s="1"/>
  <c r="G1212" i="1"/>
  <c r="K1212" i="1" s="1"/>
  <c r="G1213" i="1"/>
  <c r="G1214" i="1"/>
  <c r="G1215" i="1"/>
  <c r="G1216" i="1"/>
  <c r="G1217" i="1"/>
  <c r="G1218" i="1"/>
  <c r="K1218" i="1" s="1"/>
  <c r="G1219" i="1"/>
  <c r="K1219" i="1" s="1"/>
  <c r="G1220" i="1"/>
  <c r="K1220" i="1" s="1"/>
  <c r="G1221" i="1"/>
  <c r="G1222" i="1"/>
  <c r="G1223" i="1"/>
  <c r="G1224" i="1"/>
  <c r="K1224" i="1" s="1"/>
  <c r="G1225" i="1"/>
  <c r="K1225" i="1" s="1"/>
  <c r="G1226" i="1"/>
  <c r="G1227" i="1"/>
  <c r="K1227" i="1" s="1"/>
  <c r="G1228" i="1"/>
  <c r="K1228" i="1" s="1"/>
  <c r="G1229" i="1"/>
  <c r="G1230" i="1"/>
  <c r="G1231" i="1"/>
  <c r="G1232" i="1"/>
  <c r="G1233" i="1"/>
  <c r="G1234" i="1"/>
  <c r="G1235" i="1"/>
  <c r="K1235" i="1" s="1"/>
  <c r="G1236" i="1"/>
  <c r="K1236" i="1" s="1"/>
  <c r="G1237" i="1"/>
  <c r="G1238" i="1"/>
  <c r="G1239" i="1"/>
  <c r="G1240" i="1"/>
  <c r="G1241" i="1"/>
  <c r="K1241" i="1" s="1"/>
  <c r="G1242" i="1"/>
  <c r="G1243" i="1"/>
  <c r="K1243" i="1" s="1"/>
  <c r="G1244" i="1"/>
  <c r="K1244" i="1" s="1"/>
  <c r="G1245" i="1"/>
  <c r="G1246" i="1"/>
  <c r="G1247" i="1"/>
  <c r="G1248" i="1"/>
  <c r="G1249" i="1"/>
  <c r="G1250" i="1"/>
  <c r="G1251" i="1"/>
  <c r="K1251" i="1" s="1"/>
  <c r="G1252" i="1"/>
  <c r="K1252" i="1" s="1"/>
  <c r="G1253" i="1"/>
  <c r="G1254" i="1"/>
  <c r="G1255" i="1"/>
  <c r="G1256" i="1"/>
  <c r="K1256" i="1" s="1"/>
  <c r="G1257" i="1"/>
  <c r="G1258" i="1"/>
  <c r="G1259" i="1"/>
  <c r="K1259" i="1" s="1"/>
  <c r="G1260" i="1"/>
  <c r="K1260" i="1" s="1"/>
  <c r="G1261" i="1"/>
  <c r="G1262" i="1"/>
  <c r="G1263" i="1"/>
  <c r="G1264" i="1"/>
  <c r="G1265" i="1"/>
  <c r="K1265" i="1" s="1"/>
  <c r="G1266" i="1"/>
  <c r="K1266" i="1" s="1"/>
  <c r="G1267" i="1"/>
  <c r="K1267" i="1" s="1"/>
  <c r="G1268" i="1"/>
  <c r="K1268" i="1" s="1"/>
  <c r="G1269" i="1"/>
  <c r="G1270" i="1"/>
  <c r="G1271" i="1"/>
  <c r="G1272" i="1"/>
  <c r="G1273" i="1"/>
  <c r="G1274" i="1"/>
  <c r="G1275" i="1"/>
  <c r="K1275" i="1" s="1"/>
  <c r="G1276" i="1"/>
  <c r="K1276" i="1" s="1"/>
  <c r="G1277" i="1"/>
  <c r="G1278" i="1"/>
  <c r="G1279" i="1"/>
  <c r="G1280" i="1"/>
  <c r="G1281" i="1"/>
  <c r="K1281" i="1" s="1"/>
  <c r="G1282" i="1"/>
  <c r="K1282" i="1" s="1"/>
  <c r="G1283" i="1"/>
  <c r="K1283" i="1" s="1"/>
  <c r="G1284" i="1"/>
  <c r="K1284" i="1" s="1"/>
  <c r="G1285" i="1"/>
  <c r="G1286" i="1"/>
  <c r="G1287" i="1"/>
  <c r="G1288" i="1"/>
  <c r="G1289" i="1"/>
  <c r="G1290" i="1"/>
  <c r="G1291" i="1"/>
  <c r="K1291" i="1" s="1"/>
  <c r="G1292" i="1"/>
  <c r="K1292" i="1" s="1"/>
  <c r="G1293" i="1"/>
  <c r="G1294" i="1"/>
  <c r="G1295" i="1"/>
  <c r="G1296" i="1"/>
  <c r="G1297" i="1"/>
  <c r="K1297" i="1" s="1"/>
  <c r="G1298" i="1"/>
  <c r="K1298" i="1" s="1"/>
  <c r="G1299" i="1"/>
  <c r="K1299" i="1" s="1"/>
  <c r="G1300" i="1"/>
  <c r="K1300" i="1" s="1"/>
  <c r="G1301" i="1"/>
  <c r="G1302" i="1"/>
  <c r="G1303" i="1"/>
  <c r="G1304" i="1"/>
  <c r="G1305" i="1"/>
  <c r="G1306" i="1"/>
  <c r="G1307" i="1"/>
  <c r="K1307" i="1" s="1"/>
  <c r="G1308" i="1"/>
  <c r="G1309" i="1"/>
  <c r="G1310" i="1"/>
  <c r="G1311" i="1"/>
  <c r="G1312" i="1"/>
  <c r="G1313" i="1"/>
  <c r="K1313" i="1" s="1"/>
  <c r="G1314" i="1"/>
  <c r="K1314" i="1" s="1"/>
  <c r="G1315" i="1"/>
  <c r="K1315" i="1" s="1"/>
  <c r="G1316" i="1"/>
  <c r="K1316" i="1" s="1"/>
  <c r="G1317" i="1"/>
  <c r="G1318" i="1"/>
  <c r="G1319" i="1"/>
  <c r="G1320" i="1"/>
  <c r="K1320" i="1" s="1"/>
  <c r="G1321" i="1"/>
  <c r="G1322" i="1"/>
  <c r="K1322" i="1" s="1"/>
  <c r="G1323" i="1"/>
  <c r="K1323" i="1" s="1"/>
  <c r="G1324" i="1"/>
  <c r="K1324" i="1" s="1"/>
  <c r="G1325" i="1"/>
  <c r="G1326" i="1"/>
  <c r="G1327" i="1"/>
  <c r="G1328" i="1"/>
  <c r="G1329" i="1"/>
  <c r="K1329" i="1" s="1"/>
  <c r="G1330" i="1"/>
  <c r="G1331" i="1"/>
  <c r="K1331" i="1" s="1"/>
  <c r="G1332" i="1"/>
  <c r="K1332" i="1" s="1"/>
  <c r="G1333" i="1"/>
  <c r="G1334" i="1"/>
  <c r="G1335" i="1"/>
  <c r="G1336" i="1"/>
  <c r="G1337" i="1"/>
  <c r="G1338" i="1"/>
  <c r="G1339" i="1"/>
  <c r="K1339" i="1" s="1"/>
  <c r="G1340" i="1"/>
  <c r="K1340" i="1" s="1"/>
  <c r="G1341" i="1"/>
  <c r="G1342" i="1"/>
  <c r="G1343" i="1"/>
  <c r="G1344" i="1"/>
  <c r="G1345" i="1"/>
  <c r="K1345" i="1" s="1"/>
  <c r="G1346" i="1"/>
  <c r="G1347" i="1"/>
  <c r="K1347" i="1" s="1"/>
  <c r="G1348" i="1"/>
  <c r="K1348" i="1" s="1"/>
  <c r="G1349" i="1"/>
  <c r="G1350" i="1"/>
  <c r="G1351" i="1"/>
  <c r="G1352" i="1"/>
  <c r="K1352" i="1" s="1"/>
  <c r="G1353" i="1"/>
  <c r="K1353" i="1" s="1"/>
  <c r="G1354" i="1"/>
  <c r="K1354" i="1" s="1"/>
  <c r="G1355" i="1"/>
  <c r="K1355" i="1" s="1"/>
  <c r="G1356" i="1"/>
  <c r="G1357" i="1"/>
  <c r="G1358" i="1"/>
  <c r="G1359" i="1"/>
  <c r="G1360" i="1"/>
  <c r="G1361" i="1"/>
  <c r="G1362" i="1"/>
  <c r="G1363" i="1"/>
  <c r="K1363" i="1" s="1"/>
  <c r="G1364" i="1"/>
  <c r="K1364" i="1" s="1"/>
  <c r="G1365" i="1"/>
  <c r="G1366" i="1"/>
  <c r="G1367" i="1"/>
  <c r="G1368" i="1"/>
  <c r="G1369" i="1"/>
  <c r="K1369" i="1" s="1"/>
  <c r="G1370" i="1"/>
  <c r="K1370" i="1" s="1"/>
  <c r="G1371" i="1"/>
  <c r="K1371" i="1" s="1"/>
  <c r="G1372" i="1"/>
  <c r="K1372" i="1" s="1"/>
  <c r="G1373" i="1"/>
  <c r="G1374" i="1"/>
  <c r="G1375" i="1"/>
  <c r="G1376" i="1"/>
  <c r="G1377" i="1"/>
  <c r="G1378" i="1"/>
  <c r="G1379" i="1"/>
  <c r="K1379" i="1" s="1"/>
  <c r="G1380" i="1"/>
  <c r="K1380" i="1" s="1"/>
  <c r="G1381" i="1"/>
  <c r="G1382" i="1"/>
  <c r="G1383" i="1"/>
  <c r="G1384" i="1"/>
  <c r="K1384" i="1" s="1"/>
  <c r="G1385" i="1"/>
  <c r="K1385" i="1" s="1"/>
  <c r="G1386" i="1"/>
  <c r="G1387" i="1"/>
  <c r="K1387" i="1" s="1"/>
  <c r="G1388" i="1"/>
  <c r="K1388" i="1" s="1"/>
  <c r="G1389" i="1"/>
  <c r="G1390" i="1"/>
  <c r="G1391" i="1"/>
  <c r="G1392" i="1"/>
  <c r="G1393" i="1"/>
  <c r="G1394" i="1"/>
  <c r="K1394" i="1" s="1"/>
  <c r="G1395" i="1"/>
  <c r="K1395" i="1" s="1"/>
  <c r="G1396" i="1"/>
  <c r="K1396" i="1" s="1"/>
  <c r="G1397" i="1"/>
  <c r="G1398" i="1"/>
  <c r="G1399" i="1"/>
  <c r="G1400" i="1"/>
  <c r="G1401" i="1"/>
  <c r="K1401" i="1" s="1"/>
  <c r="G1402" i="1"/>
  <c r="G1403" i="1"/>
  <c r="K1403" i="1" s="1"/>
  <c r="G1404" i="1"/>
  <c r="K1404" i="1" s="1"/>
  <c r="G1405" i="1"/>
  <c r="G1406" i="1"/>
  <c r="G1407" i="1"/>
  <c r="G1408" i="1"/>
  <c r="G1409" i="1"/>
  <c r="G1410" i="1"/>
  <c r="K1410" i="1" s="1"/>
  <c r="G1411" i="1"/>
  <c r="K1411" i="1" s="1"/>
  <c r="G1412" i="1"/>
  <c r="K1412" i="1" s="1"/>
  <c r="G1413" i="1"/>
  <c r="G1414" i="1"/>
  <c r="G1415" i="1"/>
  <c r="G1416" i="1"/>
  <c r="G1417" i="1"/>
  <c r="K1417" i="1" s="1"/>
  <c r="G1418" i="1"/>
  <c r="G1419" i="1"/>
  <c r="K1419" i="1" s="1"/>
  <c r="G1420" i="1"/>
  <c r="K1420" i="1" s="1"/>
  <c r="G1421" i="1"/>
  <c r="G1422" i="1"/>
  <c r="G1423" i="1"/>
  <c r="G1424" i="1"/>
  <c r="G1425" i="1"/>
  <c r="G1426" i="1"/>
  <c r="K1426" i="1" s="1"/>
  <c r="G1427" i="1"/>
  <c r="K1427" i="1" s="1"/>
  <c r="G1428" i="1"/>
  <c r="K1428" i="1" s="1"/>
  <c r="G1429" i="1"/>
  <c r="G1430" i="1"/>
  <c r="G1431" i="1"/>
  <c r="G1432" i="1"/>
  <c r="G1433" i="1"/>
  <c r="K1433" i="1" s="1"/>
  <c r="G1434" i="1"/>
  <c r="G1435" i="1"/>
  <c r="K1435" i="1" s="1"/>
  <c r="G1436" i="1"/>
  <c r="K1436" i="1" s="1"/>
  <c r="G1437" i="1"/>
  <c r="G1438" i="1"/>
  <c r="G1439" i="1"/>
  <c r="G1440" i="1"/>
  <c r="G1441" i="1"/>
  <c r="G1442" i="1"/>
  <c r="K1442" i="1" s="1"/>
  <c r="G1443" i="1"/>
  <c r="K1443" i="1" s="1"/>
  <c r="G1444" i="1"/>
  <c r="K1444" i="1" s="1"/>
  <c r="G1445" i="1"/>
  <c r="G1446" i="1"/>
  <c r="G1447" i="1"/>
  <c r="G1448" i="1"/>
  <c r="K1448" i="1" s="1"/>
  <c r="G1449" i="1"/>
  <c r="G1450" i="1"/>
  <c r="G1451" i="1"/>
  <c r="K1451" i="1" s="1"/>
  <c r="G1452" i="1"/>
  <c r="K1452" i="1" s="1"/>
  <c r="G1453" i="1"/>
  <c r="G1454" i="1"/>
  <c r="G1455" i="1"/>
  <c r="G1456" i="1"/>
  <c r="G1457" i="1"/>
  <c r="K1457" i="1" s="1"/>
  <c r="G1458" i="1"/>
  <c r="K1458" i="1" s="1"/>
  <c r="G1459" i="1"/>
  <c r="K1459" i="1" s="1"/>
  <c r="G1460" i="1"/>
  <c r="K1460" i="1" s="1"/>
  <c r="G1461" i="1"/>
  <c r="G1462" i="1"/>
  <c r="G1463" i="1"/>
  <c r="G1464" i="1"/>
  <c r="G1465" i="1"/>
  <c r="G1466" i="1"/>
  <c r="G1467" i="1"/>
  <c r="K1467" i="1" s="1"/>
  <c r="G1468" i="1"/>
  <c r="G1469" i="1"/>
  <c r="G1470" i="1"/>
  <c r="G1471" i="1"/>
  <c r="G1472" i="1"/>
  <c r="G1473" i="1"/>
  <c r="K1473" i="1" s="1"/>
  <c r="G1474" i="1"/>
  <c r="K1474" i="1" s="1"/>
  <c r="G1475" i="1"/>
  <c r="K1475" i="1" s="1"/>
  <c r="G1476" i="1"/>
  <c r="K1476" i="1" s="1"/>
  <c r="G1477" i="1"/>
  <c r="G1478" i="1"/>
  <c r="G1479" i="1"/>
  <c r="G1480" i="1"/>
  <c r="K1480" i="1" s="1"/>
  <c r="G1481" i="1"/>
  <c r="G1482" i="1"/>
  <c r="K1482" i="1" s="1"/>
  <c r="G1483" i="1"/>
  <c r="K1483" i="1" s="1"/>
  <c r="G1484" i="1"/>
  <c r="K1484" i="1" s="1"/>
  <c r="G1485" i="1"/>
  <c r="G1486" i="1"/>
  <c r="G1487" i="1"/>
  <c r="G1488" i="1"/>
  <c r="G1489" i="1"/>
  <c r="K1489" i="1" s="1"/>
  <c r="G1490" i="1"/>
  <c r="G1491" i="1"/>
  <c r="K1491" i="1" s="1"/>
  <c r="G1492" i="1"/>
  <c r="K1492" i="1" s="1"/>
  <c r="G1493" i="1"/>
  <c r="G1494" i="1"/>
  <c r="G1495" i="1"/>
  <c r="G1496" i="1"/>
  <c r="G1497" i="1"/>
  <c r="G1498" i="1"/>
  <c r="G1499" i="1"/>
  <c r="K1499" i="1" s="1"/>
  <c r="G1500" i="1"/>
  <c r="K1500" i="1" s="1"/>
  <c r="G1501" i="1"/>
  <c r="G1502" i="1"/>
  <c r="G1503" i="1"/>
  <c r="G1504" i="1"/>
  <c r="G1505" i="1"/>
  <c r="K1505" i="1" s="1"/>
  <c r="G1506" i="1"/>
  <c r="G1507" i="1"/>
  <c r="K1507" i="1" s="1"/>
  <c r="G1508" i="1"/>
  <c r="K1508" i="1" s="1"/>
  <c r="G1509" i="1"/>
  <c r="G1510" i="1"/>
  <c r="G1511" i="1"/>
  <c r="G1512" i="1"/>
  <c r="K1512" i="1" s="1"/>
  <c r="G1513" i="1"/>
  <c r="K1513" i="1" s="1"/>
  <c r="G1514" i="1"/>
  <c r="K1514" i="1" s="1"/>
  <c r="G1515" i="1"/>
  <c r="K1515" i="1" s="1"/>
  <c r="G1516" i="1"/>
  <c r="K1516" i="1" s="1"/>
  <c r="G1517" i="1"/>
  <c r="G1518" i="1"/>
  <c r="G1519" i="1"/>
  <c r="G1520" i="1"/>
  <c r="G1521" i="1"/>
  <c r="G1522" i="1"/>
  <c r="G1523" i="1"/>
  <c r="K1523" i="1" s="1"/>
  <c r="G1524" i="1"/>
  <c r="K1524" i="1" s="1"/>
  <c r="G1525" i="1"/>
  <c r="G1526" i="1"/>
  <c r="G1527" i="1"/>
  <c r="G1528" i="1"/>
  <c r="G1529" i="1"/>
  <c r="G1530" i="1"/>
  <c r="K1530" i="1" s="1"/>
  <c r="G1531" i="1"/>
  <c r="K1531" i="1" s="1"/>
  <c r="G1532" i="1"/>
  <c r="K1532" i="1" s="1"/>
  <c r="G1533" i="1"/>
  <c r="G1534" i="1"/>
  <c r="G1535" i="1"/>
  <c r="G1536" i="1"/>
  <c r="G1537" i="1"/>
  <c r="G1538" i="1"/>
  <c r="G1539" i="1"/>
  <c r="K1539" i="1" s="1"/>
  <c r="G1540" i="1"/>
  <c r="K1540" i="1" s="1"/>
  <c r="G1541" i="1"/>
  <c r="G1542" i="1"/>
  <c r="G1543" i="1"/>
  <c r="G1544" i="1"/>
  <c r="G1545" i="1"/>
  <c r="G1546" i="1"/>
  <c r="K1546" i="1" s="1"/>
  <c r="G1547" i="1"/>
  <c r="K1547" i="1" s="1"/>
  <c r="G1548" i="1"/>
  <c r="K1548" i="1" s="1"/>
  <c r="G1549" i="1"/>
  <c r="G1550" i="1"/>
  <c r="G1551" i="1"/>
  <c r="G1552" i="1"/>
  <c r="G1553" i="1"/>
  <c r="G1554" i="1"/>
  <c r="G1555" i="1"/>
  <c r="K1555" i="1" s="1"/>
  <c r="G1556" i="1"/>
  <c r="K1556" i="1" s="1"/>
  <c r="G1557" i="1"/>
  <c r="G1558" i="1"/>
  <c r="G1559" i="1"/>
  <c r="G1560" i="1"/>
  <c r="G1561" i="1"/>
  <c r="G1562" i="1"/>
  <c r="K1562" i="1" s="1"/>
  <c r="G1563" i="1"/>
  <c r="K1563" i="1" s="1"/>
  <c r="G1564" i="1"/>
  <c r="K1564" i="1" s="1"/>
  <c r="G1565" i="1"/>
  <c r="G1566" i="1"/>
  <c r="G1567" i="1"/>
  <c r="G1568" i="1"/>
  <c r="G1569" i="1"/>
  <c r="G1570" i="1"/>
  <c r="G1571" i="1"/>
  <c r="K1571" i="1" s="1"/>
  <c r="G1572" i="1"/>
  <c r="K1572" i="1" s="1"/>
  <c r="G1573" i="1"/>
  <c r="G1574" i="1"/>
  <c r="G1575" i="1"/>
  <c r="G1576" i="1"/>
  <c r="K1576" i="1" s="1"/>
  <c r="G1577" i="1"/>
  <c r="K1577" i="1" s="1"/>
  <c r="G1578" i="1"/>
  <c r="G1579" i="1"/>
  <c r="K1579" i="1" s="1"/>
  <c r="G1580" i="1"/>
  <c r="K1580" i="1" s="1"/>
  <c r="G1581" i="1"/>
  <c r="G1582" i="1"/>
  <c r="G1583" i="1"/>
  <c r="G1584" i="1"/>
  <c r="G1585" i="1"/>
  <c r="G1586" i="1"/>
  <c r="K1586" i="1" s="1"/>
  <c r="G1587" i="1"/>
  <c r="K1587" i="1" s="1"/>
  <c r="G1588" i="1"/>
  <c r="K1588" i="1" s="1"/>
  <c r="G1589" i="1"/>
  <c r="G1590" i="1"/>
  <c r="G1591" i="1"/>
  <c r="G1592" i="1"/>
  <c r="G1593" i="1"/>
  <c r="K1593" i="1" s="1"/>
  <c r="G1594" i="1"/>
  <c r="G1595" i="1"/>
  <c r="K1595" i="1" s="1"/>
  <c r="G1596" i="1"/>
  <c r="K1596" i="1" s="1"/>
  <c r="G1597" i="1"/>
  <c r="G1598" i="1"/>
  <c r="G1599" i="1"/>
  <c r="G1600" i="1"/>
  <c r="G1601" i="1"/>
  <c r="G1602" i="1"/>
  <c r="K1602" i="1" s="1"/>
  <c r="G1603" i="1"/>
  <c r="K1603" i="1" s="1"/>
  <c r="G1604" i="1"/>
  <c r="K1604" i="1" s="1"/>
  <c r="G1605" i="1"/>
  <c r="G1606" i="1"/>
  <c r="G1607" i="1"/>
  <c r="G1608" i="1"/>
  <c r="G1609" i="1"/>
  <c r="K1609" i="1" s="1"/>
  <c r="G1610" i="1"/>
  <c r="G1611" i="1"/>
  <c r="K1611" i="1" s="1"/>
  <c r="G1612" i="1"/>
  <c r="K1612" i="1" s="1"/>
  <c r="G1613" i="1"/>
  <c r="G1614" i="1"/>
  <c r="G1615" i="1"/>
  <c r="G1616" i="1"/>
  <c r="G1617" i="1"/>
  <c r="G1618" i="1"/>
  <c r="G1619" i="1"/>
  <c r="K1619" i="1" s="1"/>
  <c r="G1620" i="1"/>
  <c r="K1620" i="1" s="1"/>
  <c r="G1621" i="1"/>
  <c r="G1622" i="1"/>
  <c r="G1623" i="1"/>
  <c r="G1624" i="1"/>
  <c r="G1625" i="1"/>
  <c r="K1625" i="1" s="1"/>
  <c r="G1626" i="1"/>
  <c r="G1627" i="1"/>
  <c r="K1627" i="1" s="1"/>
  <c r="G1628" i="1"/>
  <c r="K1628" i="1" s="1"/>
  <c r="G1629" i="1"/>
  <c r="G1630" i="1"/>
  <c r="G1631" i="1"/>
  <c r="G1632" i="1"/>
  <c r="G1633" i="1"/>
  <c r="G1634" i="1"/>
  <c r="G1635" i="1"/>
  <c r="K1635" i="1" s="1"/>
  <c r="G1636" i="1"/>
  <c r="K1636" i="1" s="1"/>
  <c r="G1637" i="1"/>
  <c r="G1638" i="1"/>
  <c r="G1639" i="1"/>
  <c r="G1640" i="1"/>
  <c r="G1641" i="1"/>
  <c r="K1641" i="1" s="1"/>
  <c r="G1642" i="1"/>
  <c r="G1643" i="1"/>
  <c r="K1643" i="1" s="1"/>
  <c r="G1644" i="1"/>
  <c r="K1644" i="1" s="1"/>
  <c r="G1645" i="1"/>
  <c r="G1646" i="1"/>
  <c r="G1647" i="1"/>
  <c r="G1648" i="1"/>
  <c r="G1649" i="1"/>
  <c r="G1650" i="1"/>
  <c r="G1651" i="1"/>
  <c r="K1651" i="1" s="1"/>
  <c r="G1652" i="1"/>
  <c r="K1652" i="1" s="1"/>
  <c r="G1653" i="1"/>
  <c r="G1654" i="1"/>
  <c r="G1655" i="1"/>
  <c r="G1656" i="1"/>
  <c r="G1657" i="1"/>
  <c r="K1657" i="1" s="1"/>
  <c r="G1658" i="1"/>
  <c r="G1659" i="1"/>
  <c r="K1659" i="1" s="1"/>
  <c r="G1660" i="1"/>
  <c r="K1660" i="1" s="1"/>
  <c r="G1661" i="1"/>
  <c r="G1662" i="1"/>
  <c r="G1663" i="1"/>
  <c r="G1664" i="1"/>
  <c r="K1664" i="1" s="1"/>
  <c r="G1665" i="1"/>
  <c r="K1665" i="1" s="1"/>
  <c r="G1666" i="1"/>
  <c r="K1666" i="1" s="1"/>
  <c r="G1667" i="1"/>
  <c r="K1667" i="1" s="1"/>
  <c r="G1668" i="1"/>
  <c r="K1668" i="1" s="1"/>
  <c r="G1669" i="1"/>
  <c r="G1670" i="1"/>
  <c r="G1671" i="1"/>
  <c r="G1672" i="1"/>
  <c r="G1673" i="1"/>
  <c r="G1674" i="1"/>
  <c r="G1675" i="1"/>
  <c r="K1675" i="1" s="1"/>
  <c r="G1676" i="1"/>
  <c r="K1676" i="1" s="1"/>
  <c r="G1677" i="1"/>
  <c r="G1678" i="1"/>
  <c r="G1679" i="1"/>
  <c r="G1680" i="1"/>
  <c r="G1681" i="1"/>
  <c r="K1681" i="1" s="1"/>
  <c r="G1682" i="1"/>
  <c r="K1682" i="1" s="1"/>
  <c r="G1683" i="1"/>
  <c r="K1683" i="1" s="1"/>
  <c r="G1684" i="1"/>
  <c r="K1684" i="1" s="1"/>
  <c r="G1685" i="1"/>
  <c r="G1686" i="1"/>
  <c r="G1687" i="1"/>
  <c r="G1688" i="1"/>
  <c r="G1689" i="1"/>
  <c r="G1690" i="1"/>
  <c r="G1691" i="1"/>
  <c r="K1691" i="1" s="1"/>
  <c r="G1692" i="1"/>
  <c r="K1692" i="1" s="1"/>
  <c r="G1693" i="1"/>
  <c r="G1694" i="1"/>
  <c r="G1695" i="1"/>
  <c r="G1696" i="1"/>
  <c r="G1697" i="1"/>
  <c r="G1698" i="1"/>
  <c r="K1698" i="1" s="1"/>
  <c r="G1699" i="1"/>
  <c r="K1699" i="1" s="1"/>
  <c r="G1700" i="1"/>
  <c r="K1700" i="1" s="1"/>
  <c r="G1701" i="1"/>
  <c r="G1702" i="1"/>
  <c r="G1703" i="1"/>
  <c r="G1704" i="1"/>
  <c r="G1705" i="1"/>
  <c r="G1706" i="1"/>
  <c r="G1707" i="1"/>
  <c r="K1707" i="1" s="1"/>
  <c r="G1708" i="1"/>
  <c r="K1708" i="1" s="1"/>
  <c r="G1709" i="1"/>
  <c r="G1710" i="1"/>
  <c r="G1711" i="1"/>
  <c r="G1712" i="1"/>
  <c r="G1713" i="1"/>
  <c r="G1714" i="1"/>
  <c r="K1714" i="1" s="1"/>
  <c r="G1715" i="1"/>
  <c r="K1715" i="1" s="1"/>
  <c r="G1716" i="1"/>
  <c r="K1716" i="1" s="1"/>
  <c r="G1717" i="1"/>
  <c r="G1718" i="1"/>
  <c r="G1719" i="1"/>
  <c r="G1720" i="1"/>
  <c r="G1721" i="1"/>
  <c r="G1722" i="1"/>
  <c r="G1723" i="1"/>
  <c r="G1724" i="1"/>
  <c r="K1724" i="1" s="1"/>
  <c r="G1725" i="1"/>
  <c r="G1726" i="1"/>
  <c r="G1727" i="1"/>
  <c r="G1728" i="1"/>
  <c r="G1729" i="1"/>
  <c r="G1730" i="1"/>
  <c r="K1730" i="1" s="1"/>
  <c r="G1731" i="1"/>
  <c r="K1731" i="1" s="1"/>
  <c r="G1732" i="1"/>
  <c r="K1732" i="1" s="1"/>
  <c r="G1733" i="1"/>
  <c r="G1734" i="1"/>
  <c r="G1735" i="1"/>
  <c r="G1736" i="1"/>
  <c r="G1737" i="1"/>
  <c r="G1738" i="1"/>
  <c r="G1739" i="1"/>
  <c r="K1739" i="1" s="1"/>
  <c r="G1740" i="1"/>
  <c r="K1740" i="1" s="1"/>
  <c r="G1741" i="1"/>
  <c r="G1742" i="1"/>
  <c r="G1743" i="1"/>
  <c r="G1744" i="1"/>
  <c r="G1745" i="1"/>
  <c r="G1746" i="1"/>
  <c r="K1746" i="1" s="1"/>
  <c r="G1747" i="1"/>
  <c r="K1747" i="1" s="1"/>
  <c r="G1748" i="1"/>
  <c r="K1748" i="1" s="1"/>
  <c r="G1749" i="1"/>
  <c r="G1750" i="1"/>
  <c r="G1751" i="1"/>
  <c r="G1752" i="1"/>
  <c r="G1753" i="1"/>
  <c r="G1754" i="1"/>
  <c r="G1755" i="1"/>
  <c r="K1755" i="1" s="1"/>
  <c r="G1756" i="1"/>
  <c r="K1756" i="1" s="1"/>
  <c r="G1757" i="1"/>
  <c r="G1758" i="1"/>
  <c r="G1759" i="1"/>
  <c r="G1760" i="1"/>
  <c r="G1761" i="1"/>
  <c r="K1761" i="1" s="1"/>
  <c r="G1762" i="1"/>
  <c r="G1763" i="1"/>
  <c r="K1763" i="1" s="1"/>
  <c r="G1764" i="1"/>
  <c r="K1764" i="1" s="1"/>
  <c r="G1765" i="1"/>
  <c r="G1766" i="1"/>
  <c r="G1767" i="1"/>
  <c r="G1768" i="1"/>
  <c r="G1769" i="1"/>
  <c r="G1770" i="1"/>
  <c r="G1771" i="1"/>
  <c r="K1771" i="1" s="1"/>
  <c r="G1772" i="1"/>
  <c r="K1772" i="1" s="1"/>
  <c r="G1773" i="1"/>
  <c r="G1774" i="1"/>
  <c r="G1775" i="1"/>
  <c r="G1776" i="1"/>
  <c r="G1777" i="1"/>
  <c r="G1778" i="1"/>
  <c r="G1779" i="1"/>
  <c r="K1779" i="1" s="1"/>
  <c r="G1780" i="1"/>
  <c r="K1780" i="1" s="1"/>
  <c r="G1781" i="1"/>
  <c r="G1782" i="1"/>
  <c r="G1783" i="1"/>
  <c r="G1784" i="1"/>
  <c r="G1785" i="1"/>
  <c r="G1786" i="1"/>
  <c r="G1787" i="1"/>
  <c r="K1787" i="1" s="1"/>
  <c r="G1788" i="1"/>
  <c r="K1788" i="1" s="1"/>
  <c r="G1789" i="1"/>
  <c r="G1790" i="1"/>
  <c r="G1791" i="1"/>
  <c r="G1792" i="1"/>
  <c r="K1792" i="1" s="1"/>
  <c r="G1793" i="1"/>
  <c r="G1794" i="1"/>
  <c r="G1795" i="1"/>
  <c r="K1795" i="1" s="1"/>
  <c r="G1796" i="1"/>
  <c r="K1796" i="1" s="1"/>
  <c r="G1797" i="1"/>
  <c r="G1798" i="1"/>
  <c r="G1799" i="1"/>
  <c r="G1800" i="1"/>
  <c r="G1801" i="1"/>
  <c r="G1802" i="1"/>
  <c r="G1803" i="1"/>
  <c r="K1803" i="1" s="1"/>
  <c r="G1804" i="1"/>
  <c r="K1804" i="1" s="1"/>
  <c r="G1805" i="1"/>
  <c r="G1806" i="1"/>
  <c r="G1807" i="1"/>
  <c r="G1808" i="1"/>
  <c r="G1809" i="1"/>
  <c r="G1810" i="1"/>
  <c r="G1811" i="1"/>
  <c r="K1811" i="1" s="1"/>
  <c r="G1812" i="1"/>
  <c r="K1812" i="1" s="1"/>
  <c r="G1813" i="1"/>
  <c r="G1814" i="1"/>
  <c r="G1815" i="1"/>
  <c r="G1816" i="1"/>
  <c r="G1817" i="1"/>
  <c r="K1817" i="1" s="1"/>
  <c r="G1818" i="1"/>
  <c r="G1819" i="1"/>
  <c r="K1819" i="1" s="1"/>
  <c r="G1820" i="1"/>
  <c r="K1820" i="1" s="1"/>
  <c r="G1821" i="1"/>
  <c r="G1822" i="1"/>
  <c r="G1823" i="1"/>
  <c r="G1824" i="1"/>
  <c r="G1825" i="1"/>
  <c r="G1826" i="1"/>
  <c r="G1827" i="1"/>
  <c r="K1827" i="1" s="1"/>
  <c r="G1828" i="1"/>
  <c r="K1828" i="1" s="1"/>
  <c r="G1829" i="1"/>
  <c r="G1830" i="1"/>
  <c r="G1831" i="1"/>
  <c r="G1832" i="1"/>
  <c r="G1833" i="1"/>
  <c r="K1833" i="1" s="1"/>
  <c r="G1834" i="1"/>
  <c r="G1835" i="1"/>
  <c r="K1835" i="1" s="1"/>
  <c r="G1836" i="1"/>
  <c r="K1836" i="1" s="1"/>
  <c r="G1837" i="1"/>
  <c r="G1838" i="1"/>
  <c r="G1839" i="1"/>
  <c r="G1840" i="1"/>
  <c r="G1841" i="1"/>
  <c r="K1841" i="1" s="1"/>
  <c r="G1842" i="1"/>
  <c r="G1843" i="1"/>
  <c r="K1843" i="1" s="1"/>
  <c r="G1844" i="1"/>
  <c r="K1844" i="1" s="1"/>
  <c r="G1845" i="1"/>
  <c r="G1846" i="1"/>
  <c r="G1847" i="1"/>
  <c r="G1848" i="1"/>
  <c r="G1849" i="1"/>
  <c r="G1850" i="1"/>
  <c r="G1851" i="1"/>
  <c r="K1851" i="1" s="1"/>
  <c r="G1852" i="1"/>
  <c r="K1852" i="1" s="1"/>
  <c r="G1853" i="1"/>
  <c r="G1854" i="1"/>
  <c r="G1855" i="1"/>
  <c r="G1856" i="1"/>
  <c r="G1857" i="1"/>
  <c r="G1858" i="1"/>
  <c r="G1859" i="1"/>
  <c r="K1859" i="1" s="1"/>
  <c r="G1860" i="1"/>
  <c r="K1860" i="1" s="1"/>
  <c r="G1861" i="1"/>
  <c r="G1862" i="1"/>
  <c r="G1863" i="1"/>
  <c r="G1864" i="1"/>
  <c r="G1865" i="1"/>
  <c r="G1866" i="1"/>
  <c r="G1867" i="1"/>
  <c r="K1867" i="1" s="1"/>
  <c r="G1868" i="1"/>
  <c r="K1868" i="1" s="1"/>
  <c r="G1869" i="1"/>
  <c r="G1870" i="1"/>
  <c r="G1871" i="1"/>
  <c r="G1872" i="1"/>
  <c r="G1873" i="1"/>
  <c r="G1874" i="1"/>
  <c r="G1875" i="1"/>
  <c r="K1875" i="1" s="1"/>
  <c r="G1876" i="1"/>
  <c r="K1876" i="1" s="1"/>
  <c r="G1877" i="1"/>
  <c r="G1878" i="1"/>
  <c r="G1879" i="1"/>
  <c r="G1880" i="1"/>
  <c r="G1881" i="1"/>
  <c r="K1881" i="1" s="1"/>
  <c r="G1882" i="1"/>
  <c r="G1883" i="1"/>
  <c r="K1883" i="1" s="1"/>
  <c r="G1884" i="1"/>
  <c r="K1884" i="1" s="1"/>
  <c r="G1885" i="1"/>
  <c r="G1886" i="1"/>
  <c r="G1887" i="1"/>
  <c r="G1888" i="1"/>
  <c r="G1889" i="1"/>
  <c r="G1890" i="1"/>
  <c r="G1891" i="1"/>
  <c r="K1891" i="1" s="1"/>
  <c r="G1892" i="1"/>
  <c r="K1892" i="1" s="1"/>
  <c r="G1893" i="1"/>
  <c r="G1894" i="1"/>
  <c r="G1895" i="1"/>
  <c r="G1896" i="1"/>
  <c r="G1897" i="1"/>
  <c r="K1897" i="1" s="1"/>
  <c r="G1898" i="1"/>
  <c r="G1899" i="1"/>
  <c r="K1899" i="1" s="1"/>
  <c r="G1900" i="1"/>
  <c r="K1900" i="1" s="1"/>
  <c r="G1901" i="1"/>
  <c r="G1902" i="1"/>
  <c r="G1903" i="1"/>
  <c r="G1904" i="1"/>
  <c r="G1905" i="1"/>
  <c r="K1905" i="1" s="1"/>
  <c r="G1906" i="1"/>
  <c r="G1907" i="1"/>
  <c r="K1907" i="1" s="1"/>
  <c r="G1908" i="1"/>
  <c r="K1908" i="1" s="1"/>
  <c r="G1909" i="1"/>
  <c r="G1910" i="1"/>
  <c r="G1911" i="1"/>
  <c r="G1912" i="1"/>
  <c r="G1913" i="1"/>
  <c r="G1914" i="1"/>
  <c r="G1915" i="1"/>
  <c r="K1915" i="1" s="1"/>
  <c r="G1916" i="1"/>
  <c r="K1916" i="1" s="1"/>
  <c r="G1917" i="1"/>
  <c r="G1918" i="1"/>
  <c r="K1918" i="1" s="1"/>
  <c r="G1919" i="1"/>
  <c r="G1920" i="1"/>
  <c r="G1921" i="1"/>
  <c r="G1922" i="1"/>
  <c r="G1923" i="1"/>
  <c r="K1923" i="1" s="1"/>
  <c r="G1924" i="1"/>
  <c r="K1924" i="1" s="1"/>
  <c r="G1925" i="1"/>
  <c r="G1926" i="1"/>
  <c r="G1927" i="1"/>
  <c r="G1928" i="1"/>
  <c r="G1929" i="1"/>
  <c r="G1930" i="1"/>
  <c r="G1931" i="1"/>
  <c r="K1931" i="1" s="1"/>
  <c r="G1932" i="1"/>
  <c r="K1932" i="1" s="1"/>
  <c r="G1933" i="1"/>
  <c r="G1934" i="1"/>
  <c r="K1934" i="1" s="1"/>
  <c r="G1935" i="1"/>
  <c r="G1936" i="1"/>
  <c r="G1937" i="1"/>
  <c r="G1938" i="1"/>
  <c r="G1939" i="1"/>
  <c r="K1939" i="1" s="1"/>
  <c r="G1940" i="1"/>
  <c r="K1940" i="1" s="1"/>
  <c r="G1941" i="1"/>
  <c r="G1942" i="1"/>
  <c r="K1942" i="1" s="1"/>
  <c r="G1943" i="1"/>
  <c r="G1944" i="1"/>
  <c r="G1945" i="1"/>
  <c r="K1945" i="1" s="1"/>
  <c r="G1946" i="1"/>
  <c r="G1947" i="1"/>
  <c r="K1947" i="1" s="1"/>
  <c r="G1948" i="1"/>
  <c r="K1948" i="1" s="1"/>
  <c r="G1949" i="1"/>
  <c r="G1950" i="1"/>
  <c r="K1950" i="1" s="1"/>
  <c r="G1951" i="1"/>
  <c r="G1952" i="1"/>
  <c r="G1953" i="1"/>
  <c r="G1954" i="1"/>
  <c r="G1955" i="1"/>
  <c r="K1955" i="1" s="1"/>
  <c r="G1956" i="1"/>
  <c r="K1956" i="1" s="1"/>
  <c r="G1957" i="1"/>
  <c r="G1958" i="1"/>
  <c r="G1959" i="1"/>
  <c r="G1960" i="1"/>
  <c r="G1961" i="1"/>
  <c r="K1961" i="1" s="1"/>
  <c r="G1962" i="1"/>
  <c r="G1963" i="1"/>
  <c r="K1963" i="1" s="1"/>
  <c r="G1964" i="1"/>
  <c r="K1964" i="1" s="1"/>
  <c r="G1965" i="1"/>
  <c r="G1966" i="1"/>
  <c r="K1966" i="1" s="1"/>
  <c r="G1967" i="1"/>
  <c r="G1968" i="1"/>
  <c r="G1969" i="1"/>
  <c r="K1969" i="1" s="1"/>
  <c r="G1970" i="1"/>
  <c r="G1971" i="1"/>
  <c r="K1971" i="1" s="1"/>
  <c r="G1972" i="1"/>
  <c r="K1972" i="1" s="1"/>
  <c r="G1973" i="1"/>
  <c r="G1974" i="1"/>
  <c r="G1975" i="1"/>
  <c r="G1976" i="1"/>
  <c r="G1977" i="1"/>
  <c r="G1978" i="1"/>
  <c r="G1979" i="1"/>
  <c r="K1979" i="1" s="1"/>
  <c r="G1980" i="1"/>
  <c r="K1980" i="1" s="1"/>
  <c r="G1981" i="1"/>
  <c r="G1982" i="1"/>
  <c r="K1982" i="1" s="1"/>
  <c r="G1983" i="1"/>
  <c r="G1984" i="1"/>
  <c r="G1985" i="1"/>
  <c r="G1986" i="1"/>
  <c r="G1987" i="1"/>
  <c r="K1987" i="1" s="1"/>
  <c r="G1988" i="1"/>
  <c r="K1988" i="1" s="1"/>
  <c r="G1989" i="1"/>
  <c r="G1990" i="1"/>
  <c r="G1991" i="1"/>
  <c r="G1992" i="1"/>
  <c r="G1993" i="1"/>
  <c r="G1994" i="1"/>
  <c r="G1995" i="1"/>
  <c r="K1995" i="1" s="1"/>
  <c r="G1996" i="1"/>
  <c r="K1996" i="1" s="1"/>
  <c r="G1997" i="1"/>
  <c r="G1998" i="1"/>
  <c r="K1998" i="1" s="1"/>
  <c r="G1999" i="1"/>
  <c r="G2000" i="1"/>
  <c r="G2001" i="1"/>
  <c r="G2002" i="1"/>
  <c r="G2003" i="1"/>
  <c r="K2003" i="1" s="1"/>
  <c r="G2004" i="1"/>
  <c r="K2004" i="1" s="1"/>
  <c r="G2005" i="1"/>
  <c r="G2006" i="1"/>
  <c r="K2006" i="1" s="1"/>
  <c r="G2007" i="1"/>
  <c r="G2008" i="1"/>
  <c r="G2009" i="1"/>
  <c r="K2009" i="1" s="1"/>
  <c r="G2010" i="1"/>
  <c r="G2011" i="1"/>
  <c r="K2011" i="1" s="1"/>
  <c r="G2012" i="1"/>
  <c r="K2012" i="1" s="1"/>
  <c r="G2013" i="1"/>
  <c r="G2014" i="1"/>
  <c r="K2014" i="1" s="1"/>
  <c r="G2015" i="1"/>
  <c r="G2016" i="1"/>
  <c r="G2017" i="1"/>
  <c r="G2018" i="1"/>
  <c r="G2019" i="1"/>
  <c r="K2019" i="1" s="1"/>
  <c r="G2020" i="1"/>
  <c r="K2020" i="1" s="1"/>
  <c r="G2021" i="1"/>
  <c r="G2022" i="1"/>
  <c r="K2022" i="1" s="1"/>
  <c r="G2023" i="1"/>
  <c r="G2024" i="1"/>
  <c r="G2025" i="1"/>
  <c r="K2025" i="1" s="1"/>
  <c r="G2026" i="1"/>
  <c r="G2027" i="1"/>
  <c r="K2027" i="1" s="1"/>
  <c r="G2028" i="1"/>
  <c r="K2028" i="1" s="1"/>
  <c r="G2029" i="1"/>
  <c r="G2030" i="1"/>
  <c r="K2030" i="1" s="1"/>
  <c r="G2031" i="1"/>
  <c r="G2032" i="1"/>
  <c r="G2033" i="1"/>
  <c r="K2033" i="1" s="1"/>
  <c r="G2034" i="1"/>
  <c r="G2035" i="1"/>
  <c r="K2035" i="1" s="1"/>
  <c r="G2036" i="1"/>
  <c r="K2036" i="1" s="1"/>
  <c r="G2037" i="1"/>
  <c r="G2038" i="1"/>
  <c r="K2038" i="1" s="1"/>
  <c r="G2039" i="1"/>
  <c r="G2040" i="1"/>
  <c r="G2041" i="1"/>
  <c r="G2042" i="1"/>
  <c r="G2043" i="1"/>
  <c r="K2043" i="1" s="1"/>
  <c r="G2044" i="1"/>
  <c r="K2044" i="1" s="1"/>
  <c r="G2045" i="1"/>
  <c r="G2046" i="1"/>
  <c r="K2046" i="1" s="1"/>
  <c r="G2047" i="1"/>
  <c r="G2048" i="1"/>
  <c r="K2048" i="1" s="1"/>
  <c r="G2049" i="1"/>
  <c r="K2049" i="1" s="1"/>
  <c r="G2050" i="1"/>
  <c r="G2051" i="1"/>
  <c r="K2051" i="1" s="1"/>
  <c r="G2052" i="1"/>
  <c r="K2052" i="1" s="1"/>
  <c r="G2053" i="1"/>
  <c r="G2054" i="1"/>
  <c r="K2054" i="1" s="1"/>
  <c r="G2055" i="1"/>
  <c r="G2056" i="1"/>
  <c r="G2057" i="1"/>
  <c r="G2058" i="1"/>
  <c r="G2059" i="1"/>
  <c r="K2059" i="1" s="1"/>
  <c r="G2060" i="1"/>
  <c r="K2060" i="1" s="1"/>
  <c r="G2061" i="1"/>
  <c r="G2062" i="1"/>
  <c r="K2062" i="1" s="1"/>
  <c r="G2063" i="1"/>
  <c r="G2064" i="1"/>
  <c r="G2065" i="1"/>
  <c r="K2065" i="1" s="1"/>
  <c r="G2066" i="1"/>
  <c r="G2067" i="1"/>
  <c r="K2067" i="1" s="1"/>
  <c r="G2068" i="1"/>
  <c r="K2068" i="1" s="1"/>
  <c r="G2069" i="1"/>
  <c r="G2070" i="1"/>
  <c r="K2070" i="1" s="1"/>
  <c r="G2071" i="1"/>
  <c r="G2072" i="1"/>
  <c r="G2073" i="1"/>
  <c r="K2073" i="1" s="1"/>
  <c r="G2074" i="1"/>
  <c r="G2075" i="1"/>
  <c r="K2075" i="1" s="1"/>
  <c r="G2076" i="1"/>
  <c r="K2076" i="1" s="1"/>
  <c r="G2077" i="1"/>
  <c r="G2078" i="1"/>
  <c r="G2079" i="1"/>
  <c r="G2080" i="1"/>
  <c r="G2081" i="1"/>
  <c r="G2082" i="1"/>
  <c r="G2083" i="1"/>
  <c r="K2083" i="1" s="1"/>
  <c r="G2084" i="1"/>
  <c r="K2084" i="1" s="1"/>
  <c r="G2085" i="1"/>
  <c r="G2086" i="1"/>
  <c r="K2086" i="1" s="1"/>
  <c r="G2087" i="1"/>
  <c r="G2088" i="1"/>
  <c r="G2089" i="1"/>
  <c r="G2090" i="1"/>
  <c r="G2091" i="1"/>
  <c r="K2091" i="1" s="1"/>
  <c r="G2092" i="1"/>
  <c r="K2092" i="1" s="1"/>
  <c r="G2093" i="1"/>
  <c r="G2094" i="1"/>
  <c r="K2094" i="1" s="1"/>
  <c r="G2095" i="1"/>
  <c r="G2096" i="1"/>
  <c r="G2097" i="1"/>
  <c r="G2098" i="1"/>
  <c r="G2099" i="1"/>
  <c r="K2099" i="1" s="1"/>
  <c r="G2100" i="1"/>
  <c r="K2100" i="1" s="1"/>
  <c r="G2101" i="1"/>
  <c r="G2102" i="1"/>
  <c r="K2102" i="1" s="1"/>
  <c r="G2103" i="1"/>
  <c r="G2104" i="1"/>
  <c r="G2105" i="1"/>
  <c r="G2106" i="1"/>
  <c r="G2107" i="1"/>
  <c r="K2107" i="1" s="1"/>
  <c r="G2108" i="1"/>
  <c r="K2108" i="1" s="1"/>
  <c r="G2109" i="1"/>
  <c r="G2110" i="1"/>
  <c r="K2110" i="1" s="1"/>
  <c r="G2111" i="1"/>
  <c r="G2112" i="1"/>
  <c r="G2113" i="1"/>
  <c r="K2113" i="1" s="1"/>
  <c r="G2114" i="1"/>
  <c r="G2115" i="1"/>
  <c r="K2115" i="1" s="1"/>
  <c r="G2116" i="1"/>
  <c r="K2116" i="1" s="1"/>
  <c r="G2117" i="1"/>
  <c r="G2118" i="1"/>
  <c r="K2118" i="1" s="1"/>
  <c r="G2119" i="1"/>
  <c r="G2120" i="1"/>
  <c r="G2121" i="1"/>
  <c r="G2122" i="1"/>
  <c r="K2122" i="1" s="1"/>
  <c r="G2123" i="1"/>
  <c r="K2123" i="1" s="1"/>
  <c r="G2124" i="1"/>
  <c r="K2124" i="1" s="1"/>
  <c r="G2125" i="1"/>
  <c r="G2126" i="1"/>
  <c r="K2126" i="1" s="1"/>
  <c r="G2127" i="1"/>
  <c r="G2128" i="1"/>
  <c r="G2129" i="1"/>
  <c r="K2129" i="1" s="1"/>
  <c r="G2130" i="1"/>
  <c r="G2131" i="1"/>
  <c r="K2131" i="1" s="1"/>
  <c r="G2132" i="1"/>
  <c r="K2132" i="1" s="1"/>
  <c r="G2133" i="1"/>
  <c r="G2134" i="1"/>
  <c r="K2134" i="1" s="1"/>
  <c r="G2135" i="1"/>
  <c r="G2136" i="1"/>
  <c r="G2137" i="1"/>
  <c r="G2138" i="1"/>
  <c r="K2138" i="1" s="1"/>
  <c r="G2139" i="1"/>
  <c r="K2139" i="1" s="1"/>
  <c r="G2140" i="1"/>
  <c r="K2140" i="1" s="1"/>
  <c r="G2141" i="1"/>
  <c r="G2142" i="1"/>
  <c r="K2142" i="1" s="1"/>
  <c r="G2143" i="1"/>
  <c r="G2144" i="1"/>
  <c r="G2145" i="1"/>
  <c r="K2145" i="1" s="1"/>
  <c r="G2146" i="1"/>
  <c r="G2147" i="1"/>
  <c r="K2147" i="1" s="1"/>
  <c r="G2148" i="1"/>
  <c r="K2148" i="1" s="1"/>
  <c r="G2149" i="1"/>
  <c r="G2150" i="1"/>
  <c r="K2150" i="1" s="1"/>
  <c r="G2151" i="1"/>
  <c r="G2152" i="1"/>
  <c r="G2153" i="1"/>
  <c r="G2154" i="1"/>
  <c r="K2154" i="1" s="1"/>
  <c r="G2155" i="1"/>
  <c r="K2155" i="1" s="1"/>
  <c r="G2156" i="1"/>
  <c r="K2156" i="1" s="1"/>
  <c r="G2157" i="1"/>
  <c r="G2158" i="1"/>
  <c r="K2158" i="1" s="1"/>
  <c r="G2159" i="1"/>
  <c r="G2160" i="1"/>
  <c r="G2161" i="1"/>
  <c r="K2161" i="1" s="1"/>
  <c r="G2162" i="1"/>
  <c r="G2163" i="1"/>
  <c r="K2163" i="1" s="1"/>
  <c r="G2164" i="1"/>
  <c r="K2164" i="1" s="1"/>
  <c r="G2165" i="1"/>
  <c r="G2166" i="1"/>
  <c r="G2167" i="1"/>
  <c r="G2168" i="1"/>
  <c r="G2169" i="1"/>
  <c r="G2170" i="1"/>
  <c r="G2171" i="1"/>
  <c r="K2171" i="1" s="1"/>
  <c r="G2172" i="1"/>
  <c r="K2172" i="1" s="1"/>
  <c r="G2173" i="1"/>
  <c r="G2174" i="1"/>
  <c r="K2174" i="1" s="1"/>
  <c r="G2175" i="1"/>
  <c r="G2176" i="1"/>
  <c r="G2177" i="1"/>
  <c r="K2177" i="1" s="1"/>
  <c r="G2178" i="1"/>
  <c r="G2179" i="1"/>
  <c r="K2179" i="1" s="1"/>
  <c r="G2180" i="1"/>
  <c r="K2180" i="1" s="1"/>
  <c r="G2181" i="1"/>
  <c r="G2182" i="1"/>
  <c r="K2182" i="1" s="1"/>
  <c r="G2183" i="1"/>
  <c r="G2184" i="1"/>
  <c r="G2185" i="1"/>
  <c r="G2186" i="1"/>
  <c r="G2187" i="1"/>
  <c r="K2187" i="1" s="1"/>
  <c r="G2188" i="1"/>
  <c r="K2188" i="1" s="1"/>
  <c r="G2189" i="1"/>
  <c r="G2190" i="1"/>
  <c r="K2190" i="1" s="1"/>
  <c r="G2191" i="1"/>
  <c r="G2192" i="1"/>
  <c r="G2193" i="1"/>
  <c r="K2193" i="1" s="1"/>
  <c r="G2194" i="1"/>
  <c r="G2195" i="1"/>
  <c r="K2195" i="1" s="1"/>
  <c r="G2196" i="1"/>
  <c r="K2196" i="1" s="1"/>
  <c r="G2197" i="1"/>
  <c r="G2198" i="1"/>
  <c r="K2198" i="1" s="1"/>
  <c r="G2199" i="1"/>
  <c r="G2200" i="1"/>
  <c r="G2201" i="1"/>
  <c r="G2202" i="1"/>
  <c r="G2203" i="1"/>
  <c r="K2203" i="1" s="1"/>
  <c r="G2204" i="1"/>
  <c r="K2204" i="1" s="1"/>
  <c r="G2205" i="1"/>
  <c r="G2206" i="1"/>
  <c r="K2206" i="1" s="1"/>
  <c r="G2207" i="1"/>
  <c r="G2208" i="1"/>
  <c r="G2209" i="1"/>
  <c r="K2209" i="1" s="1"/>
  <c r="G2210" i="1"/>
  <c r="G2211" i="1"/>
  <c r="K2211" i="1" s="1"/>
  <c r="G2212" i="1"/>
  <c r="K2212" i="1" s="1"/>
  <c r="G2213" i="1"/>
  <c r="G2214" i="1"/>
  <c r="K2214" i="1" s="1"/>
  <c r="G2215" i="1"/>
  <c r="G2216" i="1"/>
  <c r="G2217" i="1"/>
  <c r="G2218" i="1"/>
  <c r="G2219" i="1"/>
  <c r="K2219" i="1" s="1"/>
  <c r="G2220" i="1"/>
  <c r="K2220" i="1" s="1"/>
  <c r="G2221" i="1"/>
  <c r="G2222" i="1"/>
  <c r="K2222" i="1" s="1"/>
  <c r="G2223" i="1"/>
  <c r="G2224" i="1"/>
  <c r="G2225" i="1"/>
  <c r="G2226" i="1"/>
  <c r="G2227" i="1"/>
  <c r="K2227" i="1" s="1"/>
  <c r="G2228" i="1"/>
  <c r="K2228" i="1" s="1"/>
  <c r="G2229" i="1"/>
  <c r="G2230" i="1"/>
  <c r="K2230" i="1" s="1"/>
  <c r="G2231" i="1"/>
  <c r="G2232" i="1"/>
  <c r="G2233" i="1"/>
  <c r="K2233" i="1" s="1"/>
  <c r="G2234" i="1"/>
  <c r="K2234" i="1" s="1"/>
  <c r="G2235" i="1"/>
  <c r="K2235" i="1" s="1"/>
  <c r="G2236" i="1"/>
  <c r="K2236" i="1" s="1"/>
  <c r="G2237" i="1"/>
  <c r="G2238" i="1"/>
  <c r="K2238" i="1" s="1"/>
  <c r="G2239" i="1"/>
  <c r="G2240" i="1"/>
  <c r="G2241" i="1"/>
  <c r="G2242" i="1"/>
  <c r="G2243" i="1"/>
  <c r="K2243" i="1" s="1"/>
  <c r="G2244" i="1"/>
  <c r="K2244" i="1" s="1"/>
  <c r="G2245" i="1"/>
  <c r="G2246" i="1"/>
  <c r="G2247" i="1"/>
  <c r="G2248" i="1"/>
  <c r="G2249" i="1"/>
  <c r="K2249" i="1" s="1"/>
  <c r="G2250" i="1"/>
  <c r="K2250" i="1" s="1"/>
  <c r="G2251" i="1"/>
  <c r="K2251" i="1" s="1"/>
  <c r="G2252" i="1"/>
  <c r="K2252" i="1" s="1"/>
  <c r="G2253" i="1"/>
  <c r="G2254" i="1"/>
  <c r="K2254" i="1" s="1"/>
  <c r="G2255" i="1"/>
  <c r="G2256" i="1"/>
  <c r="G2257" i="1"/>
  <c r="G2258" i="1"/>
  <c r="G2259" i="1"/>
  <c r="K2259" i="1" s="1"/>
  <c r="G2260" i="1"/>
  <c r="K2260" i="1" s="1"/>
  <c r="G2261" i="1"/>
  <c r="G2262" i="1"/>
  <c r="K2262" i="1" s="1"/>
  <c r="G2263" i="1"/>
  <c r="G2264" i="1"/>
  <c r="G2265" i="1"/>
  <c r="K2265" i="1" s="1"/>
  <c r="G2266" i="1"/>
  <c r="K2266" i="1" s="1"/>
  <c r="G2267" i="1"/>
  <c r="K2267" i="1" s="1"/>
  <c r="G4" i="1"/>
  <c r="I401" i="1"/>
  <c r="J401" i="1" s="1"/>
  <c r="H2268" i="1"/>
  <c r="F2268" i="1"/>
  <c r="E2268" i="1"/>
  <c r="K2246" i="1"/>
  <c r="K2166" i="1"/>
  <c r="K2078" i="1"/>
  <c r="K1990" i="1"/>
  <c r="K1974" i="1"/>
  <c r="K1958" i="1"/>
  <c r="K1926" i="1"/>
  <c r="K1910" i="1"/>
  <c r="K1902" i="1"/>
  <c r="K1894" i="1"/>
  <c r="K1886" i="1"/>
  <c r="K1878" i="1"/>
  <c r="K1870" i="1"/>
  <c r="K1862" i="1"/>
  <c r="K1854" i="1"/>
  <c r="K1846" i="1"/>
  <c r="K1838" i="1"/>
  <c r="K1830" i="1"/>
  <c r="K1822" i="1"/>
  <c r="K1814" i="1"/>
  <c r="K1806" i="1"/>
  <c r="K1798" i="1"/>
  <c r="K1790" i="1"/>
  <c r="K1782" i="1"/>
  <c r="K1774" i="1"/>
  <c r="K1766" i="1"/>
  <c r="K1758" i="1"/>
  <c r="K1750" i="1"/>
  <c r="K1742" i="1"/>
  <c r="K1734" i="1"/>
  <c r="K1726" i="1"/>
  <c r="K1718" i="1"/>
  <c r="K1710" i="1"/>
  <c r="K1702" i="1"/>
  <c r="K1694" i="1"/>
  <c r="K1686" i="1"/>
  <c r="K1678" i="1"/>
  <c r="K1670" i="1"/>
  <c r="K1662" i="1"/>
  <c r="K1654" i="1"/>
  <c r="K1646" i="1"/>
  <c r="K1638" i="1"/>
  <c r="K1630" i="1"/>
  <c r="K1622" i="1"/>
  <c r="K1614" i="1"/>
  <c r="K1606" i="1"/>
  <c r="K1598" i="1"/>
  <c r="K1590" i="1"/>
  <c r="K1582" i="1"/>
  <c r="K1574" i="1"/>
  <c r="K1566" i="1"/>
  <c r="K1558" i="1"/>
  <c r="K1550" i="1"/>
  <c r="K1542" i="1"/>
  <c r="K1534" i="1"/>
  <c r="K1526" i="1"/>
  <c r="K1518" i="1"/>
  <c r="K1510" i="1"/>
  <c r="K1502" i="1"/>
  <c r="K1494" i="1"/>
  <c r="K1486" i="1"/>
  <c r="K1478" i="1"/>
  <c r="K1470" i="1"/>
  <c r="K1468" i="1"/>
  <c r="K1462" i="1"/>
  <c r="K1454" i="1"/>
  <c r="K1446" i="1"/>
  <c r="K1438" i="1"/>
  <c r="K1430" i="1"/>
  <c r="K1422" i="1"/>
  <c r="K1414" i="1"/>
  <c r="K1406" i="1"/>
  <c r="K1398" i="1"/>
  <c r="K1390" i="1"/>
  <c r="K1382" i="1"/>
  <c r="K1374" i="1"/>
  <c r="K1366" i="1"/>
  <c r="K1358" i="1"/>
  <c r="K1356" i="1"/>
  <c r="K1350" i="1"/>
  <c r="K1342" i="1"/>
  <c r="K1334" i="1"/>
  <c r="K1326" i="1"/>
  <c r="K1318" i="1"/>
  <c r="K1310" i="1"/>
  <c r="K1308" i="1"/>
  <c r="K1302" i="1"/>
  <c r="K1294" i="1"/>
  <c r="K1286" i="1"/>
  <c r="K1278" i="1"/>
  <c r="K1270" i="1"/>
  <c r="K1262" i="1"/>
  <c r="K1254" i="1"/>
  <c r="K1246" i="1"/>
  <c r="K1238" i="1"/>
  <c r="K1230" i="1"/>
  <c r="K1222" i="1"/>
  <c r="K1214" i="1"/>
  <c r="K1206" i="1"/>
  <c r="K1198" i="1"/>
  <c r="K1196" i="1"/>
  <c r="K1190" i="1"/>
  <c r="K1182" i="1"/>
  <c r="K1174" i="1"/>
  <c r="K1166" i="1"/>
  <c r="K1158" i="1"/>
  <c r="K1150" i="1"/>
  <c r="K1142" i="1"/>
  <c r="K1134" i="1"/>
  <c r="K1126" i="1"/>
  <c r="K1118" i="1"/>
  <c r="K1110" i="1"/>
  <c r="K1102" i="1"/>
  <c r="K1094" i="1"/>
  <c r="K1086" i="1"/>
  <c r="K1078" i="1"/>
  <c r="K1070" i="1"/>
  <c r="K1062" i="1"/>
  <c r="K1054" i="1"/>
  <c r="K1048" i="1"/>
  <c r="K1046" i="1"/>
  <c r="K1038" i="1"/>
  <c r="K1030" i="1"/>
  <c r="K1028" i="1"/>
  <c r="K1022" i="1"/>
  <c r="K1014" i="1"/>
  <c r="K1008" i="1"/>
  <c r="K1006" i="1"/>
  <c r="K998" i="1"/>
  <c r="K990" i="1"/>
  <c r="K982" i="1"/>
  <c r="K976" i="1"/>
  <c r="K974" i="1"/>
  <c r="K966" i="1"/>
  <c r="K958" i="1"/>
  <c r="K950" i="1"/>
  <c r="K942" i="1"/>
  <c r="K934" i="1"/>
  <c r="K928" i="1"/>
  <c r="K926" i="1"/>
  <c r="K920" i="1"/>
  <c r="K918" i="1"/>
  <c r="K910" i="1"/>
  <c r="K902" i="1"/>
  <c r="K894" i="1"/>
  <c r="K888" i="1"/>
  <c r="K886" i="1"/>
  <c r="K884" i="1"/>
  <c r="K878" i="1"/>
  <c r="K870" i="1"/>
  <c r="K862" i="1"/>
  <c r="K854" i="1"/>
  <c r="K846" i="1"/>
  <c r="K838" i="1"/>
  <c r="K830" i="1"/>
  <c r="K828" i="1"/>
  <c r="K822" i="1"/>
  <c r="K814" i="1"/>
  <c r="K806" i="1"/>
  <c r="K798" i="1"/>
  <c r="K790" i="1"/>
  <c r="K782" i="1"/>
  <c r="K774" i="1"/>
  <c r="K772" i="1"/>
  <c r="K766" i="1"/>
  <c r="K758" i="1"/>
  <c r="K750" i="1"/>
  <c r="K742" i="1"/>
  <c r="K734" i="1"/>
  <c r="K726" i="1"/>
  <c r="K718" i="1"/>
  <c r="K710" i="1"/>
  <c r="K702" i="1"/>
  <c r="K694" i="1"/>
  <c r="K686" i="1"/>
  <c r="K678" i="1"/>
  <c r="K670" i="1"/>
  <c r="K662" i="1"/>
  <c r="K654" i="1"/>
  <c r="K646" i="1"/>
  <c r="K638" i="1"/>
  <c r="K630" i="1"/>
  <c r="K624" i="1"/>
  <c r="K622" i="1"/>
  <c r="K614" i="1"/>
  <c r="K606" i="1"/>
  <c r="K600" i="1"/>
  <c r="K598" i="1"/>
  <c r="K592" i="1"/>
  <c r="K590" i="1"/>
  <c r="K582" i="1"/>
  <c r="K574" i="1"/>
  <c r="K572" i="1"/>
  <c r="K568" i="1"/>
  <c r="K566" i="1"/>
  <c r="K558" i="1"/>
  <c r="K550" i="1"/>
  <c r="K542" i="1"/>
  <c r="K536" i="1"/>
  <c r="K534" i="1"/>
  <c r="K526" i="1"/>
  <c r="K518" i="1"/>
  <c r="K516" i="1"/>
  <c r="K512" i="1"/>
  <c r="K510" i="1"/>
  <c r="K502" i="1"/>
  <c r="K496" i="1"/>
  <c r="K494" i="1"/>
  <c r="K486" i="1"/>
  <c r="K478" i="1"/>
  <c r="K470" i="1"/>
  <c r="K464" i="1"/>
  <c r="K462" i="1"/>
  <c r="K454" i="1"/>
  <c r="K446" i="1"/>
  <c r="K438" i="1"/>
  <c r="K432" i="1"/>
  <c r="K430" i="1"/>
  <c r="K428" i="1"/>
  <c r="K422" i="1"/>
  <c r="K416" i="1"/>
  <c r="K414" i="1"/>
  <c r="K408" i="1"/>
  <c r="K406" i="1"/>
  <c r="K398" i="1"/>
  <c r="K390" i="1"/>
  <c r="K382" i="1"/>
  <c r="K374" i="1"/>
  <c r="K366" i="1"/>
  <c r="K358" i="1"/>
  <c r="K350" i="1"/>
  <c r="K342" i="1"/>
  <c r="K334" i="1"/>
  <c r="K326" i="1"/>
  <c r="K318" i="1"/>
  <c r="K310" i="1"/>
  <c r="K302" i="1"/>
  <c r="K294" i="1"/>
  <c r="K286" i="1"/>
  <c r="K278" i="1"/>
  <c r="K270" i="1"/>
  <c r="K262" i="1"/>
  <c r="K254" i="1"/>
  <c r="K246" i="1"/>
  <c r="K238" i="1"/>
  <c r="K230" i="1"/>
  <c r="K222" i="1"/>
  <c r="K214" i="1"/>
  <c r="K206" i="1"/>
  <c r="K198" i="1"/>
  <c r="K190" i="1"/>
  <c r="K182" i="1"/>
  <c r="K174" i="1"/>
  <c r="K166" i="1"/>
  <c r="K158" i="1"/>
  <c r="K150" i="1"/>
  <c r="K142" i="1"/>
  <c r="K134" i="1"/>
  <c r="K126" i="1"/>
  <c r="K118" i="1"/>
  <c r="K110" i="1"/>
  <c r="K102" i="1"/>
  <c r="K94" i="1"/>
  <c r="K86" i="1"/>
  <c r="K78" i="1"/>
  <c r="K70" i="1"/>
  <c r="K62" i="1"/>
  <c r="K54" i="1"/>
  <c r="K46" i="1"/>
  <c r="K38" i="1"/>
  <c r="K30" i="1"/>
  <c r="K22" i="1"/>
  <c r="K14" i="1"/>
  <c r="K6" i="1"/>
  <c r="K1723" i="1" l="1"/>
  <c r="K811" i="1"/>
  <c r="K787" i="1"/>
  <c r="K65" i="1"/>
  <c r="K1059" i="1"/>
  <c r="K24" i="1"/>
  <c r="K1195" i="1"/>
  <c r="K1179" i="1"/>
  <c r="K10" i="1"/>
  <c r="K16" i="1"/>
  <c r="K395" i="1"/>
  <c r="K387" i="1"/>
  <c r="K379" i="1"/>
  <c r="K371" i="1"/>
  <c r="K363" i="1"/>
  <c r="K355" i="1"/>
  <c r="K347" i="1"/>
  <c r="K339" i="1"/>
  <c r="K331" i="1"/>
  <c r="K323" i="1"/>
  <c r="K315" i="1"/>
  <c r="K307" i="1"/>
  <c r="K299" i="1"/>
  <c r="K291" i="1"/>
  <c r="K283" i="1"/>
  <c r="K275" i="1"/>
  <c r="K267" i="1"/>
  <c r="K259" i="1"/>
  <c r="K251" i="1"/>
  <c r="K243" i="1"/>
  <c r="K235" i="1"/>
  <c r="K227" i="1"/>
  <c r="K219" i="1"/>
  <c r="K211" i="1"/>
  <c r="K203" i="1"/>
  <c r="K195" i="1"/>
  <c r="K187" i="1"/>
  <c r="K179" i="1"/>
  <c r="K171" i="1"/>
  <c r="K163" i="1"/>
  <c r="K155" i="1"/>
  <c r="K147" i="1"/>
  <c r="K139" i="1"/>
  <c r="K131" i="1"/>
  <c r="K123" i="1"/>
  <c r="K115" i="1"/>
  <c r="K107" i="1"/>
  <c r="K99" i="1"/>
  <c r="K91" i="1"/>
  <c r="K83" i="1"/>
  <c r="K75" i="1"/>
  <c r="K67" i="1"/>
  <c r="K59" i="1"/>
  <c r="K51" i="1"/>
  <c r="K43" i="1"/>
  <c r="K35" i="1"/>
  <c r="K27" i="1"/>
  <c r="K19" i="1"/>
  <c r="K11" i="1"/>
  <c r="K113" i="1"/>
  <c r="K304" i="1"/>
  <c r="K280" i="1"/>
  <c r="K256" i="1"/>
  <c r="K48" i="1"/>
  <c r="K8" i="1"/>
  <c r="K393" i="1"/>
  <c r="K385" i="1"/>
  <c r="K377" i="1"/>
  <c r="K369" i="1"/>
  <c r="K361" i="1"/>
  <c r="K353" i="1"/>
  <c r="K345" i="1"/>
  <c r="K337" i="1"/>
  <c r="K329" i="1"/>
  <c r="K321" i="1"/>
  <c r="K313" i="1"/>
  <c r="K305" i="1"/>
  <c r="K297" i="1"/>
  <c r="K289" i="1"/>
  <c r="K281" i="1"/>
  <c r="K273" i="1"/>
  <c r="K265" i="1"/>
  <c r="K257" i="1"/>
  <c r="K249" i="1"/>
  <c r="K241" i="1"/>
  <c r="K233" i="1"/>
  <c r="K225" i="1"/>
  <c r="K217" i="1"/>
  <c r="K209" i="1"/>
  <c r="K201" i="1"/>
  <c r="K193" i="1"/>
  <c r="K185" i="1"/>
  <c r="K177" i="1"/>
  <c r="K169" i="1"/>
  <c r="K161" i="1"/>
  <c r="K153" i="1"/>
  <c r="K145" i="1"/>
  <c r="K137" i="1"/>
  <c r="K129" i="1"/>
  <c r="K121" i="1"/>
  <c r="K105" i="1"/>
  <c r="K97" i="1"/>
  <c r="K89" i="1"/>
  <c r="K81" i="1"/>
  <c r="K73" i="1"/>
  <c r="K57" i="1"/>
  <c r="K49" i="1"/>
  <c r="K41" i="1"/>
  <c r="K33" i="1"/>
  <c r="K25" i="1"/>
  <c r="K17" i="1"/>
  <c r="K9" i="1"/>
  <c r="K401" i="1"/>
  <c r="K400" i="1"/>
  <c r="K384" i="1"/>
  <c r="K376" i="1"/>
  <c r="K368" i="1"/>
  <c r="K352" i="1"/>
  <c r="K344" i="1"/>
  <c r="K336" i="1"/>
  <c r="K320" i="1"/>
  <c r="K312" i="1"/>
  <c r="K288" i="1"/>
  <c r="K272" i="1"/>
  <c r="K248" i="1"/>
  <c r="K240" i="1"/>
  <c r="K224" i="1"/>
  <c r="K216" i="1"/>
  <c r="K208" i="1"/>
  <c r="K192" i="1"/>
  <c r="K184" i="1"/>
  <c r="K176" i="1"/>
  <c r="K160" i="1"/>
  <c r="K152" i="1"/>
  <c r="K144" i="1"/>
  <c r="K128" i="1"/>
  <c r="K120" i="1"/>
  <c r="K112" i="1"/>
  <c r="K96" i="1"/>
  <c r="K88" i="1"/>
  <c r="K80" i="1"/>
  <c r="K64" i="1"/>
  <c r="K56" i="1"/>
  <c r="K32" i="1"/>
  <c r="K354" i="1"/>
  <c r="K314" i="1"/>
  <c r="K274" i="1"/>
  <c r="K234" i="1"/>
  <c r="K98" i="1"/>
  <c r="K58" i="1"/>
  <c r="K394" i="1"/>
  <c r="K386" i="1"/>
  <c r="K378" i="1"/>
  <c r="K370" i="1"/>
  <c r="K362" i="1"/>
  <c r="K346" i="1"/>
  <c r="K338" i="1"/>
  <c r="K330" i="1"/>
  <c r="K322" i="1"/>
  <c r="K306" i="1"/>
  <c r="K298" i="1"/>
  <c r="K290" i="1"/>
  <c r="K282" i="1"/>
  <c r="K266" i="1"/>
  <c r="K258" i="1"/>
  <c r="K250" i="1"/>
  <c r="K242" i="1"/>
  <c r="K226" i="1"/>
  <c r="K218" i="1"/>
  <c r="K210" i="1"/>
  <c r="K202" i="1"/>
  <c r="K194" i="1"/>
  <c r="K186" i="1"/>
  <c r="K178" i="1"/>
  <c r="K170" i="1"/>
  <c r="K162" i="1"/>
  <c r="K154" i="1"/>
  <c r="K146" i="1"/>
  <c r="K138" i="1"/>
  <c r="K130" i="1"/>
  <c r="K122" i="1"/>
  <c r="K114" i="1"/>
  <c r="K106" i="1"/>
  <c r="K90" i="1"/>
  <c r="K82" i="1"/>
  <c r="K74" i="1"/>
  <c r="K66" i="1"/>
  <c r="K50" i="1"/>
  <c r="K42" i="1"/>
  <c r="K34" i="1"/>
  <c r="K26" i="1"/>
  <c r="K18" i="1"/>
  <c r="K372" i="1"/>
  <c r="K316" i="1"/>
  <c r="K260" i="1"/>
  <c r="K172" i="1"/>
  <c r="K116" i="1"/>
  <c r="K60" i="1"/>
  <c r="I2268" i="1"/>
  <c r="K396" i="1"/>
  <c r="K388" i="1"/>
  <c r="K380" i="1"/>
  <c r="K364" i="1"/>
  <c r="K356" i="1"/>
  <c r="K348" i="1"/>
  <c r="K340" i="1"/>
  <c r="K332" i="1"/>
  <c r="K324" i="1"/>
  <c r="K308" i="1"/>
  <c r="K300" i="1"/>
  <c r="K292" i="1"/>
  <c r="K284" i="1"/>
  <c r="K276" i="1"/>
  <c r="K268" i="1"/>
  <c r="K252" i="1"/>
  <c r="K244" i="1"/>
  <c r="K236" i="1"/>
  <c r="K228" i="1"/>
  <c r="K220" i="1"/>
  <c r="K212" i="1"/>
  <c r="K204" i="1"/>
  <c r="K196" i="1"/>
  <c r="K188" i="1"/>
  <c r="K180" i="1"/>
  <c r="K164" i="1"/>
  <c r="K156" i="1"/>
  <c r="K148" i="1"/>
  <c r="K140" i="1"/>
  <c r="K132" i="1"/>
  <c r="K124" i="1"/>
  <c r="K108" i="1"/>
  <c r="K100" i="1"/>
  <c r="K92" i="1"/>
  <c r="K84" i="1"/>
  <c r="K76" i="1"/>
  <c r="K68" i="1"/>
  <c r="K52" i="1"/>
  <c r="K44" i="1"/>
  <c r="K36" i="1"/>
  <c r="K28" i="1"/>
  <c r="K20" i="1"/>
  <c r="K12" i="1"/>
  <c r="K2258" i="1"/>
  <c r="K2242" i="1"/>
  <c r="K2226" i="1"/>
  <c r="K2218" i="1"/>
  <c r="K2210" i="1"/>
  <c r="K2257" i="1"/>
  <c r="K2241" i="1"/>
  <c r="K2225" i="1"/>
  <c r="K2217" i="1"/>
  <c r="K2202" i="1"/>
  <c r="K2194" i="1"/>
  <c r="K2186" i="1"/>
  <c r="K2178" i="1"/>
  <c r="K2170" i="1"/>
  <c r="K2162" i="1"/>
  <c r="K2146" i="1"/>
  <c r="K2130" i="1"/>
  <c r="K2114" i="1"/>
  <c r="K1754" i="1"/>
  <c r="K1738" i="1"/>
  <c r="K1722" i="1"/>
  <c r="K1706" i="1"/>
  <c r="K1690" i="1"/>
  <c r="K1674" i="1"/>
  <c r="K1658" i="1"/>
  <c r="K1650" i="1"/>
  <c r="K1642" i="1"/>
  <c r="K1634" i="1"/>
  <c r="K1626" i="1"/>
  <c r="K1618" i="1"/>
  <c r="K1610" i="1"/>
  <c r="K1594" i="1"/>
  <c r="K1578" i="1"/>
  <c r="K1570" i="1"/>
  <c r="K1554" i="1"/>
  <c r="K1538" i="1"/>
  <c r="K1522" i="1"/>
  <c r="K1506" i="1"/>
  <c r="K1498" i="1"/>
  <c r="K1490" i="1"/>
  <c r="K1466" i="1"/>
  <c r="K1450" i="1"/>
  <c r="K1434" i="1"/>
  <c r="K1418" i="1"/>
  <c r="K1402" i="1"/>
  <c r="K1386" i="1"/>
  <c r="K1378" i="1"/>
  <c r="K1362" i="1"/>
  <c r="K1346" i="1"/>
  <c r="K1338" i="1"/>
  <c r="K1330" i="1"/>
  <c r="K1306" i="1"/>
  <c r="K1290" i="1"/>
  <c r="K1274" i="1"/>
  <c r="K1258" i="1"/>
  <c r="K1250" i="1"/>
  <c r="K1242" i="1"/>
  <c r="K1234" i="1"/>
  <c r="K1226" i="1"/>
  <c r="K1210" i="1"/>
  <c r="K1186" i="1"/>
  <c r="K1170" i="1"/>
  <c r="K1162" i="1"/>
  <c r="K1154" i="1"/>
  <c r="K1146" i="1"/>
  <c r="K1138" i="1"/>
  <c r="K1130" i="1"/>
  <c r="K1122" i="1"/>
  <c r="K1106" i="1"/>
  <c r="K1082" i="1"/>
  <c r="K1066" i="1"/>
  <c r="K1050" i="1"/>
  <c r="K1026" i="1"/>
  <c r="K1018" i="1"/>
  <c r="K1010" i="1"/>
  <c r="K1002" i="1"/>
  <c r="K986" i="1"/>
  <c r="K978" i="1"/>
  <c r="K970" i="1"/>
  <c r="K946" i="1"/>
  <c r="K930" i="1"/>
  <c r="K922" i="1"/>
  <c r="K906" i="1"/>
  <c r="K890" i="1"/>
  <c r="K882" i="1"/>
  <c r="K866" i="1"/>
  <c r="K842" i="1"/>
  <c r="K826" i="1"/>
  <c r="K818" i="1"/>
  <c r="K802" i="1"/>
  <c r="K786" i="1"/>
  <c r="K778" i="1"/>
  <c r="K762" i="1"/>
  <c r="K738" i="1"/>
  <c r="K2201" i="1"/>
  <c r="K2185" i="1"/>
  <c r="K2169" i="1"/>
  <c r="K2153" i="1"/>
  <c r="K2137" i="1"/>
  <c r="K2121" i="1"/>
  <c r="K2105" i="1"/>
  <c r="K2097" i="1"/>
  <c r="K2089" i="1"/>
  <c r="K2081" i="1"/>
  <c r="K2057" i="1"/>
  <c r="K2041" i="1"/>
  <c r="K2017" i="1"/>
  <c r="K2001" i="1"/>
  <c r="K1993" i="1"/>
  <c r="K1985" i="1"/>
  <c r="K1977" i="1"/>
  <c r="K1953" i="1"/>
  <c r="K1937" i="1"/>
  <c r="K1929" i="1"/>
  <c r="K1921" i="1"/>
  <c r="K1913" i="1"/>
  <c r="K1889" i="1"/>
  <c r="K1873" i="1"/>
  <c r="K1865" i="1"/>
  <c r="K1857" i="1"/>
  <c r="K1849" i="1"/>
  <c r="K1825" i="1"/>
  <c r="K1809" i="1"/>
  <c r="K1801" i="1"/>
  <c r="K1793" i="1"/>
  <c r="K1785" i="1"/>
  <c r="K1777" i="1"/>
  <c r="K1769" i="1"/>
  <c r="K1753" i="1"/>
  <c r="K1745" i="1"/>
  <c r="K1737" i="1"/>
  <c r="K1729" i="1"/>
  <c r="K1721" i="1"/>
  <c r="K1713" i="1"/>
  <c r="K1705" i="1"/>
  <c r="K1697" i="1"/>
  <c r="K1689" i="1"/>
  <c r="K1673" i="1"/>
  <c r="K1649" i="1"/>
  <c r="K1633" i="1"/>
  <c r="K1617" i="1"/>
  <c r="K1601" i="1"/>
  <c r="K1585" i="1"/>
  <c r="K1569" i="1"/>
  <c r="K1561" i="1"/>
  <c r="K1553" i="1"/>
  <c r="K1545" i="1"/>
  <c r="K1537" i="1"/>
  <c r="K1529" i="1"/>
  <c r="K1521" i="1"/>
  <c r="K1497" i="1"/>
  <c r="K1481" i="1"/>
  <c r="K1465" i="1"/>
  <c r="K1449" i="1"/>
  <c r="K1441" i="1"/>
  <c r="K1425" i="1"/>
  <c r="K1409" i="1"/>
  <c r="K1393" i="1"/>
  <c r="K1377" i="1"/>
  <c r="K1361" i="1"/>
  <c r="K1337" i="1"/>
  <c r="K1321" i="1"/>
  <c r="K1305" i="1"/>
  <c r="K1289" i="1"/>
  <c r="K1273" i="1"/>
  <c r="K1257" i="1"/>
  <c r="K1249" i="1"/>
  <c r="K1233" i="1"/>
  <c r="K1217" i="1"/>
  <c r="K1201" i="1"/>
  <c r="K7" i="1"/>
  <c r="K15" i="1"/>
  <c r="K23" i="1"/>
  <c r="K31" i="1"/>
  <c r="K39" i="1"/>
  <c r="K47" i="1"/>
  <c r="K55" i="1"/>
  <c r="K63" i="1"/>
  <c r="K71" i="1"/>
  <c r="K79" i="1"/>
  <c r="K87" i="1"/>
  <c r="K95" i="1"/>
  <c r="K103" i="1"/>
  <c r="K111" i="1"/>
  <c r="K119" i="1"/>
  <c r="K127" i="1"/>
  <c r="K135" i="1"/>
  <c r="K143" i="1"/>
  <c r="K151" i="1"/>
  <c r="K159" i="1"/>
  <c r="K167" i="1"/>
  <c r="K175" i="1"/>
  <c r="K183" i="1"/>
  <c r="K191" i="1"/>
  <c r="K199" i="1"/>
  <c r="K207" i="1"/>
  <c r="K215" i="1"/>
  <c r="K223" i="1"/>
  <c r="K231" i="1"/>
  <c r="K239" i="1"/>
  <c r="K247" i="1"/>
  <c r="K255" i="1"/>
  <c r="K263" i="1"/>
  <c r="K271" i="1"/>
  <c r="K279" i="1"/>
  <c r="K287" i="1"/>
  <c r="K295" i="1"/>
  <c r="K303" i="1"/>
  <c r="K311" i="1"/>
  <c r="K319" i="1"/>
  <c r="K327" i="1"/>
  <c r="K335" i="1"/>
  <c r="K343" i="1"/>
  <c r="K351" i="1"/>
  <c r="K359" i="1"/>
  <c r="K367" i="1"/>
  <c r="K375" i="1"/>
  <c r="K383" i="1"/>
  <c r="K391" i="1"/>
  <c r="K399" i="1"/>
  <c r="K407" i="1"/>
  <c r="K415" i="1"/>
  <c r="K423" i="1"/>
  <c r="K431" i="1"/>
  <c r="K439" i="1"/>
  <c r="K447" i="1"/>
  <c r="K455" i="1"/>
  <c r="K463" i="1"/>
  <c r="K471" i="1"/>
  <c r="K479" i="1"/>
  <c r="K487" i="1"/>
  <c r="K495" i="1"/>
  <c r="K503" i="1"/>
  <c r="K511" i="1"/>
  <c r="K519" i="1"/>
  <c r="K527" i="1"/>
  <c r="K535" i="1"/>
  <c r="K543" i="1"/>
  <c r="K551" i="1"/>
  <c r="K559" i="1"/>
  <c r="K567" i="1"/>
  <c r="K575" i="1"/>
  <c r="K583" i="1"/>
  <c r="K591" i="1"/>
  <c r="K599" i="1"/>
  <c r="K607" i="1"/>
  <c r="K615" i="1"/>
  <c r="K623" i="1"/>
  <c r="K631" i="1"/>
  <c r="K639" i="1"/>
  <c r="K647" i="1"/>
  <c r="K655" i="1"/>
  <c r="K663" i="1"/>
  <c r="K671" i="1"/>
  <c r="K679" i="1"/>
  <c r="K687" i="1"/>
  <c r="K695" i="1"/>
  <c r="K703" i="1"/>
  <c r="K711" i="1"/>
  <c r="K719" i="1"/>
  <c r="K727" i="1"/>
  <c r="K735" i="1"/>
  <c r="K743" i="1"/>
  <c r="K751" i="1"/>
  <c r="K759" i="1"/>
  <c r="K767" i="1"/>
  <c r="K775" i="1"/>
  <c r="K783" i="1"/>
  <c r="K791" i="1"/>
  <c r="K799" i="1"/>
  <c r="K807" i="1"/>
  <c r="K815" i="1"/>
  <c r="K823" i="1"/>
  <c r="K831" i="1"/>
  <c r="K839" i="1"/>
  <c r="K847" i="1"/>
  <c r="K855" i="1"/>
  <c r="K863" i="1"/>
  <c r="K871" i="1"/>
  <c r="K879" i="1"/>
  <c r="K887" i="1"/>
  <c r="K895" i="1"/>
  <c r="K903" i="1"/>
  <c r="K911" i="1"/>
  <c r="K919" i="1"/>
  <c r="K927" i="1"/>
  <c r="K935" i="1"/>
  <c r="K943" i="1"/>
  <c r="K951" i="1"/>
  <c r="K959" i="1"/>
  <c r="K967" i="1"/>
  <c r="K975" i="1"/>
  <c r="K983" i="1"/>
  <c r="K991" i="1"/>
  <c r="K999" i="1"/>
  <c r="K1007" i="1"/>
  <c r="K1015" i="1"/>
  <c r="K1023" i="1"/>
  <c r="K1031" i="1"/>
  <c r="K1039" i="1"/>
  <c r="K1047" i="1"/>
  <c r="K1055" i="1"/>
  <c r="K1063" i="1"/>
  <c r="K1071" i="1"/>
  <c r="K1079" i="1"/>
  <c r="K1087" i="1"/>
  <c r="K1095" i="1"/>
  <c r="K1103" i="1"/>
  <c r="K1111" i="1"/>
  <c r="K1119" i="1"/>
  <c r="K1127" i="1"/>
  <c r="K1135" i="1"/>
  <c r="K1143" i="1"/>
  <c r="K1151" i="1"/>
  <c r="K1159" i="1"/>
  <c r="K1167" i="1"/>
  <c r="K1175" i="1"/>
  <c r="K1183" i="1"/>
  <c r="K1191" i="1"/>
  <c r="K1199" i="1"/>
  <c r="K1207" i="1"/>
  <c r="K1215" i="1"/>
  <c r="K1223" i="1"/>
  <c r="K1231" i="1"/>
  <c r="K1239" i="1"/>
  <c r="K1247" i="1"/>
  <c r="K1255" i="1"/>
  <c r="K1263" i="1"/>
  <c r="K1271" i="1"/>
  <c r="K1279" i="1"/>
  <c r="K1287" i="1"/>
  <c r="K1295" i="1"/>
  <c r="K1303" i="1"/>
  <c r="K1311" i="1"/>
  <c r="K1319" i="1"/>
  <c r="K1327" i="1"/>
  <c r="K1335" i="1"/>
  <c r="K1343" i="1"/>
  <c r="K1351" i="1"/>
  <c r="K1359" i="1"/>
  <c r="K1367" i="1"/>
  <c r="K1375" i="1"/>
  <c r="K1383" i="1"/>
  <c r="K1391" i="1"/>
  <c r="K1399" i="1"/>
  <c r="K1407" i="1"/>
  <c r="K1415" i="1"/>
  <c r="K1423" i="1"/>
  <c r="K1431" i="1"/>
  <c r="K1439" i="1"/>
  <c r="K1447" i="1"/>
  <c r="K1455" i="1"/>
  <c r="K1463" i="1"/>
  <c r="K1471" i="1"/>
  <c r="K1479" i="1"/>
  <c r="K1487" i="1"/>
  <c r="K1495" i="1"/>
  <c r="K1503" i="1"/>
  <c r="K1511" i="1"/>
  <c r="K1519" i="1"/>
  <c r="K1527" i="1"/>
  <c r="K1535" i="1"/>
  <c r="K1543" i="1"/>
  <c r="K1551" i="1"/>
  <c r="K1559" i="1"/>
  <c r="K1567" i="1"/>
  <c r="K1575" i="1"/>
  <c r="K1583" i="1"/>
  <c r="K1591" i="1"/>
  <c r="K1599" i="1"/>
  <c r="K1607" i="1"/>
  <c r="K1615" i="1"/>
  <c r="K1623" i="1"/>
  <c r="K1631" i="1"/>
  <c r="K5" i="1"/>
  <c r="K13" i="1"/>
  <c r="K21" i="1"/>
  <c r="K29" i="1"/>
  <c r="K37" i="1"/>
  <c r="K45" i="1"/>
  <c r="K53" i="1"/>
  <c r="K61" i="1"/>
  <c r="K69" i="1"/>
  <c r="K77" i="1"/>
  <c r="K85" i="1"/>
  <c r="K93" i="1"/>
  <c r="K101" i="1"/>
  <c r="K109" i="1"/>
  <c r="K117" i="1"/>
  <c r="K125" i="1"/>
  <c r="K133" i="1"/>
  <c r="K141" i="1"/>
  <c r="K149" i="1"/>
  <c r="K157" i="1"/>
  <c r="K165" i="1"/>
  <c r="K173" i="1"/>
  <c r="K181" i="1"/>
  <c r="K189" i="1"/>
  <c r="K197" i="1"/>
  <c r="K205" i="1"/>
  <c r="K213" i="1"/>
  <c r="K221" i="1"/>
  <c r="K229" i="1"/>
  <c r="K237" i="1"/>
  <c r="K245" i="1"/>
  <c r="K253" i="1"/>
  <c r="K261" i="1"/>
  <c r="K269" i="1"/>
  <c r="K277" i="1"/>
  <c r="K285" i="1"/>
  <c r="K293" i="1"/>
  <c r="K301" i="1"/>
  <c r="K309" i="1"/>
  <c r="K317" i="1"/>
  <c r="K325" i="1"/>
  <c r="K333" i="1"/>
  <c r="K341" i="1"/>
  <c r="K349" i="1"/>
  <c r="K357" i="1"/>
  <c r="K365" i="1"/>
  <c r="K373" i="1"/>
  <c r="K381" i="1"/>
  <c r="K389" i="1"/>
  <c r="K397" i="1"/>
  <c r="K405" i="1"/>
  <c r="K413" i="1"/>
  <c r="K421" i="1"/>
  <c r="K429" i="1"/>
  <c r="K437" i="1"/>
  <c r="K445" i="1"/>
  <c r="K453" i="1"/>
  <c r="K461" i="1"/>
  <c r="K469" i="1"/>
  <c r="K477" i="1"/>
  <c r="K485" i="1"/>
  <c r="K493" i="1"/>
  <c r="K501" i="1"/>
  <c r="K509" i="1"/>
  <c r="K517" i="1"/>
  <c r="K525" i="1"/>
  <c r="K533" i="1"/>
  <c r="K541" i="1"/>
  <c r="K549" i="1"/>
  <c r="K557" i="1"/>
  <c r="K565" i="1"/>
  <c r="K573" i="1"/>
  <c r="K581" i="1"/>
  <c r="K589" i="1"/>
  <c r="K597" i="1"/>
  <c r="K605" i="1"/>
  <c r="K613" i="1"/>
  <c r="K621" i="1"/>
  <c r="K629" i="1"/>
  <c r="K637" i="1"/>
  <c r="K645" i="1"/>
  <c r="K653" i="1"/>
  <c r="K661" i="1"/>
  <c r="K669" i="1"/>
  <c r="K677" i="1"/>
  <c r="K685" i="1"/>
  <c r="K693" i="1"/>
  <c r="K701" i="1"/>
  <c r="K709" i="1"/>
  <c r="K717" i="1"/>
  <c r="K725" i="1"/>
  <c r="K733" i="1"/>
  <c r="K741" i="1"/>
  <c r="K749" i="1"/>
  <c r="K757" i="1"/>
  <c r="K765" i="1"/>
  <c r="K773" i="1"/>
  <c r="K781" i="1"/>
  <c r="K789" i="1"/>
  <c r="K797" i="1"/>
  <c r="K805" i="1"/>
  <c r="K813" i="1"/>
  <c r="K821" i="1"/>
  <c r="K829" i="1"/>
  <c r="K837" i="1"/>
  <c r="K845" i="1"/>
  <c r="K853" i="1"/>
  <c r="K861" i="1"/>
  <c r="K869" i="1"/>
  <c r="K877" i="1"/>
  <c r="K885" i="1"/>
  <c r="K893" i="1"/>
  <c r="K901" i="1"/>
  <c r="K909" i="1"/>
  <c r="K917" i="1"/>
  <c r="K925" i="1"/>
  <c r="K933" i="1"/>
  <c r="K941" i="1"/>
  <c r="K949" i="1"/>
  <c r="K957" i="1"/>
  <c r="K965" i="1"/>
  <c r="K973" i="1"/>
  <c r="K981" i="1"/>
  <c r="K989" i="1"/>
  <c r="K997" i="1"/>
  <c r="K1005" i="1"/>
  <c r="K1013" i="1"/>
  <c r="K1021" i="1"/>
  <c r="K1029" i="1"/>
  <c r="K1037" i="1"/>
  <c r="K1045" i="1"/>
  <c r="K1053" i="1"/>
  <c r="K1061" i="1"/>
  <c r="K1069" i="1"/>
  <c r="K1077" i="1"/>
  <c r="K1085" i="1"/>
  <c r="K1093" i="1"/>
  <c r="K1101" i="1"/>
  <c r="K1109" i="1"/>
  <c r="K1117" i="1"/>
  <c r="K1125" i="1"/>
  <c r="K1133" i="1"/>
  <c r="K1141" i="1"/>
  <c r="K1149" i="1"/>
  <c r="K1157" i="1"/>
  <c r="K1165" i="1"/>
  <c r="K1173" i="1"/>
  <c r="K1181" i="1"/>
  <c r="K1189" i="1"/>
  <c r="K1197" i="1"/>
  <c r="K1205" i="1"/>
  <c r="K1213" i="1"/>
  <c r="K1221" i="1"/>
  <c r="K1229" i="1"/>
  <c r="K1237" i="1"/>
  <c r="K1245" i="1"/>
  <c r="K1253" i="1"/>
  <c r="K1261" i="1"/>
  <c r="K1269" i="1"/>
  <c r="K1277" i="1"/>
  <c r="K1285" i="1"/>
  <c r="K1293" i="1"/>
  <c r="K1301" i="1"/>
  <c r="K1309" i="1"/>
  <c r="K1317" i="1"/>
  <c r="K1325" i="1"/>
  <c r="K1333" i="1"/>
  <c r="K1341" i="1"/>
  <c r="K1349" i="1"/>
  <c r="K1357" i="1"/>
  <c r="K1365" i="1"/>
  <c r="K1373" i="1"/>
  <c r="K1381" i="1"/>
  <c r="K1389" i="1"/>
  <c r="K1397" i="1"/>
  <c r="K1405" i="1"/>
  <c r="K1413" i="1"/>
  <c r="K1421" i="1"/>
  <c r="K1429" i="1"/>
  <c r="K1437" i="1"/>
  <c r="K1445" i="1"/>
  <c r="K1453" i="1"/>
  <c r="K1461" i="1"/>
  <c r="K1469" i="1"/>
  <c r="K1477" i="1"/>
  <c r="K1485" i="1"/>
  <c r="K1493" i="1"/>
  <c r="K1501" i="1"/>
  <c r="K1509" i="1"/>
  <c r="K1517" i="1"/>
  <c r="K1525" i="1"/>
  <c r="K1533" i="1"/>
  <c r="K1541" i="1"/>
  <c r="K1549" i="1"/>
  <c r="K1557" i="1"/>
  <c r="K1565" i="1"/>
  <c r="K1573" i="1"/>
  <c r="K1581" i="1"/>
  <c r="K1762" i="1"/>
  <c r="K1770" i="1"/>
  <c r="K1778" i="1"/>
  <c r="K1786" i="1"/>
  <c r="K1794" i="1"/>
  <c r="K1802" i="1"/>
  <c r="K1810" i="1"/>
  <c r="K1818" i="1"/>
  <c r="K1826" i="1"/>
  <c r="K1834" i="1"/>
  <c r="K1842" i="1"/>
  <c r="K1850" i="1"/>
  <c r="K1858" i="1"/>
  <c r="K1866" i="1"/>
  <c r="K1874" i="1"/>
  <c r="K1882" i="1"/>
  <c r="K1890" i="1"/>
  <c r="K1898" i="1"/>
  <c r="K1906" i="1"/>
  <c r="K1914" i="1"/>
  <c r="K1922" i="1"/>
  <c r="K1930" i="1"/>
  <c r="K1938" i="1"/>
  <c r="K1946" i="1"/>
  <c r="K1954" i="1"/>
  <c r="K1962" i="1"/>
  <c r="K1970" i="1"/>
  <c r="K1978" i="1"/>
  <c r="K1986" i="1"/>
  <c r="K1994" i="1"/>
  <c r="K2002" i="1"/>
  <c r="K2010" i="1"/>
  <c r="K2018" i="1"/>
  <c r="K2026" i="1"/>
  <c r="K2034" i="1"/>
  <c r="K2042" i="1"/>
  <c r="K2050" i="1"/>
  <c r="K2058" i="1"/>
  <c r="K2066" i="1"/>
  <c r="K2074" i="1"/>
  <c r="K2082" i="1"/>
  <c r="K2090" i="1"/>
  <c r="K2098" i="1"/>
  <c r="K2106" i="1"/>
  <c r="K1639" i="1"/>
  <c r="K1647" i="1"/>
  <c r="K1655" i="1"/>
  <c r="K1663" i="1"/>
  <c r="K1671" i="1"/>
  <c r="K1679" i="1"/>
  <c r="K1687" i="1"/>
  <c r="K1695" i="1"/>
  <c r="K1703" i="1"/>
  <c r="K1711" i="1"/>
  <c r="K1719" i="1"/>
  <c r="K1727" i="1"/>
  <c r="K1735" i="1"/>
  <c r="K1743" i="1"/>
  <c r="K1751" i="1"/>
  <c r="K1759" i="1"/>
  <c r="K1767" i="1"/>
  <c r="K1775" i="1"/>
  <c r="K1783" i="1"/>
  <c r="K1791" i="1"/>
  <c r="K1799" i="1"/>
  <c r="K1807" i="1"/>
  <c r="K1815" i="1"/>
  <c r="K1823" i="1"/>
  <c r="K1831" i="1"/>
  <c r="K1839" i="1"/>
  <c r="K1847" i="1"/>
  <c r="K1855" i="1"/>
  <c r="K1863" i="1"/>
  <c r="K1871" i="1"/>
  <c r="K1879" i="1"/>
  <c r="K1887" i="1"/>
  <c r="K1895" i="1"/>
  <c r="K1903" i="1"/>
  <c r="K1911" i="1"/>
  <c r="K1919" i="1"/>
  <c r="K1927" i="1"/>
  <c r="K1935" i="1"/>
  <c r="K1589" i="1"/>
  <c r="K1597" i="1"/>
  <c r="K1605" i="1"/>
  <c r="K1613" i="1"/>
  <c r="K1621" i="1"/>
  <c r="K1629" i="1"/>
  <c r="K1637" i="1"/>
  <c r="K1645" i="1"/>
  <c r="K1653" i="1"/>
  <c r="K1661" i="1"/>
  <c r="K1669" i="1"/>
  <c r="K1677" i="1"/>
  <c r="K1685" i="1"/>
  <c r="K1693" i="1"/>
  <c r="K1701" i="1"/>
  <c r="K1709" i="1"/>
  <c r="K1717" i="1"/>
  <c r="K1725" i="1"/>
  <c r="K1733" i="1"/>
  <c r="K1741" i="1"/>
  <c r="K1749" i="1"/>
  <c r="K1757" i="1"/>
  <c r="K1765" i="1"/>
  <c r="K1773" i="1"/>
  <c r="K1781" i="1"/>
  <c r="K1789" i="1"/>
  <c r="K1797" i="1"/>
  <c r="K1805" i="1"/>
  <c r="K1813" i="1"/>
  <c r="K1821" i="1"/>
  <c r="K1829" i="1"/>
  <c r="K1837" i="1"/>
  <c r="K1845" i="1"/>
  <c r="K1853" i="1"/>
  <c r="K1861" i="1"/>
  <c r="K1869" i="1"/>
  <c r="K1877" i="1"/>
  <c r="K1885" i="1"/>
  <c r="K1893" i="1"/>
  <c r="K1901" i="1"/>
  <c r="K1909" i="1"/>
  <c r="K1917" i="1"/>
  <c r="K1925" i="1"/>
  <c r="K1933" i="1"/>
  <c r="K1941" i="1"/>
  <c r="K1949" i="1"/>
  <c r="K1957" i="1"/>
  <c r="K1965" i="1"/>
  <c r="K1973" i="1"/>
  <c r="K1981" i="1"/>
  <c r="K1989" i="1"/>
  <c r="K1997" i="1"/>
  <c r="K2005" i="1"/>
  <c r="K2013" i="1"/>
  <c r="K2021" i="1"/>
  <c r="K2029" i="1"/>
  <c r="K2037" i="1"/>
  <c r="K2045" i="1"/>
  <c r="K2053" i="1"/>
  <c r="K2061" i="1"/>
  <c r="K2069" i="1"/>
  <c r="K2077" i="1"/>
  <c r="K2085" i="1"/>
  <c r="K2093" i="1"/>
  <c r="K2101" i="1"/>
  <c r="K2109" i="1"/>
  <c r="K2117" i="1"/>
  <c r="K2125" i="1"/>
  <c r="K2133" i="1"/>
  <c r="K2141" i="1"/>
  <c r="K2149" i="1"/>
  <c r="K2157" i="1"/>
  <c r="K2165" i="1"/>
  <c r="K2173" i="1"/>
  <c r="K2181" i="1"/>
  <c r="K2189" i="1"/>
  <c r="K2197" i="1"/>
  <c r="K2205" i="1"/>
  <c r="K2213" i="1"/>
  <c r="K2221" i="1"/>
  <c r="K2229" i="1"/>
  <c r="K2237" i="1"/>
  <c r="K2245" i="1"/>
  <c r="K2253" i="1"/>
  <c r="K2261" i="1"/>
  <c r="K1943" i="1"/>
  <c r="K1951" i="1"/>
  <c r="K1959" i="1"/>
  <c r="K1967" i="1"/>
  <c r="K1975" i="1"/>
  <c r="K1983" i="1"/>
  <c r="K1991" i="1"/>
  <c r="K1999" i="1"/>
  <c r="K2007" i="1"/>
  <c r="K2015" i="1"/>
  <c r="K2023" i="1"/>
  <c r="K2031" i="1"/>
  <c r="K2039" i="1"/>
  <c r="K2047" i="1"/>
  <c r="K2055" i="1"/>
  <c r="K2063" i="1"/>
  <c r="K2071" i="1"/>
  <c r="K2079" i="1"/>
  <c r="K2087" i="1"/>
  <c r="K2095" i="1"/>
  <c r="K2103" i="1"/>
  <c r="K2111" i="1"/>
  <c r="K2119" i="1"/>
  <c r="K2127" i="1"/>
  <c r="K2135" i="1"/>
  <c r="K2143" i="1"/>
  <c r="K2151" i="1"/>
  <c r="K2159" i="1"/>
  <c r="K2167" i="1"/>
  <c r="K2175" i="1"/>
  <c r="K2183" i="1"/>
  <c r="K2191" i="1"/>
  <c r="K2199" i="1"/>
  <c r="K2207" i="1"/>
  <c r="K2215" i="1"/>
  <c r="K2223" i="1"/>
  <c r="K2231" i="1"/>
  <c r="K2239" i="1"/>
  <c r="K2247" i="1"/>
  <c r="K2255" i="1"/>
  <c r="K2263" i="1"/>
  <c r="K40" i="1"/>
  <c r="K72" i="1"/>
  <c r="K104" i="1"/>
  <c r="K136" i="1"/>
  <c r="K168" i="1"/>
  <c r="K200" i="1"/>
  <c r="K232" i="1"/>
  <c r="K264" i="1"/>
  <c r="K296" i="1"/>
  <c r="K328" i="1"/>
  <c r="K360" i="1"/>
  <c r="K392" i="1"/>
  <c r="K424" i="1"/>
  <c r="K456" i="1"/>
  <c r="K488" i="1"/>
  <c r="K520" i="1"/>
  <c r="K552" i="1"/>
  <c r="K584" i="1"/>
  <c r="K616" i="1"/>
  <c r="K648" i="1"/>
  <c r="K680" i="1"/>
  <c r="K712" i="1"/>
  <c r="K744" i="1"/>
  <c r="K776" i="1"/>
  <c r="K808" i="1"/>
  <c r="K840" i="1"/>
  <c r="K872" i="1"/>
  <c r="K904" i="1"/>
  <c r="K936" i="1"/>
  <c r="K968" i="1"/>
  <c r="K1000" i="1"/>
  <c r="K1032" i="1"/>
  <c r="K1064" i="1"/>
  <c r="K1160" i="1"/>
  <c r="K1288" i="1"/>
  <c r="K1416" i="1"/>
  <c r="K1544" i="1"/>
  <c r="K1920" i="1"/>
  <c r="K2176" i="1"/>
  <c r="K4" i="1"/>
  <c r="G2268" i="1"/>
  <c r="K1080" i="1"/>
  <c r="K1088" i="1"/>
  <c r="K1104" i="1"/>
  <c r="K1112" i="1"/>
  <c r="K1120" i="1"/>
  <c r="K1136" i="1"/>
  <c r="K1144" i="1"/>
  <c r="K1152" i="1"/>
  <c r="K1168" i="1"/>
  <c r="K1176" i="1"/>
  <c r="K1184" i="1"/>
  <c r="K1200" i="1"/>
  <c r="K1208" i="1"/>
  <c r="K1216" i="1"/>
  <c r="K1232" i="1"/>
  <c r="K1240" i="1"/>
  <c r="K1248" i="1"/>
  <c r="K1264" i="1"/>
  <c r="K1272" i="1"/>
  <c r="K1280" i="1"/>
  <c r="K1296" i="1"/>
  <c r="K1304" i="1"/>
  <c r="K1312" i="1"/>
  <c r="K1328" i="1"/>
  <c r="K1336" i="1"/>
  <c r="K1344" i="1"/>
  <c r="K1360" i="1"/>
  <c r="K1368" i="1"/>
  <c r="K1376" i="1"/>
  <c r="K1392" i="1"/>
  <c r="K1400" i="1"/>
  <c r="K1408" i="1"/>
  <c r="K1424" i="1"/>
  <c r="K1432" i="1"/>
  <c r="K1440" i="1"/>
  <c r="K1456" i="1"/>
  <c r="K1464" i="1"/>
  <c r="K1472" i="1"/>
  <c r="K1488" i="1"/>
  <c r="K1496" i="1"/>
  <c r="K1504" i="1"/>
  <c r="K1520" i="1"/>
  <c r="K1528" i="1"/>
  <c r="K1536" i="1"/>
  <c r="K1552" i="1"/>
  <c r="K1560" i="1"/>
  <c r="K1568" i="1"/>
  <c r="K1584" i="1"/>
  <c r="K1592" i="1"/>
  <c r="K1600" i="1"/>
  <c r="K1608" i="1"/>
  <c r="K1616" i="1"/>
  <c r="K1624" i="1"/>
  <c r="K1632" i="1"/>
  <c r="K1640" i="1"/>
  <c r="K1648" i="1"/>
  <c r="K1656" i="1"/>
  <c r="K1672" i="1"/>
  <c r="K1680" i="1"/>
  <c r="K1688" i="1"/>
  <c r="K1696" i="1"/>
  <c r="K1704" i="1"/>
  <c r="K1712" i="1"/>
  <c r="K1720" i="1"/>
  <c r="K1728" i="1"/>
  <c r="K1736" i="1"/>
  <c r="K1744" i="1"/>
  <c r="K1752" i="1"/>
  <c r="K1760" i="1"/>
  <c r="K1768" i="1"/>
  <c r="K1776" i="1"/>
  <c r="K1784" i="1"/>
  <c r="K1800" i="1"/>
  <c r="K1808" i="1"/>
  <c r="K1816" i="1"/>
  <c r="K1824" i="1"/>
  <c r="K1832" i="1"/>
  <c r="K1840" i="1"/>
  <c r="K1848" i="1"/>
  <c r="K1856" i="1"/>
  <c r="K1864" i="1"/>
  <c r="K1872" i="1"/>
  <c r="K1880" i="1"/>
  <c r="K1888" i="1"/>
  <c r="K1896" i="1"/>
  <c r="K1904" i="1"/>
  <c r="K1912" i="1"/>
  <c r="K1928" i="1"/>
  <c r="K1936" i="1"/>
  <c r="K1944" i="1"/>
  <c r="K1952" i="1"/>
  <c r="K1960" i="1"/>
  <c r="K1968" i="1"/>
  <c r="K1976" i="1"/>
  <c r="K1984" i="1"/>
  <c r="K1992" i="1"/>
  <c r="K2000" i="1"/>
  <c r="K2008" i="1"/>
  <c r="K2016" i="1"/>
  <c r="K2024" i="1"/>
  <c r="K2032" i="1"/>
  <c r="K2040" i="1"/>
  <c r="K2056" i="1"/>
  <c r="K2064" i="1"/>
  <c r="K2072" i="1"/>
  <c r="K2080" i="1"/>
  <c r="K2088" i="1"/>
  <c r="K2096" i="1"/>
  <c r="K2104" i="1"/>
  <c r="K2112" i="1"/>
  <c r="K2144" i="1"/>
  <c r="K2208" i="1"/>
  <c r="K2240" i="1"/>
  <c r="K2120" i="1"/>
  <c r="K2128" i="1"/>
  <c r="K2136" i="1"/>
  <c r="K2152" i="1"/>
  <c r="K2160" i="1"/>
  <c r="K2168" i="1"/>
  <c r="K2184" i="1"/>
  <c r="K2192" i="1"/>
  <c r="K2200" i="1"/>
  <c r="K2216" i="1"/>
  <c r="K2224" i="1"/>
  <c r="K2232" i="1"/>
  <c r="K2248" i="1"/>
  <c r="K2256" i="1"/>
  <c r="K2264" i="1"/>
  <c r="J2268" i="1"/>
  <c r="K2268" i="1" l="1"/>
</calcChain>
</file>

<file path=xl/sharedStrings.xml><?xml version="1.0" encoding="utf-8"?>
<sst xmlns="http://schemas.openxmlformats.org/spreadsheetml/2006/main" count="9113" uniqueCount="5816">
  <si>
    <t>CDS Code</t>
  </si>
  <si>
    <t>Charter Number</t>
  </si>
  <si>
    <t>Charter Fund Type</t>
  </si>
  <si>
    <t>Local Educational Agency</t>
  </si>
  <si>
    <t>FY 2021-22 Allocation</t>
  </si>
  <si>
    <t>FY 2021-22 Expended</t>
  </si>
  <si>
    <t>FY 2021-22 
Unspent Funds to Offset</t>
  </si>
  <si>
    <t>FY 2022-23 Allocation</t>
  </si>
  <si>
    <t>FY 2022-23 Expended</t>
  </si>
  <si>
    <t>FY 2022-23 
Unspent Funds to Offset</t>
  </si>
  <si>
    <t>Total FY 2021-22 &amp; 
2022-23 
Unspent Funds
 Reported to Offset</t>
  </si>
  <si>
    <t>N/A</t>
  </si>
  <si>
    <t>Alameda Co. Office of Education</t>
  </si>
  <si>
    <t>0811</t>
  </si>
  <si>
    <t>D</t>
  </si>
  <si>
    <t>Envision Academy for Arts &amp; Technology</t>
  </si>
  <si>
    <t>1284</t>
  </si>
  <si>
    <t>Community School for Creative Education</t>
  </si>
  <si>
    <t>1296</t>
  </si>
  <si>
    <t>Yu Ming Charter</t>
  </si>
  <si>
    <t>1383</t>
  </si>
  <si>
    <t>Urban Montessori Charter</t>
  </si>
  <si>
    <t>1632</t>
  </si>
  <si>
    <t>Epic Charter</t>
  </si>
  <si>
    <t>0398</t>
  </si>
  <si>
    <t>Alternatives in Action</t>
  </si>
  <si>
    <t>1707</t>
  </si>
  <si>
    <t>Oakland Unity Middle School</t>
  </si>
  <si>
    <t>1881</t>
  </si>
  <si>
    <t>Connecting Waters Charter School, East Bay</t>
  </si>
  <si>
    <t>1888</t>
  </si>
  <si>
    <t>L</t>
  </si>
  <si>
    <t>Opportunity Academy</t>
  </si>
  <si>
    <t>1908</t>
  </si>
  <si>
    <t>Aurum Preparatory Academy</t>
  </si>
  <si>
    <t>2027</t>
  </si>
  <si>
    <t>Hayward Collegiate Charter</t>
  </si>
  <si>
    <t>0740</t>
  </si>
  <si>
    <t>Cox Academy</t>
  </si>
  <si>
    <t>1464</t>
  </si>
  <si>
    <t>Lazear Charter Academy</t>
  </si>
  <si>
    <t>Alameda Unified</t>
  </si>
  <si>
    <t>1066</t>
  </si>
  <si>
    <t>Nea Community Learning Center</t>
  </si>
  <si>
    <t>1181</t>
  </si>
  <si>
    <t>The Academy of Alameda</t>
  </si>
  <si>
    <t>0352</t>
  </si>
  <si>
    <t>Alameda Community Learning Center</t>
  </si>
  <si>
    <t>Albany City Unified</t>
  </si>
  <si>
    <t>Berkeley Unified</t>
  </si>
  <si>
    <t>Castro Valley Unified</t>
  </si>
  <si>
    <t>Emery Unified</t>
  </si>
  <si>
    <t>Fremont Unified</t>
  </si>
  <si>
    <t>0152</t>
  </si>
  <si>
    <t>Circle of Independent Learning</t>
  </si>
  <si>
    <t>Hayward Unified</t>
  </si>
  <si>
    <t>0684</t>
  </si>
  <si>
    <t>Leadership Public Schools - Hayward</t>
  </si>
  <si>
    <t>1514</t>
  </si>
  <si>
    <t>Knowledge Enlightens You (KEY) Academy</t>
  </si>
  <si>
    <t>1543</t>
  </si>
  <si>
    <t>Hayward Twin Oaks Montessori</t>
  </si>
  <si>
    <t>0836</t>
  </si>
  <si>
    <t>Impact Academy of Arts &amp; Technology</t>
  </si>
  <si>
    <t>Livermore Valley Joint Unified</t>
  </si>
  <si>
    <t>Mountain House Elementary</t>
  </si>
  <si>
    <t>Newark Unified</t>
  </si>
  <si>
    <t>New Haven Unified</t>
  </si>
  <si>
    <t>Oakland Unified</t>
  </si>
  <si>
    <t>0510</t>
  </si>
  <si>
    <t>Oakland Unity High</t>
  </si>
  <si>
    <t>0661</t>
  </si>
  <si>
    <t>Bay Area Technology</t>
  </si>
  <si>
    <t>0700</t>
  </si>
  <si>
    <t>Lighthouse Community Charter High</t>
  </si>
  <si>
    <t>0726</t>
  </si>
  <si>
    <t>Aspire Berkley Maynard Academy</t>
  </si>
  <si>
    <t>0780</t>
  </si>
  <si>
    <t>Achieve Academy</t>
  </si>
  <si>
    <t>0765</t>
  </si>
  <si>
    <t>AIMS College Prep High</t>
  </si>
  <si>
    <t>0882</t>
  </si>
  <si>
    <t>American Indian Public Charter School II</t>
  </si>
  <si>
    <t>0883</t>
  </si>
  <si>
    <t>Oakland Charter High</t>
  </si>
  <si>
    <t>0938</t>
  </si>
  <si>
    <t>KIPP Bridge Academy</t>
  </si>
  <si>
    <t>0837</t>
  </si>
  <si>
    <t>ARISE High</t>
  </si>
  <si>
    <t>1442</t>
  </si>
  <si>
    <t>Learning Without Limits</t>
  </si>
  <si>
    <t>1023</t>
  </si>
  <si>
    <t>Aspire Golden State College Preparatory Academy</t>
  </si>
  <si>
    <t>1449</t>
  </si>
  <si>
    <t>LPS Oakland R &amp; D Campus</t>
  </si>
  <si>
    <t>1577</t>
  </si>
  <si>
    <t>Aspire College Academy</t>
  </si>
  <si>
    <t>1661</t>
  </si>
  <si>
    <t>Downtown Charter Academy</t>
  </si>
  <si>
    <t>1620</t>
  </si>
  <si>
    <t>East Bay Innovation Academy</t>
  </si>
  <si>
    <t>0349</t>
  </si>
  <si>
    <t>Oakland Military Institute, College Preparatory Academy</t>
  </si>
  <si>
    <t>0413</t>
  </si>
  <si>
    <t>Lighthouse Community Charter</t>
  </si>
  <si>
    <t>0465</t>
  </si>
  <si>
    <t>Aspire Lionel Wilson College Preparatory Academy</t>
  </si>
  <si>
    <t>1663</t>
  </si>
  <si>
    <t>Aspire Triumph Technology Academy</t>
  </si>
  <si>
    <t>1708</t>
  </si>
  <si>
    <t>Francophone Charter School of Oakland</t>
  </si>
  <si>
    <t>1783</t>
  </si>
  <si>
    <t>Lodestar: A Lighthouse Community Charter Public</t>
  </si>
  <si>
    <t>0340</t>
  </si>
  <si>
    <t>Oakland School for the Arts</t>
  </si>
  <si>
    <t>0014</t>
  </si>
  <si>
    <t>Oakland Charter Academy</t>
  </si>
  <si>
    <t>0106</t>
  </si>
  <si>
    <t>AIMS College Prep Middle</t>
  </si>
  <si>
    <t>0252</t>
  </si>
  <si>
    <t>Aspire Monarch Academy</t>
  </si>
  <si>
    <t>0302</t>
  </si>
  <si>
    <t>North Oakland Community Charter</t>
  </si>
  <si>
    <t>1443</t>
  </si>
  <si>
    <t>ASCEND</t>
  </si>
  <si>
    <t>Piedmont City Unified</t>
  </si>
  <si>
    <t>San Leandro Unified</t>
  </si>
  <si>
    <t>San Lorenzo Unified</t>
  </si>
  <si>
    <t>0524</t>
  </si>
  <si>
    <t>KIPP Summit Academy</t>
  </si>
  <si>
    <t>0880</t>
  </si>
  <si>
    <t>KIPP King Collegiate High</t>
  </si>
  <si>
    <t>Dublin Unified</t>
  </si>
  <si>
    <t>Pleasanton Unified</t>
  </si>
  <si>
    <t>Sunol Glen Unified</t>
  </si>
  <si>
    <t>2015</t>
  </si>
  <si>
    <t>Latitude 37.8 High</t>
  </si>
  <si>
    <t>Alpine Co. Office of Education</t>
  </si>
  <si>
    <t>Alpine County Unified</t>
  </si>
  <si>
    <t>Amador Co. Office of Education</t>
  </si>
  <si>
    <t>Amador County Unified</t>
  </si>
  <si>
    <t>Butte Co. Office of Education</t>
  </si>
  <si>
    <t>0945</t>
  </si>
  <si>
    <t>CORE Butte Charter</t>
  </si>
  <si>
    <t>1811</t>
  </si>
  <si>
    <t>Come Back Butte Charter</t>
  </si>
  <si>
    <t>1916</t>
  </si>
  <si>
    <t>Achieve Charter High School</t>
  </si>
  <si>
    <t>0110</t>
  </si>
  <si>
    <t>Hearthstone School</t>
  </si>
  <si>
    <t>Bangor Union Elementary</t>
  </si>
  <si>
    <t>Biggs Unified</t>
  </si>
  <si>
    <t>Chico Unified</t>
  </si>
  <si>
    <t>0729</t>
  </si>
  <si>
    <t>Nord Country</t>
  </si>
  <si>
    <t>1019</t>
  </si>
  <si>
    <t>Forest Ranch Charter</t>
  </si>
  <si>
    <t>1114</t>
  </si>
  <si>
    <t>Inspire School of Arts and Sciences</t>
  </si>
  <si>
    <t>1166</t>
  </si>
  <si>
    <t>Sherwood Montessori</t>
  </si>
  <si>
    <t>1280</t>
  </si>
  <si>
    <t>Wildflower Open Classroom</t>
  </si>
  <si>
    <t>1982</t>
  </si>
  <si>
    <t>Pivot Charter School North Valley II</t>
  </si>
  <si>
    <t>2120</t>
  </si>
  <si>
    <t>Achieve Charter School of Chico</t>
  </si>
  <si>
    <t>0112</t>
  </si>
  <si>
    <t>Chico Country Day</t>
  </si>
  <si>
    <t>0415</t>
  </si>
  <si>
    <t>Blue Oak Charter</t>
  </si>
  <si>
    <t>Durham Unified</t>
  </si>
  <si>
    <t>Golden Feather Union Elementary</t>
  </si>
  <si>
    <t>Manzanita Elementary</t>
  </si>
  <si>
    <t>Oroville City Elementary</t>
  </si>
  <si>
    <t>1170</t>
  </si>
  <si>
    <t>Ipakanni Early College Charter</t>
  </si>
  <si>
    <t>1616</t>
  </si>
  <si>
    <t>Stream Charter</t>
  </si>
  <si>
    <t>Oroville Union High</t>
  </si>
  <si>
    <t>Palermo Union Elementary</t>
  </si>
  <si>
    <t>Paradise Unified</t>
  </si>
  <si>
    <t>0751</t>
  </si>
  <si>
    <t>Achieve Charter School of Paradise Inc.</t>
  </si>
  <si>
    <t>0067</t>
  </si>
  <si>
    <t>Hometech Charter</t>
  </si>
  <si>
    <t>0079</t>
  </si>
  <si>
    <t>Paradise Charter Middle</t>
  </si>
  <si>
    <t>0094</t>
  </si>
  <si>
    <t>Children's Community Charter</t>
  </si>
  <si>
    <t>Thermalito Union Elementary</t>
  </si>
  <si>
    <t>Pioneer Union Elementary</t>
  </si>
  <si>
    <t>Gridley Unified</t>
  </si>
  <si>
    <t>Calaveras Co. Office of Education</t>
  </si>
  <si>
    <t>0527</t>
  </si>
  <si>
    <t>Mountain Oaks</t>
  </si>
  <si>
    <t>Bret Harte Union High</t>
  </si>
  <si>
    <t>Calaveras Unified</t>
  </si>
  <si>
    <t>Mark Twain Union Elementary</t>
  </si>
  <si>
    <t>Vallecito Union</t>
  </si>
  <si>
    <t>Colusa Co. Office of Education</t>
  </si>
  <si>
    <t>Colusa Unified</t>
  </si>
  <si>
    <t>Maxwell Unified</t>
  </si>
  <si>
    <t>Pierce Joint Unified</t>
  </si>
  <si>
    <t>Williams Unified</t>
  </si>
  <si>
    <t>Contra Costa Co. Office of Education</t>
  </si>
  <si>
    <t>0868</t>
  </si>
  <si>
    <t>Making Waves Academy</t>
  </si>
  <si>
    <t>1622</t>
  </si>
  <si>
    <t>Caliber: Beta Academy</t>
  </si>
  <si>
    <t>1650</t>
  </si>
  <si>
    <t>Summit Public School K2</t>
  </si>
  <si>
    <t>1773</t>
  </si>
  <si>
    <t>Contra Costa School of Performing Arts</t>
  </si>
  <si>
    <t>1933</t>
  </si>
  <si>
    <t>Invictus Academy of Richmond</t>
  </si>
  <si>
    <t>1887</t>
  </si>
  <si>
    <t>Golden Gate Community</t>
  </si>
  <si>
    <t>1400</t>
  </si>
  <si>
    <t>Clayton Valley Charter High</t>
  </si>
  <si>
    <t>0333</t>
  </si>
  <si>
    <t>Manzanita Middle</t>
  </si>
  <si>
    <t>Acalanes Union High</t>
  </si>
  <si>
    <t>Antioch Unified</t>
  </si>
  <si>
    <t>0909</t>
  </si>
  <si>
    <t>Antioch Charter Academy II</t>
  </si>
  <si>
    <t>1965</t>
  </si>
  <si>
    <t>Rocketship Delta Prep</t>
  </si>
  <si>
    <t>0143</t>
  </si>
  <si>
    <t>Antioch Charter Academy</t>
  </si>
  <si>
    <t>Brentwood Union Elementary</t>
  </si>
  <si>
    <t>Byron Union Elementary</t>
  </si>
  <si>
    <t>1684</t>
  </si>
  <si>
    <t>Vista Oaks Charter</t>
  </si>
  <si>
    <t>Canyon Elementary</t>
  </si>
  <si>
    <t>John Swett Unified</t>
  </si>
  <si>
    <t>Knightsen Elementary</t>
  </si>
  <si>
    <t>Lafayette Elementary</t>
  </si>
  <si>
    <t>Liberty Union High</t>
  </si>
  <si>
    <t>Martinez Unified</t>
  </si>
  <si>
    <t>Moraga Elementary</t>
  </si>
  <si>
    <t>Mt. Diablo Unified</t>
  </si>
  <si>
    <t>1805</t>
  </si>
  <si>
    <t>Rocketship Futuro Academy</t>
  </si>
  <si>
    <t>0305</t>
  </si>
  <si>
    <t>Eagle Peak Montessori</t>
  </si>
  <si>
    <t>Oakley Union Elementary</t>
  </si>
  <si>
    <t>Orinda Union Elementary</t>
  </si>
  <si>
    <t>Pittsburg Unified</t>
  </si>
  <si>
    <t>West Contra Costa Unified</t>
  </si>
  <si>
    <t>0557</t>
  </si>
  <si>
    <t>Leadership Public Schools: Richmond</t>
  </si>
  <si>
    <t>0755</t>
  </si>
  <si>
    <t>Richmond College Preparatory</t>
  </si>
  <si>
    <t>1441</t>
  </si>
  <si>
    <t>Richmond Charter Academy</t>
  </si>
  <si>
    <t>1660</t>
  </si>
  <si>
    <t>Richmond Charter Elementary-Benito Juarez</t>
  </si>
  <si>
    <t>1739</t>
  </si>
  <si>
    <t>Aspire Richmond California College Preparatory Academy</t>
  </si>
  <si>
    <t>1740</t>
  </si>
  <si>
    <t>Aspire Richmond Technology Academy</t>
  </si>
  <si>
    <t>1774</t>
  </si>
  <si>
    <t>Summit Public School: Tamalpais</t>
  </si>
  <si>
    <t>1906</t>
  </si>
  <si>
    <t>Voices College -Bound Language Academy at West Contra Costa County</t>
  </si>
  <si>
    <t>San Ramon Valley Unified</t>
  </si>
  <si>
    <t>Walnut Creek Elementary</t>
  </si>
  <si>
    <t>1741</t>
  </si>
  <si>
    <t>John Henry High</t>
  </si>
  <si>
    <t>Del Norte Co. Office of Education</t>
  </si>
  <si>
    <t>0358</t>
  </si>
  <si>
    <t>Castle Rock</t>
  </si>
  <si>
    <t>Del Norte County Unified</t>
  </si>
  <si>
    <t>0859</t>
  </si>
  <si>
    <t>Uncharted Shores Academy</t>
  </si>
  <si>
    <t>El Dorado Co. Office of Education</t>
  </si>
  <si>
    <t>0360</t>
  </si>
  <si>
    <t>Charter Home Study Academy</t>
  </si>
  <si>
    <t>1880</t>
  </si>
  <si>
    <t>John Adams Academy - El Dorado Hills</t>
  </si>
  <si>
    <t>0005</t>
  </si>
  <si>
    <t>Mountainside Middle College High</t>
  </si>
  <si>
    <t>0053</t>
  </si>
  <si>
    <t>Rite of Passage</t>
  </si>
  <si>
    <t>Buckeye Union Elementary</t>
  </si>
  <si>
    <t>0665</t>
  </si>
  <si>
    <t>Charter Montessori Valley View Campus</t>
  </si>
  <si>
    <t>0774</t>
  </si>
  <si>
    <t>California Montessori Project-Shingle Springs Campus</t>
  </si>
  <si>
    <t>1655</t>
  </si>
  <si>
    <t>Rising Sun Montessori</t>
  </si>
  <si>
    <t>1891</t>
  </si>
  <si>
    <t>Clarksville Charter School</t>
  </si>
  <si>
    <t>1999</t>
  </si>
  <si>
    <t>Buckeye Union Mandarin Immersion Charter</t>
  </si>
  <si>
    <t>1964</t>
  </si>
  <si>
    <t>Cottonwood</t>
  </si>
  <si>
    <t>Camino Union Elementary</t>
  </si>
  <si>
    <t>1150</t>
  </si>
  <si>
    <t>Camino Polytechnic</t>
  </si>
  <si>
    <t>El Dorado Union High</t>
  </si>
  <si>
    <t>0366</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</si>
  <si>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</si>
  <si>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</si>
  <si>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</si>
  <si>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</si>
  <si>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</si>
  <si>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</si>
  <si>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</si>
  <si>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</si>
  <si>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</si>
  <si>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</si>
  <si>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</si>
  <si>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</si>
  <si>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1176</t>
  </si>
  <si>
    <t>American River Charter</t>
  </si>
  <si>
    <t>Monroe Elementary</t>
  </si>
  <si>
    <t>Fresno Co. Office of Education</t>
  </si>
  <si>
    <t>0746</t>
  </si>
  <si>
    <t>Crescent View West Public Charter</t>
  </si>
  <si>
    <t>0787</t>
  </si>
  <si>
    <t>Hume Lake Charter</t>
  </si>
  <si>
    <t>1085</t>
  </si>
  <si>
    <t>Big Picture Educational Academy</t>
  </si>
  <si>
    <t>1503</t>
  </si>
  <si>
    <t>Kepler Neighborhood</t>
  </si>
  <si>
    <t>1850</t>
  </si>
  <si>
    <t>Career Technical Education Charter</t>
  </si>
  <si>
    <t>2101</t>
  </si>
  <si>
    <t>Clovis Global Academy</t>
  </si>
  <si>
    <t>0195</t>
  </si>
  <si>
    <t>Edison-Bethune Charter Academy</t>
  </si>
  <si>
    <t>Alvina Elementary</t>
  </si>
  <si>
    <t>Big Creek Elementary</t>
  </si>
  <si>
    <t>Burrel Union Elementary</t>
  </si>
  <si>
    <t>Clay Joint Elementary</t>
  </si>
  <si>
    <t>Clovis Unified</t>
  </si>
  <si>
    <t>1006</t>
  </si>
  <si>
    <t>Clovis Online Charter</t>
  </si>
  <si>
    <t>Coalinga-Huron Unified</t>
  </si>
  <si>
    <t>Fowler Unified</t>
  </si>
  <si>
    <t>Fresno Unified</t>
  </si>
  <si>
    <t>0662</t>
  </si>
  <si>
    <t>Aspen Valley Prep Academy</t>
  </si>
  <si>
    <t>0898</t>
  </si>
  <si>
    <t>Sierra Charter</t>
  </si>
  <si>
    <t>0890</t>
  </si>
  <si>
    <t>University High</t>
  </si>
  <si>
    <t>1172</t>
  </si>
  <si>
    <t>Morris E. Dailey Charter Elementary</t>
  </si>
  <si>
    <t>1792</t>
  </si>
  <si>
    <t>Aspen Meadow Public</t>
  </si>
  <si>
    <t>2099</t>
  </si>
  <si>
    <t>Endeavor Charter</t>
  </si>
  <si>
    <t>2113</t>
  </si>
  <si>
    <t>Golden Charter Academy</t>
  </si>
  <si>
    <t>2115</t>
  </si>
  <si>
    <t>Aspen Ridge Public</t>
  </si>
  <si>
    <t>0149</t>
  </si>
  <si>
    <t>School of Unlimited Learning</t>
  </si>
  <si>
    <t>0378</t>
  </si>
  <si>
    <t>Carter G. Woodson Public Charter</t>
  </si>
  <si>
    <t>Kingsburg Elementary Charter</t>
  </si>
  <si>
    <t>Kingsburg Joint Union High</t>
  </si>
  <si>
    <t>Kings Canyon Joint Unified</t>
  </si>
  <si>
    <t>1074</t>
  </si>
  <si>
    <t>Kings Canyon Online</t>
  </si>
  <si>
    <t>1513</t>
  </si>
  <si>
    <t>Reedley Middle College High</t>
  </si>
  <si>
    <t>Laton Joint Unified</t>
  </si>
  <si>
    <t>Orange Center</t>
  </si>
  <si>
    <t>1492</t>
  </si>
  <si>
    <t>California Virtual Academy @ Fresno</t>
  </si>
  <si>
    <t>Pacific Union Elementary</t>
  </si>
  <si>
    <t>Parlier Unified</t>
  </si>
  <si>
    <t>Pine Ridge Elementary</t>
  </si>
  <si>
    <t>Raisin City Elementary</t>
  </si>
  <si>
    <t>1905</t>
  </si>
  <si>
    <t>Ambassador Phillip V. Sanchez II Public Charter</t>
  </si>
  <si>
    <t>Sanger Unified</t>
  </si>
  <si>
    <t>0258</t>
  </si>
  <si>
    <t>Quail Lake Environmental Charter</t>
  </si>
  <si>
    <t>0283</t>
  </si>
  <si>
    <t>Sanger Academy Charter</t>
  </si>
  <si>
    <t>Selma Unified</t>
  </si>
  <si>
    <t>Washington Colony Elementary</t>
  </si>
  <si>
    <t>West Park Elementary</t>
  </si>
  <si>
    <t>0044</t>
  </si>
  <si>
    <t>West Park Charter Academy</t>
  </si>
  <si>
    <t>Westside Elementary</t>
  </si>
  <si>
    <t>1841</t>
  </si>
  <si>
    <t>Yosemite Valley Charter</t>
  </si>
  <si>
    <t>1893</t>
  </si>
  <si>
    <t>Crescent View South II</t>
  </si>
  <si>
    <t>Firebaugh-Las Deltas Unified</t>
  </si>
  <si>
    <t>Central Unified</t>
  </si>
  <si>
    <t>Kerman Unified</t>
  </si>
  <si>
    <t>Mendota Unified</t>
  </si>
  <si>
    <t>Golden Plains Unified</t>
  </si>
  <si>
    <t>Sierra Unified</t>
  </si>
  <si>
    <t>Riverdale Joint Unified</t>
  </si>
  <si>
    <t>Caruthers Unified</t>
  </si>
  <si>
    <t>Washington Unified</t>
  </si>
  <si>
    <t>0270</t>
  </si>
  <si>
    <t>W. E. B. DuBois Public Charter</t>
  </si>
  <si>
    <t>Glenn Co. Office of Education</t>
  </si>
  <si>
    <t>1350</t>
  </si>
  <si>
    <t>Walden Academy</t>
  </si>
  <si>
    <t>1666</t>
  </si>
  <si>
    <t>Success One!</t>
  </si>
  <si>
    <t>0634</t>
  </si>
  <si>
    <t>William Finch</t>
  </si>
  <si>
    <t>Capay Joint Union Elementary</t>
  </si>
  <si>
    <t>Lake Elementary</t>
  </si>
  <si>
    <t>2069</t>
  </si>
  <si>
    <t>Lake View Charter</t>
  </si>
  <si>
    <t>Plaza Elementary</t>
  </si>
  <si>
    <t>Princeton Joint Unified</t>
  </si>
  <si>
    <t>Stony Creek Joint Unified</t>
  </si>
  <si>
    <t>Willows Unified</t>
  </si>
  <si>
    <t>Orland Joint Unified</t>
  </si>
  <si>
    <t>Hamilton Unified</t>
  </si>
  <si>
    <t>Humboldt Co. Office of Education</t>
  </si>
  <si>
    <t>0930</t>
  </si>
  <si>
    <t>Northcoast Preparatory and Performing Arts Academy</t>
  </si>
  <si>
    <t>1957</t>
  </si>
  <si>
    <t>Northern United - Humboldt Charter School</t>
  </si>
  <si>
    <t>2103</t>
  </si>
  <si>
    <t>Agnes J Johnson Charter</t>
  </si>
  <si>
    <t>Arcata Elementary</t>
  </si>
  <si>
    <t>0744</t>
  </si>
  <si>
    <t>Fuente Nueva Charter</t>
  </si>
  <si>
    <t>0769</t>
  </si>
  <si>
    <t>Union Street Charter</t>
  </si>
  <si>
    <t>1496</t>
  </si>
  <si>
    <t>Redwood Coast Montessori</t>
  </si>
  <si>
    <t>0466</t>
  </si>
  <si>
    <t>Coastal Grove Charter</t>
  </si>
  <si>
    <t>Northern Humboldt Union High</t>
  </si>
  <si>
    <t>0642</t>
  </si>
  <si>
    <t>Six Rivers Charter High</t>
  </si>
  <si>
    <t>1320</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</si>
  <si>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</si>
  <si>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</si>
  <si>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</si>
  <si>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</si>
  <si>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</si>
  <si>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</si>
  <si>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</si>
  <si>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</si>
  <si>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</si>
  <si>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0173</t>
  </si>
  <si>
    <t>Freshwater Charter Middle</t>
  </si>
  <si>
    <t>Garfield Elementary</t>
  </si>
  <si>
    <t>Green Point Elementary</t>
  </si>
  <si>
    <t>Hydesville Elementary</t>
  </si>
  <si>
    <t>Jacoby Creek Elementary</t>
  </si>
  <si>
    <t>Klamath-Trinity Joint Unified</t>
  </si>
  <si>
    <t>Kneeland Elementary</t>
  </si>
  <si>
    <t>Loleta Union Elementary</t>
  </si>
  <si>
    <t>Maple Creek Elementary</t>
  </si>
  <si>
    <t>McKinleyville Union Elementary</t>
  </si>
  <si>
    <t>Orick Elementary</t>
  </si>
  <si>
    <t>0891</t>
  </si>
  <si>
    <t>Trillium Charter</t>
  </si>
  <si>
    <t>Peninsula Union</t>
  </si>
  <si>
    <t>Rio Dell Elementary</t>
  </si>
  <si>
    <t>Scotia Union Elementary</t>
  </si>
  <si>
    <t>South Bay Union Elementary</t>
  </si>
  <si>
    <t>1962</t>
  </si>
  <si>
    <t>Alder Grove Charter School 2</t>
  </si>
  <si>
    <t>1303</t>
  </si>
  <si>
    <t>South Bay Charter</t>
  </si>
  <si>
    <t>Southern Humboldt Joint Unified</t>
  </si>
  <si>
    <t>Trinidad Union Elementary</t>
  </si>
  <si>
    <t>Ferndale Unified</t>
  </si>
  <si>
    <t>Mattole Unified</t>
  </si>
  <si>
    <t>Eureka City Schools</t>
  </si>
  <si>
    <t>1884</t>
  </si>
  <si>
    <t>Pacific View Charter 2.0</t>
  </si>
  <si>
    <t>Fortuna Elementary</t>
  </si>
  <si>
    <t>1304</t>
  </si>
  <si>
    <t>Redwood Preparatory Charter</t>
  </si>
  <si>
    <t>Imperial Co. Office of Education</t>
  </si>
  <si>
    <t>1815</t>
  </si>
  <si>
    <t>Imperial Pathways Charter</t>
  </si>
  <si>
    <t>Brawley Elementary</t>
  </si>
  <si>
    <t>Brawley Union High</t>
  </si>
  <si>
    <t>Calexico Unified</t>
  </si>
  <si>
    <t>Calipatria Unified</t>
  </si>
  <si>
    <t>Central Union High</t>
  </si>
  <si>
    <t>El Centro Elementary</t>
  </si>
  <si>
    <t>1030</t>
  </si>
  <si>
    <t>Ballington Academy for the Arts and Sciences</t>
  </si>
  <si>
    <t>1249</t>
  </si>
  <si>
    <t>Imperial Valley Home School Academy</t>
  </si>
  <si>
    <t>Heber Elementary</t>
  </si>
  <si>
    <t>Holtville Unified</t>
  </si>
  <si>
    <t>Imperial Unified</t>
  </si>
  <si>
    <t>Magnolia Union Elementary</t>
  </si>
  <si>
    <t>McCabe Union Elementary</t>
  </si>
  <si>
    <t>Meadows Union Elementary</t>
  </si>
  <si>
    <t>Mulberry Elementary</t>
  </si>
  <si>
    <t>San Pasqual Valley Unified</t>
  </si>
  <si>
    <t>Seeley Union Elementary</t>
  </si>
  <si>
    <t>Westmorland Union Elementary</t>
  </si>
  <si>
    <t>Inyo Co. Office of Education</t>
  </si>
  <si>
    <t>1012</t>
  </si>
  <si>
    <t>YouthBuild Charter School of California</t>
  </si>
  <si>
    <t>1594</t>
  </si>
  <si>
    <t>The Education Corps</t>
  </si>
  <si>
    <t>1593</t>
  </si>
  <si>
    <t>College Bridge Academy</t>
  </si>
  <si>
    <t>Big Pine Unified</t>
  </si>
  <si>
    <t>Death Valley Unified</t>
  </si>
  <si>
    <t>Lone Pine Unified</t>
  </si>
  <si>
    <t>Owens Valley Unified</t>
  </si>
  <si>
    <t>Round Valley Joint Elementary</t>
  </si>
  <si>
    <t>Bishop Unified</t>
  </si>
  <si>
    <t>Kern Co. Office of Education</t>
  </si>
  <si>
    <t>1078</t>
  </si>
  <si>
    <t>Wonderful College Prep Academy</t>
  </si>
  <si>
    <t>1292</t>
  </si>
  <si>
    <t>Grow Academy Arvin</t>
  </si>
  <si>
    <t>1851</t>
  </si>
  <si>
    <t>Wonderful College Prep Academy - Lost Hills</t>
  </si>
  <si>
    <t>2142</t>
  </si>
  <si>
    <t>Central Academy of Arts and Technology</t>
  </si>
  <si>
    <t>2149</t>
  </si>
  <si>
    <t>Grow Public Schools</t>
  </si>
  <si>
    <t>0332</t>
  </si>
  <si>
    <t>Valley Oaks Charter</t>
  </si>
  <si>
    <t>2050</t>
  </si>
  <si>
    <t>Ridgecrest Elementary Academy for Language, Music, and Science</t>
  </si>
  <si>
    <t>Arvin Union</t>
  </si>
  <si>
    <t>Bakersfield City</t>
  </si>
  <si>
    <t>Beardsley Elementary</t>
  </si>
  <si>
    <t>Blake Elementary</t>
  </si>
  <si>
    <t>Panama-Buena Vista Union</t>
  </si>
  <si>
    <t>Buttonwillow Union Elementary</t>
  </si>
  <si>
    <t>Caliente Union Elementary</t>
  </si>
  <si>
    <t>Delano Union Elementary</t>
  </si>
  <si>
    <t>1109</t>
  </si>
  <si>
    <t>Nueva Vista Language Academy</t>
  </si>
  <si>
    <t>1184</t>
  </si>
  <si>
    <t>Cecil Avenue Math and Science Academy</t>
  </si>
  <si>
    <t>1352</t>
  </si>
  <si>
    <t>Del Vista Math and Science Academy</t>
  </si>
  <si>
    <t>Delano Joint Union High</t>
  </si>
  <si>
    <t>Di Giorgio Elementary</t>
  </si>
  <si>
    <t>Edison Elementary</t>
  </si>
  <si>
    <t>Elk Hills Elementary</t>
  </si>
  <si>
    <t>Fairfax Elementary</t>
  </si>
  <si>
    <t>Fruitvale Elementary</t>
  </si>
  <si>
    <t>General Shafter Elementary</t>
  </si>
  <si>
    <t>Greenfield Union</t>
  </si>
  <si>
    <t>Kern High</t>
  </si>
  <si>
    <t>0071</t>
  </si>
  <si>
    <t>Kern Workforce 2000 Academy</t>
  </si>
  <si>
    <t>Kernville Union Elementary</t>
  </si>
  <si>
    <t>Lakeside Union</t>
  </si>
  <si>
    <t>Lamont Elementary</t>
  </si>
  <si>
    <t>Richland Union Elementary</t>
  </si>
  <si>
    <t>1847</t>
  </si>
  <si>
    <t>Grow Academy Shafter</t>
  </si>
  <si>
    <t>Linns Valley-Poso Flat Union</t>
  </si>
  <si>
    <t>Lost Hills Union Elementary</t>
  </si>
  <si>
    <t>Maple Elementary</t>
  </si>
  <si>
    <t>Maricopa Unified</t>
  </si>
  <si>
    <t>1491</t>
  </si>
  <si>
    <t>Insight School of California</t>
  </si>
  <si>
    <t>1575</t>
  </si>
  <si>
    <t>Peak to Peak Mountain Charter</t>
  </si>
  <si>
    <t>1816</t>
  </si>
  <si>
    <t>Blue Ridge Academy</t>
  </si>
  <si>
    <t>1490</t>
  </si>
  <si>
    <t>California Virtual Academy @ Maricopa</t>
  </si>
  <si>
    <t>1998</t>
  </si>
  <si>
    <t>Heartland Charter</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</si>
  <si>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</si>
  <si>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</si>
  <si>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</si>
  <si>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</si>
  <si>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</si>
  <si>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</si>
  <si>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</si>
  <si>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</si>
  <si>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</si>
  <si>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</si>
  <si>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</si>
  <si>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</si>
  <si>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</si>
  <si>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</si>
  <si>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</si>
  <si>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</si>
  <si>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</si>
  <si>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</si>
  <si>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</si>
  <si>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McFarland Unified</t>
  </si>
  <si>
    <t>El Tejon Unified</t>
  </si>
  <si>
    <t>Kings Co. Office of Education</t>
  </si>
  <si>
    <t>Armona Union Elementary</t>
  </si>
  <si>
    <t>0571</t>
  </si>
  <si>
    <t>Crossroads Charter Academy</t>
  </si>
  <si>
    <t>0840</t>
  </si>
  <si>
    <t>California Virtual Academy @ Kings</t>
  </si>
  <si>
    <t>Central Union Elementary</t>
  </si>
  <si>
    <t>Corcoran Joint Unified</t>
  </si>
  <si>
    <t>Hanford Elementary</t>
  </si>
  <si>
    <t>Hanford Joint Union High</t>
  </si>
  <si>
    <t>1997</t>
  </si>
  <si>
    <t>Hanford Online Charter</t>
  </si>
  <si>
    <t>Island Union Elementary</t>
  </si>
  <si>
    <t>Kings River-Hardwick Union Elementary</t>
  </si>
  <si>
    <t>Kit Carson Union Elementary</t>
  </si>
  <si>
    <t>1896</t>
  </si>
  <si>
    <t>Kings Valley Academy II</t>
  </si>
  <si>
    <t>0088</t>
  </si>
  <si>
    <t>Mid Valley Alternative Charter</t>
  </si>
  <si>
    <t>Lakeside Union Elementary</t>
  </si>
  <si>
    <t>Lemoore Union Elementary</t>
  </si>
  <si>
    <t>0489</t>
  </si>
  <si>
    <t>Lemoore University Elementary Charter</t>
  </si>
  <si>
    <t>Lemoore Union High</t>
  </si>
  <si>
    <t>1068</t>
  </si>
  <si>
    <t>Lemoore Middle College High</t>
  </si>
  <si>
    <t>1877</t>
  </si>
  <si>
    <t>Lemoore Online College Preparatory High</t>
  </si>
  <si>
    <t>Reef-Sunset Unified</t>
  </si>
  <si>
    <t>Lake Co. Office of Education</t>
  </si>
  <si>
    <t>Kelseyville Unified</t>
  </si>
  <si>
    <t>2125</t>
  </si>
  <si>
    <t>Shade Canyon</t>
  </si>
  <si>
    <t>Konocti Unified</t>
  </si>
  <si>
    <t>Lakeport Unified</t>
  </si>
  <si>
    <t>Lucerne Elementary</t>
  </si>
  <si>
    <t>Middletown Unified</t>
  </si>
  <si>
    <t>0681</t>
  </si>
  <si>
    <t>Lake County International Charter</t>
  </si>
  <si>
    <t>1653</t>
  </si>
  <si>
    <t>California Connections Academy @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</si>
  <si>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</si>
  <si>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</si>
  <si>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</si>
  <si>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</si>
  <si>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</si>
  <si>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</si>
  <si>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</si>
  <si>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</si>
  <si>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</si>
  <si>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</si>
  <si>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2066</t>
  </si>
  <si>
    <t>Thompson Peak Charter</t>
  </si>
  <si>
    <t>Westwood Unified</t>
  </si>
  <si>
    <t>Fort Sage Unified</t>
  </si>
  <si>
    <t>1185</t>
  </si>
  <si>
    <t>Mt. Lassen Charter</t>
  </si>
  <si>
    <t>2067</t>
  </si>
  <si>
    <t>Long Valley</t>
  </si>
  <si>
    <t>Los Angeles Co. Office of Education</t>
  </si>
  <si>
    <t>0663</t>
  </si>
  <si>
    <t>Jardin de la Infancia</t>
  </si>
  <si>
    <t>0694</t>
  </si>
  <si>
    <t>Aspire Antonio Maria Lugo Academy</t>
  </si>
  <si>
    <t>0693</t>
  </si>
  <si>
    <t>Aspire Ollin University Preparatory Academy</t>
  </si>
  <si>
    <t>0917</t>
  </si>
  <si>
    <t>Magnolia Science Academy 3</t>
  </si>
  <si>
    <t>0906</t>
  </si>
  <si>
    <t>Magnolia Science Academy 2</t>
  </si>
  <si>
    <t>1204</t>
  </si>
  <si>
    <t>Environmental Charter Middle - Gardena</t>
  </si>
  <si>
    <t>1501</t>
  </si>
  <si>
    <t>Environmental Charter Middle - Inglewood</t>
  </si>
  <si>
    <t>1560</t>
  </si>
  <si>
    <t>Lashon Academy</t>
  </si>
  <si>
    <t>1814</t>
  </si>
  <si>
    <t>Intellectual Virtues Academy</t>
  </si>
  <si>
    <t>1859</t>
  </si>
  <si>
    <t>Alma Fuerte Public School</t>
  </si>
  <si>
    <t>1817</t>
  </si>
  <si>
    <t>Russell Westbrook Why Not? High</t>
  </si>
  <si>
    <t>1874</t>
  </si>
  <si>
    <t>Animo City of Champions Charter High</t>
  </si>
  <si>
    <t>1931</t>
  </si>
  <si>
    <t>Soleil Academy Charter</t>
  </si>
  <si>
    <t>0987</t>
  </si>
  <si>
    <t>Magnolia Science Academy 5</t>
  </si>
  <si>
    <t>2017</t>
  </si>
  <si>
    <t>Da Vinci RISE High</t>
  </si>
  <si>
    <t>2029</t>
  </si>
  <si>
    <t>Lashon Academy City</t>
  </si>
  <si>
    <t>2098</t>
  </si>
  <si>
    <t>Environmental Charter High - Gardena</t>
  </si>
  <si>
    <t>2114</t>
  </si>
  <si>
    <t>Bridges Preparatory Academy</t>
  </si>
  <si>
    <t>2108</t>
  </si>
  <si>
    <t>The SEED School of Los Angeles County</t>
  </si>
  <si>
    <t>0249</t>
  </si>
  <si>
    <t>Odyssey Charter</t>
  </si>
  <si>
    <t>0438</t>
  </si>
  <si>
    <t>Magnolia Science Academy</t>
  </si>
  <si>
    <t>ABC Unified</t>
  </si>
  <si>
    <t>Antelope Valley Union High</t>
  </si>
  <si>
    <t>1415</t>
  </si>
  <si>
    <t>Academies of the Antelope Valley</t>
  </si>
  <si>
    <t>0411</t>
  </si>
  <si>
    <t>Desert Sands Charter</t>
  </si>
  <si>
    <t>Arcadia Unified</t>
  </si>
  <si>
    <t>Azusa Unified</t>
  </si>
  <si>
    <t>Baldwin Park Unified</t>
  </si>
  <si>
    <t>0402</t>
  </si>
  <si>
    <t>Opportunities for Learning - Baldwin Park</t>
  </si>
  <si>
    <t>Bassett Unified</t>
  </si>
  <si>
    <t>Bellflower Unified</t>
  </si>
  <si>
    <t>Beverly Hills Unified</t>
  </si>
  <si>
    <t>Bonita Unified</t>
  </si>
  <si>
    <t>Burbank Unified</t>
  </si>
  <si>
    <t>Castaic Union</t>
  </si>
  <si>
    <t>Centinela Valley Union High</t>
  </si>
  <si>
    <t>1558</t>
  </si>
  <si>
    <t>Family First Charter</t>
  </si>
  <si>
    <t>1557</t>
  </si>
  <si>
    <t>New Opportunities Charter</t>
  </si>
  <si>
    <t>Charter Oak Unified</t>
  </si>
  <si>
    <t>Claremont Unified</t>
  </si>
  <si>
    <t>Covina-Valley Unified</t>
  </si>
  <si>
    <t>Culver City Unified</t>
  </si>
  <si>
    <t>Downey Unified</t>
  </si>
  <si>
    <t>Duarte Unified</t>
  </si>
  <si>
    <t>1599</t>
  </si>
  <si>
    <t>Opportunities for Learning - Duarte</t>
  </si>
  <si>
    <t>1838</t>
  </si>
  <si>
    <t>California School of the Arts - San Gabriel Valley</t>
  </si>
  <si>
    <t>2060</t>
  </si>
  <si>
    <t>Options For Youth - Duarte, Inc</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</si>
  <si>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</si>
  <si>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</si>
  <si>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</si>
  <si>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</si>
  <si>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</si>
  <si>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</si>
  <si>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</si>
  <si>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</si>
  <si>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</si>
  <si>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</si>
  <si>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0285</t>
  </si>
  <si>
    <t>Gorman Learning Center</t>
  </si>
  <si>
    <t>Hawthorne</t>
  </si>
  <si>
    <t>0523</t>
  </si>
  <si>
    <t>Hawthorne Math and Science Academy</t>
  </si>
  <si>
    <t>Hermosa Beach City Elementary</t>
  </si>
  <si>
    <t>Hughes-Elizabeth Lakes Union Elementary</t>
  </si>
  <si>
    <t>Inglewood Unified</t>
  </si>
  <si>
    <t>0582</t>
  </si>
  <si>
    <t>Wilder's Preparatory Academy Charter</t>
  </si>
  <si>
    <t>0977</t>
  </si>
  <si>
    <t>Wilder's Preparatory Academy Charter Middle</t>
  </si>
  <si>
    <t>1121</t>
  </si>
  <si>
    <t>ICEF Inglewood Elementary Charter Academy</t>
  </si>
  <si>
    <t>1612</t>
  </si>
  <si>
    <t>Grace Hopper STEM Academy</t>
  </si>
  <si>
    <t>2075</t>
  </si>
  <si>
    <t>City Honors International Preparatory High</t>
  </si>
  <si>
    <t>0432</t>
  </si>
  <si>
    <t>Animo Inglewood Charter High</t>
  </si>
  <si>
    <t>1591</t>
  </si>
  <si>
    <t>La Tijera K-8 Academy of Excellence Charter</t>
  </si>
  <si>
    <t>Keppel Union Elementary</t>
  </si>
  <si>
    <t>1886</t>
  </si>
  <si>
    <t>Sage Oak Charter School- Keppel</t>
  </si>
  <si>
    <t>La Canada Unified</t>
  </si>
  <si>
    <t>Lancaster Elementary</t>
  </si>
  <si>
    <t>1225</t>
  </si>
  <si>
    <t>Life Source International Charter</t>
  </si>
  <si>
    <t>1376</t>
  </si>
  <si>
    <t>iLEAD Lancaster Charter</t>
  </si>
  <si>
    <t>Las Virgenes Unified</t>
  </si>
  <si>
    <t>Lawndale Elementary</t>
  </si>
  <si>
    <t>0353</t>
  </si>
  <si>
    <t>Environmental Charter High - Lawndale</t>
  </si>
  <si>
    <t>Lennox</t>
  </si>
  <si>
    <t>0509</t>
  </si>
  <si>
    <t>Lennox Mathematics, Science and Technology Academy</t>
  </si>
  <si>
    <t>0672</t>
  </si>
  <si>
    <t>Century Community Charter</t>
  </si>
  <si>
    <t>0281</t>
  </si>
  <si>
    <t>Animo Leadership High</t>
  </si>
  <si>
    <t>Little Lake City Elementary</t>
  </si>
  <si>
    <t>Long Beach Unified</t>
  </si>
  <si>
    <t>1504</t>
  </si>
  <si>
    <t>Intellectual Virtues Academy of Long Beach</t>
  </si>
  <si>
    <t>1682</t>
  </si>
  <si>
    <t>Clear Passage Educational Center</t>
  </si>
  <si>
    <t>Los Angeles Unified</t>
  </si>
  <si>
    <t>0521</t>
  </si>
  <si>
    <t>N.E.W. Academy of Science and Arts</t>
  </si>
  <si>
    <t>0535</t>
  </si>
  <si>
    <t>Stella Middle Charter Academy</t>
  </si>
  <si>
    <t>0537</t>
  </si>
  <si>
    <t>High Tech LA</t>
  </si>
  <si>
    <t>0539</t>
  </si>
  <si>
    <t>Accelerated Charter Elementary</t>
  </si>
  <si>
    <t>0538</t>
  </si>
  <si>
    <t>Wallis Annenberg High</t>
  </si>
  <si>
    <t>0534</t>
  </si>
  <si>
    <t>Central City Value</t>
  </si>
  <si>
    <t>0531</t>
  </si>
  <si>
    <t>KIPP Los Angeles College Preparatory</t>
  </si>
  <si>
    <t>0543</t>
  </si>
  <si>
    <t>ICEF View Park Preparatory High</t>
  </si>
  <si>
    <t>0530</t>
  </si>
  <si>
    <t>KIPP Academy of Opportunity</t>
  </si>
  <si>
    <t>0570</t>
  </si>
  <si>
    <t>CATCH Prep Charter High, Inc.</t>
  </si>
  <si>
    <t>0581</t>
  </si>
  <si>
    <t>Oscar De La Hoya Animo Charter High</t>
  </si>
  <si>
    <t>0579</t>
  </si>
  <si>
    <t>Renaissance Arts Academy</t>
  </si>
  <si>
    <t>0569</t>
  </si>
  <si>
    <t>Ocean Charter</t>
  </si>
  <si>
    <t>0600</t>
  </si>
  <si>
    <t>PUC Milagro Charter</t>
  </si>
  <si>
    <t>0602</t>
  </si>
  <si>
    <t>Animo South Los Angeles Charter</t>
  </si>
  <si>
    <t>0603</t>
  </si>
  <si>
    <t>PUC Lakeview Charter Academy</t>
  </si>
  <si>
    <t>0592</t>
  </si>
  <si>
    <t>N.E.W. Academy Canoga Park</t>
  </si>
  <si>
    <t>0604</t>
  </si>
  <si>
    <t>Dr. Theodore T. Alexander Jr. Science Center</t>
  </si>
  <si>
    <t>0601</t>
  </si>
  <si>
    <t>New Designs Charter</t>
  </si>
  <si>
    <t>0619</t>
  </si>
  <si>
    <t>Ivy Academia</t>
  </si>
  <si>
    <t>0636</t>
  </si>
  <si>
    <t>Synergy Charter Academy</t>
  </si>
  <si>
    <t>0648</t>
  </si>
  <si>
    <t>Animo Venice Charter High</t>
  </si>
  <si>
    <t>0649</t>
  </si>
  <si>
    <t>Animo Pat Brown</t>
  </si>
  <si>
    <t>0645</t>
  </si>
  <si>
    <t>Alliance Gertz-Ressler Richard Merkin 6-12 Complex</t>
  </si>
  <si>
    <t>0654</t>
  </si>
  <si>
    <t>Bert Corona Charter</t>
  </si>
  <si>
    <t>0542</t>
  </si>
  <si>
    <t>Port of Los Angeles High</t>
  </si>
  <si>
    <t>0712</t>
  </si>
  <si>
    <t>CHAMPS - Charter HS of Arts-Multimedia &amp; Performing</t>
  </si>
  <si>
    <t>0713</t>
  </si>
  <si>
    <t>Gabriella Charter</t>
  </si>
  <si>
    <t>0714</t>
  </si>
  <si>
    <t>Alliance Judy Ivie Burton Technology Academy High</t>
  </si>
  <si>
    <t>0716</t>
  </si>
  <si>
    <t>ISANA Nascent Academy</t>
  </si>
  <si>
    <t>0717</t>
  </si>
  <si>
    <t>Larchmont Charter</t>
  </si>
  <si>
    <t>0718</t>
  </si>
  <si>
    <t>Alliance Collins Family College-Ready High</t>
  </si>
  <si>
    <t>0734</t>
  </si>
  <si>
    <t>James Jordan Middle</t>
  </si>
  <si>
    <t>0739</t>
  </si>
  <si>
    <t>Our Community Charter</t>
  </si>
  <si>
    <t>0675</t>
  </si>
  <si>
    <t>Los Angeles Academy of Arts and Enterprise</t>
  </si>
  <si>
    <t>0761</t>
  </si>
  <si>
    <t>New Heights Charter</t>
  </si>
  <si>
    <t>0791</t>
  </si>
  <si>
    <t>New Village Girls Academy</t>
  </si>
  <si>
    <t>0789</t>
  </si>
  <si>
    <t>Alliance Patti And Peter Neuwirth Leadership Academy</t>
  </si>
  <si>
    <t>0790</t>
  </si>
  <si>
    <t>Alliance Dr. Olga Mohan High</t>
  </si>
  <si>
    <t>0779</t>
  </si>
  <si>
    <t>Alliance Jack H. Skirball Middle</t>
  </si>
  <si>
    <t>0781</t>
  </si>
  <si>
    <t>Animo Ralph Bunche Charter High</t>
  </si>
  <si>
    <t>0793</t>
  </si>
  <si>
    <t>Animo Jackie Robinson High</t>
  </si>
  <si>
    <t>0783</t>
  </si>
  <si>
    <t>Animo Watts College Preparatory Academy</t>
  </si>
  <si>
    <t>0784</t>
  </si>
  <si>
    <t>Alliance Ouchi-O' Donovan 6-12 Complex</t>
  </si>
  <si>
    <t>0788</t>
  </si>
  <si>
    <t>Alliance Marc &amp; Eva Stern Math and Science</t>
  </si>
  <si>
    <t>1468</t>
  </si>
  <si>
    <t>Hesby Oaks Leadership Charter</t>
  </si>
  <si>
    <t>0798</t>
  </si>
  <si>
    <t>PUC Excel Charter Academy</t>
  </si>
  <si>
    <t>0827</t>
  </si>
  <si>
    <t>California Creative Learning Academy</t>
  </si>
  <si>
    <t>0826</t>
  </si>
  <si>
    <t>Stella High Charter Academy</t>
  </si>
  <si>
    <t>1551</t>
  </si>
  <si>
    <t>Aspire Junior Collegiate Academy</t>
  </si>
  <si>
    <t>0931</t>
  </si>
  <si>
    <t>Monsenor Oscar Romero Charter Middle</t>
  </si>
  <si>
    <t>0934</t>
  </si>
  <si>
    <t>Global Education Academy</t>
  </si>
  <si>
    <t>0911</t>
  </si>
  <si>
    <t>Fenton Primary Center</t>
  </si>
  <si>
    <t>0936</t>
  </si>
  <si>
    <t>Ivy Bound Academy of Math, Science, and Technology Charter Middle</t>
  </si>
  <si>
    <t>0937</t>
  </si>
  <si>
    <t>Center for Advanced Learning</t>
  </si>
  <si>
    <t>0949</t>
  </si>
  <si>
    <t>Discovery Charter Preparatory #2</t>
  </si>
  <si>
    <t>0953</t>
  </si>
  <si>
    <t>ICEF Vista Middle Academy</t>
  </si>
  <si>
    <t>0928</t>
  </si>
  <si>
    <t>Alliance Morgan McKinzie High</t>
  </si>
  <si>
    <t>1474</t>
  </si>
  <si>
    <t>Enadia Way Technology Charter</t>
  </si>
  <si>
    <t>0927</t>
  </si>
  <si>
    <t>Alliance Piera Barbaglia Shaheen Health Services Academy</t>
  </si>
  <si>
    <t>0929</t>
  </si>
  <si>
    <t>Alliance Leichtman-Levine Family Foundation Environmental Science High</t>
  </si>
  <si>
    <t>0998</t>
  </si>
  <si>
    <t>New Los Angeles Charter</t>
  </si>
  <si>
    <t>0986</t>
  </si>
  <si>
    <t>Magnolia Science Academy 4</t>
  </si>
  <si>
    <t>0988</t>
  </si>
  <si>
    <t>Magnolia Science Academy 6</t>
  </si>
  <si>
    <t>0989</t>
  </si>
  <si>
    <t>Magnolia Science Academy 7</t>
  </si>
  <si>
    <t>1007</t>
  </si>
  <si>
    <t>Para Los Ninos Middle</t>
  </si>
  <si>
    <t>1014</t>
  </si>
  <si>
    <t>Synergy Kinetic Academy</t>
  </si>
  <si>
    <t>1010</t>
  </si>
  <si>
    <t>KIPP Raices Academy</t>
  </si>
  <si>
    <t>1020</t>
  </si>
  <si>
    <t>New Millennium Secondary</t>
  </si>
  <si>
    <t>1039</t>
  </si>
  <si>
    <t>ICEF Vista Elementary Academy</t>
  </si>
  <si>
    <t>1037</t>
  </si>
  <si>
    <t>ICEF Innovation Los Angeles Charter</t>
  </si>
  <si>
    <t>1036</t>
  </si>
  <si>
    <t>Goethe International Charter</t>
  </si>
  <si>
    <t>1050</t>
  </si>
  <si>
    <t>Alain Leroy Locke College Preparatory Academy</t>
  </si>
  <si>
    <t>1093</t>
  </si>
  <si>
    <t>Equitas Academy Charter</t>
  </si>
  <si>
    <t>1094</t>
  </si>
  <si>
    <t>KIPP Endeavor College Preparatory Charter</t>
  </si>
  <si>
    <t>1095</t>
  </si>
  <si>
    <t>Valor Academy Middle</t>
  </si>
  <si>
    <t>1096</t>
  </si>
  <si>
    <t>Alliance College-Ready Middle Academy 4</t>
  </si>
  <si>
    <t>1120</t>
  </si>
  <si>
    <t>New Designs Charter School-Watts</t>
  </si>
  <si>
    <t>1101</t>
  </si>
  <si>
    <t>Academia Moderna</t>
  </si>
  <si>
    <t>1550</t>
  </si>
  <si>
    <t>Aspire Titan Academy</t>
  </si>
  <si>
    <t>1141</t>
  </si>
  <si>
    <t>Watts Learning Center Charter Middle</t>
  </si>
  <si>
    <t>1156</t>
  </si>
  <si>
    <t>Ararat Charter</t>
  </si>
  <si>
    <t>1157</t>
  </si>
  <si>
    <t>Ingenium Charter</t>
  </si>
  <si>
    <t>1161</t>
  </si>
  <si>
    <t>Alliance Cindy and Bill Simon Technology Academy High</t>
  </si>
  <si>
    <t>1162</t>
  </si>
  <si>
    <t>Alliance Tennenbaum Family Technology High</t>
  </si>
  <si>
    <t>1195</t>
  </si>
  <si>
    <t>KIPP Empower Academy</t>
  </si>
  <si>
    <t>1196</t>
  </si>
  <si>
    <t>KIPP Comienza Community Prep</t>
  </si>
  <si>
    <t>1187</t>
  </si>
  <si>
    <t>Crown Preparatory Academy</t>
  </si>
  <si>
    <t>1206</t>
  </si>
  <si>
    <t>TEACH Academy of Technologies</t>
  </si>
  <si>
    <t>1216</t>
  </si>
  <si>
    <t>Animo Jefferson Charter Middle</t>
  </si>
  <si>
    <t>1200</t>
  </si>
  <si>
    <t>Citizens of the World Charter Hollywood</t>
  </si>
  <si>
    <t>1212</t>
  </si>
  <si>
    <t>Camino Nuevo Elementary No. 3</t>
  </si>
  <si>
    <t>1241</t>
  </si>
  <si>
    <t>PUC Lakeview Charter High</t>
  </si>
  <si>
    <t>1213</t>
  </si>
  <si>
    <t>Aspire Gateway Academy Charter</t>
  </si>
  <si>
    <t>1214</t>
  </si>
  <si>
    <t>Aspire Firestone Academy Charter</t>
  </si>
  <si>
    <t>1232</t>
  </si>
  <si>
    <t>ISANA Octavia Academy</t>
  </si>
  <si>
    <t>1230</t>
  </si>
  <si>
    <t>Aspire Pacific Academy</t>
  </si>
  <si>
    <t>1234</t>
  </si>
  <si>
    <t>Vista Charter Middle</t>
  </si>
  <si>
    <t>1236</t>
  </si>
  <si>
    <t>Magnolia Science Academy Bell</t>
  </si>
  <si>
    <t>1237</t>
  </si>
  <si>
    <t>Valley Charter Elementary</t>
  </si>
  <si>
    <t>1238</t>
  </si>
  <si>
    <t>Valley Charter Middle</t>
  </si>
  <si>
    <t>1231</t>
  </si>
  <si>
    <t>Camino Nuevo Charter Academy #2</t>
  </si>
  <si>
    <t>1163</t>
  </si>
  <si>
    <t>Alliance Susan and Eric Smidt Technology High</t>
  </si>
  <si>
    <t>1164</t>
  </si>
  <si>
    <t>Alliance Ted K. Tajima High</t>
  </si>
  <si>
    <t>1218</t>
  </si>
  <si>
    <t>Arts in Action Community Charter</t>
  </si>
  <si>
    <t>1246</t>
  </si>
  <si>
    <t>ISANA Palmati Academy</t>
  </si>
  <si>
    <t>1285</t>
  </si>
  <si>
    <t>ISANA Cardinal Academy</t>
  </si>
  <si>
    <t>1286</t>
  </si>
  <si>
    <t>Animo Ellen Ochoa Charter Middle</t>
  </si>
  <si>
    <t>1287</t>
  </si>
  <si>
    <t>Animo James B. Taylor Charter Middle</t>
  </si>
  <si>
    <t>1288</t>
  </si>
  <si>
    <t>Animo Legacy Charter Middle</t>
  </si>
  <si>
    <t>1300</t>
  </si>
  <si>
    <t>Extera Public</t>
  </si>
  <si>
    <t>1315</t>
  </si>
  <si>
    <t>Rise Kohyang Middle</t>
  </si>
  <si>
    <t>1299</t>
  </si>
  <si>
    <t>Synergy Quantum Academy</t>
  </si>
  <si>
    <t>1330</t>
  </si>
  <si>
    <t>Aspire Slauson Academy Charter</t>
  </si>
  <si>
    <t>1331</t>
  </si>
  <si>
    <t>Aspire Juanita Tate Academy Charter</t>
  </si>
  <si>
    <t>1332</t>
  </si>
  <si>
    <t>Aspire Inskeep Academy Charter</t>
  </si>
  <si>
    <t>1333</t>
  </si>
  <si>
    <t>Los Angeles Leadership Primary Academy</t>
  </si>
  <si>
    <t>1334</t>
  </si>
  <si>
    <t>Camino Nuevo Charter Academy No. 4</t>
  </si>
  <si>
    <t>1343</t>
  </si>
  <si>
    <t>Alliance Renee and Meyer Luskin Academy High</t>
  </si>
  <si>
    <t>1354</t>
  </si>
  <si>
    <t>PUC Early College Academy for Leaders and Scholars (ECALS)</t>
  </si>
  <si>
    <t>1356</t>
  </si>
  <si>
    <t>Alliance Margaret M. Bloomfield Technology Academy High</t>
  </si>
  <si>
    <t>1378</t>
  </si>
  <si>
    <t>KIPP Philosophers Academy</t>
  </si>
  <si>
    <t>1377</t>
  </si>
  <si>
    <t>KIPP Scholar Academy</t>
  </si>
  <si>
    <t>1379</t>
  </si>
  <si>
    <t>KIPP Sol Academy</t>
  </si>
  <si>
    <t>1401</t>
  </si>
  <si>
    <t>Ednovate - USC Hybrid High College Prep</t>
  </si>
  <si>
    <t>1412</t>
  </si>
  <si>
    <t>Math and Science College Preparatory</t>
  </si>
  <si>
    <t>1402</t>
  </si>
  <si>
    <t>Equitas Academy #2</t>
  </si>
  <si>
    <t>1413</t>
  </si>
  <si>
    <t>Citizens of the World Charter School Silver Lake</t>
  </si>
  <si>
    <t>1414</t>
  </si>
  <si>
    <t>Citizens of the World Charter School Mar Vista</t>
  </si>
  <si>
    <t>1436</t>
  </si>
  <si>
    <t>Aspire Centennial College Preparatory Academy</t>
  </si>
  <si>
    <t>1508</t>
  </si>
  <si>
    <t>KIPP Iluminar Academy</t>
  </si>
  <si>
    <t>1538</t>
  </si>
  <si>
    <t>City Language Immersion Charter</t>
  </si>
  <si>
    <t>1539</t>
  </si>
  <si>
    <t>Valor Academy High</t>
  </si>
  <si>
    <t>1540</t>
  </si>
  <si>
    <t>Camino Nuevo High No. 2</t>
  </si>
  <si>
    <t>1542</t>
  </si>
  <si>
    <t>PREPA TEC - Los Angeles</t>
  </si>
  <si>
    <t>1536</t>
  </si>
  <si>
    <t>Ingenium Charter Middle</t>
  </si>
  <si>
    <t>1530</t>
  </si>
  <si>
    <t>Alliance Virgil Roberts Leadership Academy</t>
  </si>
  <si>
    <t>1531</t>
  </si>
  <si>
    <t>Alliance College-Ready Middle Academy 8</t>
  </si>
  <si>
    <t>1532</t>
  </si>
  <si>
    <t>Alliance Kory Hunter Middle</t>
  </si>
  <si>
    <t>1533</t>
  </si>
  <si>
    <t>Alliance College-Ready Middle Academy 12</t>
  </si>
  <si>
    <t>1562</t>
  </si>
  <si>
    <t>Extera Public School No. 2</t>
  </si>
  <si>
    <t>1567</t>
  </si>
  <si>
    <t>new Horizons Charter Academy</t>
  </si>
  <si>
    <t>1586</t>
  </si>
  <si>
    <t>KIPP Academy of Innovation</t>
  </si>
  <si>
    <t>1624</t>
  </si>
  <si>
    <t>Animo Mae Jemison Charter Middle</t>
  </si>
  <si>
    <t>1587</t>
  </si>
  <si>
    <t>KIPP Vida Preparatory Academy</t>
  </si>
  <si>
    <t>1626</t>
  </si>
  <si>
    <t>PUC Inspire Charter Academy</t>
  </si>
  <si>
    <t>1657</t>
  </si>
  <si>
    <t>PUC Community Charter Elementary</t>
  </si>
  <si>
    <t>1658</t>
  </si>
  <si>
    <t>TEACH Tech Charter high</t>
  </si>
  <si>
    <t>1669</t>
  </si>
  <si>
    <t>Equitas Academy #3 Charter</t>
  </si>
  <si>
    <t>1641</t>
  </si>
  <si>
    <t>Global Education Academy 2</t>
  </si>
  <si>
    <t>1638</t>
  </si>
  <si>
    <t>Everest Value</t>
  </si>
  <si>
    <t>1639</t>
  </si>
  <si>
    <t>Village Charter Academy</t>
  </si>
  <si>
    <t>1605</t>
  </si>
  <si>
    <t>Fenton STEM Academy: Elementary Center for Science, Technology, Engineering, and Math</t>
  </si>
  <si>
    <t>1613</t>
  </si>
  <si>
    <t>Fenton Charter Leadership Academy</t>
  </si>
  <si>
    <t>1720</t>
  </si>
  <si>
    <t>KIPP Ignite Academy</t>
  </si>
  <si>
    <t>1721</t>
  </si>
  <si>
    <t>KIPP Promesa Prep</t>
  </si>
  <si>
    <t>1722</t>
  </si>
  <si>
    <t>Collegiate Charter High School of Los Angeles</t>
  </si>
  <si>
    <t>1711</t>
  </si>
  <si>
    <t>Libertas College Preparatory Charter School</t>
  </si>
  <si>
    <t>1723</t>
  </si>
  <si>
    <t>University Preparatory Value High</t>
  </si>
  <si>
    <t>1738</t>
  </si>
  <si>
    <t>Alliance Marine - Innovation and Technology 6-12 Complex</t>
  </si>
  <si>
    <t>1724</t>
  </si>
  <si>
    <t>Bert Corona Charter High</t>
  </si>
  <si>
    <t>1702</t>
  </si>
  <si>
    <t>Ednovate - East College Prep</t>
  </si>
  <si>
    <t>1685</t>
  </si>
  <si>
    <t>Anahuacalmecac International University Preparatory of North America</t>
  </si>
  <si>
    <t>0797</t>
  </si>
  <si>
    <t>PUC Triumph Charter Academy and PUC Triumph Charter High</t>
  </si>
  <si>
    <t>1092</t>
  </si>
  <si>
    <t>PUC Nueva Esperanza Charter Academy</t>
  </si>
  <si>
    <t>0331</t>
  </si>
  <si>
    <t>PUC CALS Middle and Early College High</t>
  </si>
  <si>
    <t>1785</t>
  </si>
  <si>
    <t>Equitas Academy 4</t>
  </si>
  <si>
    <t>1787</t>
  </si>
  <si>
    <t>Valor Academy Elementary</t>
  </si>
  <si>
    <t>1788</t>
  </si>
  <si>
    <t>New Los Angeles Charter Elementary</t>
  </si>
  <si>
    <t>1791</t>
  </si>
  <si>
    <t>Girls Athletic Leadership School Los Angeles</t>
  </si>
  <si>
    <t>1786</t>
  </si>
  <si>
    <t>Rise Kohyang High</t>
  </si>
  <si>
    <t>1794</t>
  </si>
  <si>
    <t>Animo Florence-Firestone Charter Middle</t>
  </si>
  <si>
    <t>1806</t>
  </si>
  <si>
    <t>Arts in Action Community Middle</t>
  </si>
  <si>
    <t>1853</t>
  </si>
  <si>
    <t>Gabriella Charter 2</t>
  </si>
  <si>
    <t>1855</t>
  </si>
  <si>
    <t>KIPP Corazon Academy</t>
  </si>
  <si>
    <t>1854</t>
  </si>
  <si>
    <t>Crete Academy</t>
  </si>
  <si>
    <t>1863</t>
  </si>
  <si>
    <t>WISH Academy High School</t>
  </si>
  <si>
    <t>1842</t>
  </si>
  <si>
    <t>Ednovate - Esperanza College Prep</t>
  </si>
  <si>
    <t>1843</t>
  </si>
  <si>
    <t>Ednovate - Brio College Prep</t>
  </si>
  <si>
    <t>1627</t>
  </si>
  <si>
    <t>WISH Community School</t>
  </si>
  <si>
    <t>1858</t>
  </si>
  <si>
    <t>ISANA Himalia Academy</t>
  </si>
  <si>
    <t>1925</t>
  </si>
  <si>
    <t>STEM Preparatory Elementary</t>
  </si>
  <si>
    <t>1927</t>
  </si>
  <si>
    <t>Rise Kohyang Elementary School</t>
  </si>
  <si>
    <t>1960</t>
  </si>
  <si>
    <t>California Creative Learning Academy MS</t>
  </si>
  <si>
    <t>1929</t>
  </si>
  <si>
    <t>High Tech LA Middle School</t>
  </si>
  <si>
    <t>1959</t>
  </si>
  <si>
    <t>Learning by Design Charter School</t>
  </si>
  <si>
    <t>1917</t>
  </si>
  <si>
    <t>Vox Collegiate of Los Angeles</t>
  </si>
  <si>
    <t>1961</t>
  </si>
  <si>
    <t>Matrix For Success Academy</t>
  </si>
  <si>
    <t>1866</t>
  </si>
  <si>
    <t>Stella Elementary Charter Academy</t>
  </si>
  <si>
    <t>1926</t>
  </si>
  <si>
    <t>Valley International Preparatory High School</t>
  </si>
  <si>
    <t>2004</t>
  </si>
  <si>
    <t>TEACH Preparatory Mildred S. Cunningham &amp; Edith H. Morris Elementary</t>
  </si>
  <si>
    <t>2030</t>
  </si>
  <si>
    <t>Equitas Academy 6</t>
  </si>
  <si>
    <t>2043</t>
  </si>
  <si>
    <t>Vista Horizon Global Academy</t>
  </si>
  <si>
    <t>2042</t>
  </si>
  <si>
    <t>Scholarship Prep - South Bay</t>
  </si>
  <si>
    <t>2040</t>
  </si>
  <si>
    <t>Equitas Academy 5</t>
  </si>
  <si>
    <t>2082</t>
  </si>
  <si>
    <t>Citizens of the World Charter School West Valley</t>
  </si>
  <si>
    <t>2080</t>
  </si>
  <si>
    <t>El Rio Community</t>
  </si>
  <si>
    <t>2088</t>
  </si>
  <si>
    <t>Invictus Leadership Academy</t>
  </si>
  <si>
    <t>2087</t>
  </si>
  <si>
    <t>Ednovate - South LA College Prep</t>
  </si>
  <si>
    <t>2081</t>
  </si>
  <si>
    <t>Citizens of the World Charter School East Valley</t>
  </si>
  <si>
    <t>2086</t>
  </si>
  <si>
    <t>Ednovate College Prep 6</t>
  </si>
  <si>
    <t>1119</t>
  </si>
  <si>
    <t>Birmingham Community Charter High</t>
  </si>
  <si>
    <t>1581</t>
  </si>
  <si>
    <t>Chatsworth Charter High</t>
  </si>
  <si>
    <t>1571</t>
  </si>
  <si>
    <t>Grover Cleveland Charter High</t>
  </si>
  <si>
    <t>1314</t>
  </si>
  <si>
    <t>El Camino Real Charter High</t>
  </si>
  <si>
    <t>0572</t>
  </si>
  <si>
    <t>Granada Hills Charter</t>
  </si>
  <si>
    <t>2005</t>
  </si>
  <si>
    <t>Reseda Charter High</t>
  </si>
  <si>
    <t>1834</t>
  </si>
  <si>
    <t>Sylmar Charter High</t>
  </si>
  <si>
    <t>1580</t>
  </si>
  <si>
    <t>Taft Charter High</t>
  </si>
  <si>
    <t>2006</t>
  </si>
  <si>
    <t>University High School Charter</t>
  </si>
  <si>
    <t>0037</t>
  </si>
  <si>
    <t>Palisades Charter High</t>
  </si>
  <si>
    <t>0461</t>
  </si>
  <si>
    <t>Los Angeles Leadership Academy</t>
  </si>
  <si>
    <t>1344</t>
  </si>
  <si>
    <t>Beckford Charter for Enriched Studies</t>
  </si>
  <si>
    <t>1345</t>
  </si>
  <si>
    <t>Calabash Charter Academy</t>
  </si>
  <si>
    <t>1585</t>
  </si>
  <si>
    <t>Calvert Charter For Enriched Studies</t>
  </si>
  <si>
    <t>0226</t>
  </si>
  <si>
    <t>Canyon Charter Elementary</t>
  </si>
  <si>
    <t>1235</t>
  </si>
  <si>
    <t>Carpenter Community Charter</t>
  </si>
  <si>
    <t>1041</t>
  </si>
  <si>
    <t>Colfax Charter Elementary</t>
  </si>
  <si>
    <t>1481</t>
  </si>
  <si>
    <t>Dearborn Elementary Charter Academy</t>
  </si>
  <si>
    <t>1469</t>
  </si>
  <si>
    <t>Dixie Canyon Community Charter</t>
  </si>
  <si>
    <t>1466</t>
  </si>
  <si>
    <t>El Oro Way Charter For Enriched Studies</t>
  </si>
  <si>
    <t>1471</t>
  </si>
  <si>
    <t>Encino Charter Elementary</t>
  </si>
  <si>
    <t>0030</t>
  </si>
  <si>
    <t>Fenton Avenue Charter</t>
  </si>
  <si>
    <t>1472</t>
  </si>
  <si>
    <t>Hamlin Charter Academy</t>
  </si>
  <si>
    <t>1470</t>
  </si>
  <si>
    <t>Haynes Charter For Enriched Studies</t>
  </si>
  <si>
    <t>1487</t>
  </si>
  <si>
    <t>Justice Street Academy Charter</t>
  </si>
  <si>
    <t>0227</t>
  </si>
  <si>
    <t>Kenter Canyon Elementary Charter</t>
  </si>
  <si>
    <t>1486</t>
  </si>
  <si>
    <t>Knollwood Preparatory Academy</t>
  </si>
  <si>
    <t>1478</t>
  </si>
  <si>
    <t>Lockhurst Drive Charter Elementary</t>
  </si>
  <si>
    <t>0228</t>
  </si>
  <si>
    <t>Marquez Charter</t>
  </si>
  <si>
    <t>0115</t>
  </si>
  <si>
    <t>Montague Charter Academy</t>
  </si>
  <si>
    <t>1465</t>
  </si>
  <si>
    <t>Nestle Avenue Charter</t>
  </si>
  <si>
    <t>0229</t>
  </si>
  <si>
    <t>Palisades Charter Elementary</t>
  </si>
  <si>
    <t>0583</t>
  </si>
  <si>
    <t>Pacoima Charter Elementary</t>
  </si>
  <si>
    <t>1435</t>
  </si>
  <si>
    <t>Plainview Academic Charter Academy</t>
  </si>
  <si>
    <t>1347</t>
  </si>
  <si>
    <t>Pomelo Community Charter</t>
  </si>
  <si>
    <t>1362</t>
  </si>
  <si>
    <t>Riverside Drive Charter</t>
  </si>
  <si>
    <t>0446</t>
  </si>
  <si>
    <t>Santa Monica Boulevard Community Charter</t>
  </si>
  <si>
    <t>1484</t>
  </si>
  <si>
    <t>Serrania Avenue Charter For Enriched Studies</t>
  </si>
  <si>
    <t>1348</t>
  </si>
  <si>
    <t>Sherman Oaks Elementary Charter</t>
  </si>
  <si>
    <t>1476</t>
  </si>
  <si>
    <t>Superior Street Elementary</t>
  </si>
  <si>
    <t>0230</t>
  </si>
  <si>
    <t>Topanga Elementary Charter</t>
  </si>
  <si>
    <t>1475</t>
  </si>
  <si>
    <t>Topeka Charter School For Advanced Studies</t>
  </si>
  <si>
    <t>1479</t>
  </si>
  <si>
    <t>Van Gogh Charter</t>
  </si>
  <si>
    <t>0016</t>
  </si>
  <si>
    <t>Vaughn Next Century Learning Center</t>
  </si>
  <si>
    <t>1349</t>
  </si>
  <si>
    <t>Welby Way Charter Elementary School And Gifted-High Ability Magnet</t>
  </si>
  <si>
    <t>0031</t>
  </si>
  <si>
    <t>Westwood Charter Elementary</t>
  </si>
  <si>
    <t>1482</t>
  </si>
  <si>
    <t>Wilbur Charter For Enriched Academics</t>
  </si>
  <si>
    <t>1483</t>
  </si>
  <si>
    <t>Woodlake Elementary Community Charter</t>
  </si>
  <si>
    <t>1485</t>
  </si>
  <si>
    <t>Woodland Hills Elementary Charter For Enriched Studies</t>
  </si>
  <si>
    <t>1688</t>
  </si>
  <si>
    <t>Emerson Community Charter School</t>
  </si>
  <si>
    <t>1473</t>
  </si>
  <si>
    <t>Louis Armstrong Middle</t>
  </si>
  <si>
    <t>0225</t>
  </si>
  <si>
    <t>Paul Revere Charter Middle</t>
  </si>
  <si>
    <t>1346</t>
  </si>
  <si>
    <t>George Ellery Hale Charter Academy</t>
  </si>
  <si>
    <t>1480</t>
  </si>
  <si>
    <t>Alfred B. Nobel Charter Middle</t>
  </si>
  <si>
    <t>2074</t>
  </si>
  <si>
    <t>Gaspar De Portola Charter Middle</t>
  </si>
  <si>
    <t>1477</t>
  </si>
  <si>
    <t>Castlebay Lane Charter</t>
  </si>
  <si>
    <t>0957</t>
  </si>
  <si>
    <t>Community Magnet Charter Elementary</t>
  </si>
  <si>
    <t>0012</t>
  </si>
  <si>
    <t>Open Charter Magnet</t>
  </si>
  <si>
    <t>0045</t>
  </si>
  <si>
    <t>Accelerated</t>
  </si>
  <si>
    <t>0131</t>
  </si>
  <si>
    <t>Watts Learning Center</t>
  </si>
  <si>
    <t>0213</t>
  </si>
  <si>
    <t>PUC Community Charter Middle and PUC Community Charter Early College High</t>
  </si>
  <si>
    <t>0190</t>
  </si>
  <si>
    <t>ICEF View Park Preparatory Elementary</t>
  </si>
  <si>
    <t>0293</t>
  </si>
  <si>
    <t>Camino Nuevo Charter Academy</t>
  </si>
  <si>
    <t>0388</t>
  </si>
  <si>
    <t>Multicultural Learning Center</t>
  </si>
  <si>
    <t>0417</t>
  </si>
  <si>
    <t>CHIME Institute's Schwarzenegger Community</t>
  </si>
  <si>
    <t>0448</t>
  </si>
  <si>
    <t>Downtown Value</t>
  </si>
  <si>
    <t>0473</t>
  </si>
  <si>
    <t>Puente Charter</t>
  </si>
  <si>
    <t>0475</t>
  </si>
  <si>
    <t>Para Los Ninos Charter</t>
  </si>
  <si>
    <t>0506</t>
  </si>
  <si>
    <t>ICEF View Park Preparatory Middle</t>
  </si>
  <si>
    <t>Los Nietos</t>
  </si>
  <si>
    <t>Lynwood Unified</t>
  </si>
  <si>
    <t>Monrovia Unified</t>
  </si>
  <si>
    <t>Montebello Unified</t>
  </si>
  <si>
    <t>Mountain View Elementary</t>
  </si>
  <si>
    <t>Newhall</t>
  </si>
  <si>
    <t>Norwalk-La Mirada Unified</t>
  </si>
  <si>
    <t>Palmdale Elementary</t>
  </si>
  <si>
    <t>0841</t>
  </si>
  <si>
    <t>Antelope Valley Learning Academy</t>
  </si>
  <si>
    <t>1367</t>
  </si>
  <si>
    <t>Palmdale Aerospace Academy</t>
  </si>
  <si>
    <t>2119</t>
  </si>
  <si>
    <t>Palmdale Academy Charter</t>
  </si>
  <si>
    <t>Palos Verdes Peninsula Unified</t>
  </si>
  <si>
    <t>Paramount Unified</t>
  </si>
  <si>
    <t>Pasadena Unified</t>
  </si>
  <si>
    <t>0847</t>
  </si>
  <si>
    <t>Aveson Global Leadership Academy</t>
  </si>
  <si>
    <t>0848</t>
  </si>
  <si>
    <t>Aveson School of Leaders</t>
  </si>
  <si>
    <t>0857</t>
  </si>
  <si>
    <t>Pasadena Rosebud Academy</t>
  </si>
  <si>
    <t>1031</t>
  </si>
  <si>
    <t>Learning Works</t>
  </si>
  <si>
    <t>1921</t>
  </si>
  <si>
    <t>OCS - South</t>
  </si>
  <si>
    <t>Pomona Unified</t>
  </si>
  <si>
    <t>0914</t>
  </si>
  <si>
    <t>School of Extended Educational Options</t>
  </si>
  <si>
    <t>0505</t>
  </si>
  <si>
    <t>School of Arts and Enterprise</t>
  </si>
  <si>
    <t>1578</t>
  </si>
  <si>
    <t>La Verne Science and Technology Charter</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</si>
  <si>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</si>
  <si>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</si>
  <si>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</si>
  <si>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</si>
  <si>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</si>
  <si>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</si>
  <si>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</si>
  <si>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</si>
  <si>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</si>
  <si>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</si>
  <si>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</si>
  <si>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0838</t>
  </si>
  <si>
    <t>California Virtual Academy @ Los Angeles</t>
  </si>
  <si>
    <t>0142</t>
  </si>
  <si>
    <t>San Jose Charter Academy</t>
  </si>
  <si>
    <t>Westside Union Elementary</t>
  </si>
  <si>
    <t>Whittier City Elementary</t>
  </si>
  <si>
    <t>Whittier Union High</t>
  </si>
  <si>
    <t>William S. Hart Union High</t>
  </si>
  <si>
    <t>0888</t>
  </si>
  <si>
    <t>Mission View Public</t>
  </si>
  <si>
    <t>0981</t>
  </si>
  <si>
    <t>Santa Clarita Valley International</t>
  </si>
  <si>
    <t>0214</t>
  </si>
  <si>
    <t>Opportunities for Learning - William S. Hart</t>
  </si>
  <si>
    <t>Wilsona Elementary</t>
  </si>
  <si>
    <t>Compton Unified</t>
  </si>
  <si>
    <t>0963</t>
  </si>
  <si>
    <t>Lifeline Education Charter</t>
  </si>
  <si>
    <t>1062</t>
  </si>
  <si>
    <t>Barack Obama Charter</t>
  </si>
  <si>
    <t>1772</t>
  </si>
  <si>
    <t>Todays Fresh Start-Compton</t>
  </si>
  <si>
    <t>1827</t>
  </si>
  <si>
    <t>ISANA Achernar Academy</t>
  </si>
  <si>
    <t>1996</t>
  </si>
  <si>
    <t>KIPP Compton Community School</t>
  </si>
  <si>
    <t>1990</t>
  </si>
  <si>
    <t>Ánimo Compton Charter</t>
  </si>
  <si>
    <t>Hacienda la Puente Unified</t>
  </si>
  <si>
    <t>Rowland Unified</t>
  </si>
  <si>
    <t>1135</t>
  </si>
  <si>
    <t>iQ Academy California-Los Angeles</t>
  </si>
  <si>
    <t>Walnut Valley Unified</t>
  </si>
  <si>
    <t>San Gabriel Unified</t>
  </si>
  <si>
    <t>0117</t>
  </si>
  <si>
    <t>Options for Youth San Gabriel</t>
  </si>
  <si>
    <t>Acton-Agua Dulce Unified</t>
  </si>
  <si>
    <t>1458</t>
  </si>
  <si>
    <t>Assurance Learning Academy</t>
  </si>
  <si>
    <t>1700</t>
  </si>
  <si>
    <t>SIATech Academy South</t>
  </si>
  <si>
    <t>1699</t>
  </si>
  <si>
    <t>iLEAD Hybrid</t>
  </si>
  <si>
    <t>1751</t>
  </si>
  <si>
    <t>California Pacific Charter- Los Angeles</t>
  </si>
  <si>
    <t>1836</t>
  </si>
  <si>
    <t>Empower Generations</t>
  </si>
  <si>
    <t>1651</t>
  </si>
  <si>
    <t>Compass Charter Schools of Los Angeles</t>
  </si>
  <si>
    <t>1902</t>
  </si>
  <si>
    <t>iLEAD Online</t>
  </si>
  <si>
    <t>1911</t>
  </si>
  <si>
    <t>Options for Youth-Acton</t>
  </si>
  <si>
    <t>1697</t>
  </si>
  <si>
    <t>Method Schools, LA</t>
  </si>
  <si>
    <t>1972</t>
  </si>
  <si>
    <t>Mission Academy</t>
  </si>
  <si>
    <t>2003</t>
  </si>
  <si>
    <t>iLead Agua Dulce</t>
  </si>
  <si>
    <t>Manhattan Beach Unified</t>
  </si>
  <si>
    <t>Redondo Beach Unified</t>
  </si>
  <si>
    <t>0431</t>
  </si>
  <si>
    <t>New West Charter</t>
  </si>
  <si>
    <t>Alhambra Unified</t>
  </si>
  <si>
    <t>Wiseburn Unified</t>
  </si>
  <si>
    <t>1060</t>
  </si>
  <si>
    <t>Da Vinci Science</t>
  </si>
  <si>
    <t>1081</t>
  </si>
  <si>
    <t>Da Vinci Design</t>
  </si>
  <si>
    <t>1597</t>
  </si>
  <si>
    <t>Da Vinci Connect</t>
  </si>
  <si>
    <t>1689</t>
  </si>
  <si>
    <t>Da Vinci Communications</t>
  </si>
  <si>
    <t>0738</t>
  </si>
  <si>
    <t>Academia Avance Charter</t>
  </si>
  <si>
    <t>Madera County Superintendent of Schools</t>
  </si>
  <si>
    <t>1001</t>
  </si>
  <si>
    <t>Madera County Independent Academy</t>
  </si>
  <si>
    <t>0460</t>
  </si>
  <si>
    <t>Pioneer Technical Center</t>
  </si>
  <si>
    <t>Alview-Dairyland Union Elementary</t>
  </si>
  <si>
    <t>Bass Lake Joint Union Elementary</t>
  </si>
  <si>
    <t>1610</t>
  </si>
  <si>
    <t>Yosemite-Wawona Elementary Charter</t>
  </si>
  <si>
    <t>Chowchilla Elementary</t>
  </si>
  <si>
    <t>Chowchilla Union High</t>
  </si>
  <si>
    <t>Madera Unified</t>
  </si>
  <si>
    <t>0507</t>
  </si>
  <si>
    <t>Sherman Thomas Charter</t>
  </si>
  <si>
    <t>0676</t>
  </si>
  <si>
    <t>Liberty Charter</t>
  </si>
  <si>
    <t>1058</t>
  </si>
  <si>
    <t>Sherman Thomas Charter High</t>
  </si>
  <si>
    <t>1780</t>
  </si>
  <si>
    <t>Sherman Thomas STEM Academy</t>
  </si>
  <si>
    <t>Raymond-Knowles Union Elementary</t>
  </si>
  <si>
    <t>Golden Valley Unified</t>
  </si>
  <si>
    <t>Chawanakee Unified</t>
  </si>
  <si>
    <t>1341</t>
  </si>
  <si>
    <t>Minarets Charter High</t>
  </si>
  <si>
    <t>1763</t>
  </si>
  <si>
    <t>Chawanakee Academy Charter</t>
  </si>
  <si>
    <t>Yosemite Unified</t>
  </si>
  <si>
    <t>0479</t>
  </si>
  <si>
    <t>Glacier High School Charter</t>
  </si>
  <si>
    <t>0063</t>
  </si>
  <si>
    <t>Mountain Home Charter (Alternative)</t>
  </si>
  <si>
    <t>Marin Co. Office of Education</t>
  </si>
  <si>
    <t>1790</t>
  </si>
  <si>
    <t>Ross Valley Charter</t>
  </si>
  <si>
    <t>0087</t>
  </si>
  <si>
    <t>Phoenix Academy</t>
  </si>
  <si>
    <t>Bolinas-Stinson Union</t>
  </si>
  <si>
    <t>Miller Creek Elementary</t>
  </si>
  <si>
    <t>Kentfield Elementary</t>
  </si>
  <si>
    <t>Laguna Joint Elementary</t>
  </si>
  <si>
    <t>Lagunitas Elementary</t>
  </si>
  <si>
    <t>Larkspur-Corte Madera</t>
  </si>
  <si>
    <t>Mill Valley Elementary</t>
  </si>
  <si>
    <t>Nicasio</t>
  </si>
  <si>
    <t>Novato Unified</t>
  </si>
  <si>
    <t>0089</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</si>
  <si>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</si>
  <si>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</si>
  <si>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</si>
  <si>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</si>
  <si>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</si>
  <si>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</si>
  <si>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</si>
  <si>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</si>
  <si>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</si>
  <si>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</si>
  <si>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</si>
  <si>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1396</t>
  </si>
  <si>
    <t>Sierra Foothill Charter</t>
  </si>
  <si>
    <t>Mendocino Co. Office of Education</t>
  </si>
  <si>
    <t>Anderson Valley Unified</t>
  </si>
  <si>
    <t>Arena Union Elementary</t>
  </si>
  <si>
    <t>0192</t>
  </si>
  <si>
    <t>Pacific Community Charter</t>
  </si>
  <si>
    <t>Fort Bragg Unified</t>
  </si>
  <si>
    <t>1275</t>
  </si>
  <si>
    <t>Three Rivers Charter</t>
  </si>
  <si>
    <t>Manchester Union Elementary</t>
  </si>
  <si>
    <t>Mendocino Unified</t>
  </si>
  <si>
    <t>Point Arena Joint Union High</t>
  </si>
  <si>
    <t>Round Valley Unified</t>
  </si>
  <si>
    <t>0032</t>
  </si>
  <si>
    <t>Eel River Charter</t>
  </si>
  <si>
    <t>Ukiah Unified</t>
  </si>
  <si>
    <t>0910</t>
  </si>
  <si>
    <t>River Oak Charter</t>
  </si>
  <si>
    <t>2117</t>
  </si>
  <si>
    <t>Shanel Valley Academy</t>
  </si>
  <si>
    <t>0271</t>
  </si>
  <si>
    <t>Redwood Collegiate Academy</t>
  </si>
  <si>
    <t>0439</t>
  </si>
  <si>
    <t>Sequoia Career Academy</t>
  </si>
  <si>
    <t>0276</t>
  </si>
  <si>
    <t>Tree of Life Charter</t>
  </si>
  <si>
    <t>Willits Unified</t>
  </si>
  <si>
    <t>0822</t>
  </si>
  <si>
    <t>La Vida Charter</t>
  </si>
  <si>
    <t>1373</t>
  </si>
  <si>
    <t>Willits Elementary Charter</t>
  </si>
  <si>
    <t>0166</t>
  </si>
  <si>
    <t>Willits Charter</t>
  </si>
  <si>
    <t>Potter Valley Community Unified</t>
  </si>
  <si>
    <t>Laytonville Unified</t>
  </si>
  <si>
    <t>Leggett Valley Unified</t>
  </si>
  <si>
    <t>Merced Co. Office of Education</t>
  </si>
  <si>
    <t>0631</t>
  </si>
  <si>
    <t>Merced Scholars Charter</t>
  </si>
  <si>
    <t>2002</t>
  </si>
  <si>
    <t>Come Back Charter</t>
  </si>
  <si>
    <t>Atwater Elementary</t>
  </si>
  <si>
    <t>Ballico-Cressey Elementary</t>
  </si>
  <si>
    <t>1980</t>
  </si>
  <si>
    <t>Ballico-Cressey Community Charter</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</si>
  <si>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</si>
  <si>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</si>
  <si>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</si>
  <si>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</si>
  <si>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</si>
  <si>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</si>
  <si>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</si>
  <si>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</si>
  <si>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</si>
  <si>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</si>
  <si>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</si>
  <si>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</si>
  <si>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</si>
  <si>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</si>
  <si>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</si>
  <si>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</si>
  <si>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</si>
  <si>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</si>
  <si>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 Office of Education</t>
  </si>
  <si>
    <t>Surprise Valley Joint Unified</t>
  </si>
  <si>
    <t>Modoc Joint Unified</t>
  </si>
  <si>
    <t>Tulelake Basin Joint Unified</t>
  </si>
  <si>
    <t>Mono Co. Office of Education</t>
  </si>
  <si>
    <t>1355</t>
  </si>
  <si>
    <t>Urban Corps of San Diego County Charter</t>
  </si>
  <si>
    <t>Eastern Sierra Unified</t>
  </si>
  <si>
    <t>Mammoth Unified</t>
  </si>
  <si>
    <t>Monterey Co. Office of Education</t>
  </si>
  <si>
    <t>0799</t>
  </si>
  <si>
    <t>Monterey Bay Charter</t>
  </si>
  <si>
    <t>2091</t>
  </si>
  <si>
    <t>Open Door Charter</t>
  </si>
  <si>
    <t>1306</t>
  </si>
  <si>
    <t>Bay View Academy</t>
  </si>
  <si>
    <t>0327</t>
  </si>
  <si>
    <t>Monterey County Home Charter</t>
  </si>
  <si>
    <t>0412</t>
  </si>
  <si>
    <t>Oasis Charter Public</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</si>
  <si>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</si>
  <si>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</si>
  <si>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</si>
  <si>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</si>
  <si>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</si>
  <si>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</si>
  <si>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</si>
  <si>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</si>
  <si>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</si>
  <si>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</si>
  <si>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</si>
  <si>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0362</t>
  </si>
  <si>
    <t>Learning for Life Charter</t>
  </si>
  <si>
    <t>0429</t>
  </si>
  <si>
    <t>International School of Monterey</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</si>
  <si>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</si>
  <si>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</si>
  <si>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</si>
  <si>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</si>
  <si>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</si>
  <si>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</si>
  <si>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</si>
  <si>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</si>
  <si>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</si>
  <si>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</si>
  <si>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</si>
  <si>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1000</t>
  </si>
  <si>
    <t>Big Sur Charter</t>
  </si>
  <si>
    <t>Soledad Unified</t>
  </si>
  <si>
    <t>Gonzales Unified</t>
  </si>
  <si>
    <t>Napa Co. Office of Education</t>
  </si>
  <si>
    <t>2134</t>
  </si>
  <si>
    <t>Mayacamas Charter Middle School</t>
  </si>
  <si>
    <t>Calistoga Joint Unified</t>
  </si>
  <si>
    <t>Howell Mountain Elementary</t>
  </si>
  <si>
    <t>Napa Valley Unified</t>
  </si>
  <si>
    <t>0679</t>
  </si>
  <si>
    <t>Stone Bridge</t>
  </si>
  <si>
    <t>Pope Valley Union Elementary</t>
  </si>
  <si>
    <t>Saint Helena Unified</t>
  </si>
  <si>
    <t>Nevada Co. Office of Education</t>
  </si>
  <si>
    <t>0871</t>
  </si>
  <si>
    <t>Bitney Prep High</t>
  </si>
  <si>
    <t>0870</t>
  </si>
  <si>
    <t>Yuba River Charter</t>
  </si>
  <si>
    <t>0869</t>
  </si>
  <si>
    <t>Nevada City School of the Arts</t>
  </si>
  <si>
    <t>1427</t>
  </si>
  <si>
    <t>Forest Charter</t>
  </si>
  <si>
    <t>1428</t>
  </si>
  <si>
    <t>Twin Ridges Home Study Charter</t>
  </si>
  <si>
    <t>1680</t>
  </si>
  <si>
    <t>EPIC de Cesar Chavez</t>
  </si>
  <si>
    <t>0255</t>
  </si>
  <si>
    <t>John Muir Charter</t>
  </si>
  <si>
    <t>Chicago Park Elementary</t>
  </si>
  <si>
    <t>1339</t>
  </si>
  <si>
    <t>Chicago Park Community Charter</t>
  </si>
  <si>
    <t>Clear Creek Elementary</t>
  </si>
  <si>
    <t>Grass Valley Elementary</t>
  </si>
  <si>
    <t>0022</t>
  </si>
  <si>
    <t>Grass Valley Charter</t>
  </si>
  <si>
    <t>Nevada City Elementary</t>
  </si>
  <si>
    <t>Nevada Joint Union High</t>
  </si>
  <si>
    <t>1336</t>
  </si>
  <si>
    <t>Sierra Academy of Expeditionary Learning</t>
  </si>
  <si>
    <t>Pleasant Ridge Union Elementary</t>
  </si>
  <si>
    <t>1898</t>
  </si>
  <si>
    <t>Arete Charter Academy</t>
  </si>
  <si>
    <t>Union Hill Elementary</t>
  </si>
  <si>
    <t>1576</t>
  </si>
  <si>
    <t>Twin Ridges Elementary</t>
  </si>
  <si>
    <t>Penn Valley Union Elementary</t>
  </si>
  <si>
    <t>0024</t>
  </si>
  <si>
    <t>Vantage Point Charter</t>
  </si>
  <si>
    <t>Orange Co. Office of Education</t>
  </si>
  <si>
    <t>1419</t>
  </si>
  <si>
    <t>Samueli Academy</t>
  </si>
  <si>
    <t>1752</t>
  </si>
  <si>
    <t>Vista Heritage Global Academy</t>
  </si>
  <si>
    <t>1761</t>
  </si>
  <si>
    <t>College and Career Preparatory Academy</t>
  </si>
  <si>
    <t>1784</t>
  </si>
  <si>
    <t>Oxford Preparatory Academy - Saddleback Valley</t>
  </si>
  <si>
    <t>1800</t>
  </si>
  <si>
    <t>Unity Middle College High</t>
  </si>
  <si>
    <t>1798</t>
  </si>
  <si>
    <t>Ednovate - Legacy College Prep.</t>
  </si>
  <si>
    <t>1799</t>
  </si>
  <si>
    <t>Orange County Academy of Sciences and Arts</t>
  </si>
  <si>
    <t>1807</t>
  </si>
  <si>
    <t>Epic California Academy</t>
  </si>
  <si>
    <t>1808</t>
  </si>
  <si>
    <t>Scholarship Prep - Orange County</t>
  </si>
  <si>
    <t>1833</t>
  </si>
  <si>
    <t>Orange County Workforce Innovation High</t>
  </si>
  <si>
    <t>1831</t>
  </si>
  <si>
    <t>Citrus Springs Charter</t>
  </si>
  <si>
    <t>1930</t>
  </si>
  <si>
    <t>Vista Condor Global Academy</t>
  </si>
  <si>
    <t>1987</t>
  </si>
  <si>
    <t>Tomorrow's Leadership Collaborative (TLC) Charter</t>
  </si>
  <si>
    <t>2025</t>
  </si>
  <si>
    <t>Suncoast Preparatory Academy</t>
  </si>
  <si>
    <t>2047</t>
  </si>
  <si>
    <t>Sycamore Creek Community Charter</t>
  </si>
  <si>
    <t>2048</t>
  </si>
  <si>
    <t>International School for Science and Culture</t>
  </si>
  <si>
    <t>2127</t>
  </si>
  <si>
    <t>Orange County Classical Academy</t>
  </si>
  <si>
    <t>2116</t>
  </si>
  <si>
    <t>Irvine International Academy</t>
  </si>
  <si>
    <t>2132</t>
  </si>
  <si>
    <t>Vista Meridian Global Academy</t>
  </si>
  <si>
    <t>2129</t>
  </si>
  <si>
    <t>Explore Academy</t>
  </si>
  <si>
    <t>2135</t>
  </si>
  <si>
    <t>Oxford Preparatory Academy - Middle School</t>
  </si>
  <si>
    <t>2138</t>
  </si>
  <si>
    <t>California Republic Leadership Academy Capistrano</t>
  </si>
  <si>
    <t>2147</t>
  </si>
  <si>
    <t>California Republic Leadership Academy Yorba Linda</t>
  </si>
  <si>
    <t>0290</t>
  </si>
  <si>
    <t>OCSA</t>
  </si>
  <si>
    <t>Lowell Joint</t>
  </si>
  <si>
    <t>Anaheim Elementary</t>
  </si>
  <si>
    <t>1701</t>
  </si>
  <si>
    <t>Vibrant Minds Charter</t>
  </si>
  <si>
    <t>1932</t>
  </si>
  <si>
    <t>Palm Lane Global Academy</t>
  </si>
  <si>
    <t>Anaheim Union High</t>
  </si>
  <si>
    <t>Brea-Olinda Unified</t>
  </si>
  <si>
    <t>Buena Park Elementary</t>
  </si>
  <si>
    <t>Capistrano Unified</t>
  </si>
  <si>
    <t>0664</t>
  </si>
  <si>
    <t>California Connections Academy Southern California</t>
  </si>
  <si>
    <t>1274</t>
  </si>
  <si>
    <t>Community Roots Academy</t>
  </si>
  <si>
    <t>1324</t>
  </si>
  <si>
    <t>Oxford Preparatory Academy - South Orange County</t>
  </si>
  <si>
    <t>2084</t>
  </si>
  <si>
    <t>OCASA College Prep</t>
  </si>
  <si>
    <t>0294</t>
  </si>
  <si>
    <t>Journey</t>
  </si>
  <si>
    <t>0463</t>
  </si>
  <si>
    <t>Opportunities for Learning - Capistrano</t>
  </si>
  <si>
    <t>Centralia Elementary</t>
  </si>
  <si>
    <t>Cypress Elementary</t>
  </si>
  <si>
    <t>Fountain Valley Elementary</t>
  </si>
  <si>
    <t>Fullerton Elementary</t>
  </si>
  <si>
    <t>Fullerton Joint Union High</t>
  </si>
  <si>
    <t>Garden Grove Unified</t>
  </si>
  <si>
    <t>Huntington Beach City Elementary</t>
  </si>
  <si>
    <t>1812</t>
  </si>
  <si>
    <t>Kinetic Academy</t>
  </si>
  <si>
    <t>Huntington Beach Union High</t>
  </si>
  <si>
    <t>Laguna Beach Unified</t>
  </si>
  <si>
    <t>La Habra City Elementary</t>
  </si>
  <si>
    <t>Magnolia Elementary</t>
  </si>
  <si>
    <t>Newport-Mesa Unified</t>
  </si>
  <si>
    <t>Ocean View</t>
  </si>
  <si>
    <t>Orange Unified</t>
  </si>
  <si>
    <t>0066</t>
  </si>
  <si>
    <t>Santiago Middle</t>
  </si>
  <si>
    <t>0445</t>
  </si>
  <si>
    <t>El Rancho Charter</t>
  </si>
  <si>
    <t>Placentia-Yorba Linda Unified</t>
  </si>
  <si>
    <t>2148</t>
  </si>
  <si>
    <t>Orange County School of Computer Science</t>
  </si>
  <si>
    <t>Santa Ana Unified</t>
  </si>
  <si>
    <t>0578</t>
  </si>
  <si>
    <t>Edward B. Cole Academy</t>
  </si>
  <si>
    <t>0632</t>
  </si>
  <si>
    <t>Nova Academy Early College High</t>
  </si>
  <si>
    <t>0701</t>
  </si>
  <si>
    <t>Orange County Educational Arts Academy</t>
  </si>
  <si>
    <t>1765</t>
  </si>
  <si>
    <t>Advanced Learning Academy</t>
  </si>
  <si>
    <t>0365</t>
  </si>
  <si>
    <t>El Sol Santa Ana Science and Arts Academy</t>
  </si>
  <si>
    <t>Savanna Elementary</t>
  </si>
  <si>
    <t>Westminster</t>
  </si>
  <si>
    <t>Saddleback Valley Unified</t>
  </si>
  <si>
    <t>Tustin Unified</t>
  </si>
  <si>
    <t>Irvine Unified</t>
  </si>
  <si>
    <t>2140</t>
  </si>
  <si>
    <t>Irvine Chinese Immersion Academy</t>
  </si>
  <si>
    <t>Los Alamitos Unified</t>
  </si>
  <si>
    <t>1686</t>
  </si>
  <si>
    <t>Magnolia Science Academy - Santa Ana</t>
  </si>
  <si>
    <t>Placer Co. Office of Education</t>
  </si>
  <si>
    <t>1432</t>
  </si>
  <si>
    <t>Placer County Pathways Charter</t>
  </si>
  <si>
    <t>Ackerman Charter</t>
  </si>
  <si>
    <t>Alta-Dutch Flat Union Elementary</t>
  </si>
  <si>
    <t>Auburn Union Elementary</t>
  </si>
  <si>
    <t>1429</t>
  </si>
  <si>
    <t>Alta Vista Community Charter</t>
  </si>
  <si>
    <t>Colfax Elementary</t>
  </si>
  <si>
    <t>Dry Creek Joint Elementary</t>
  </si>
  <si>
    <t>Eureka Union</t>
  </si>
  <si>
    <t>Foresthill Union Elementary</t>
  </si>
  <si>
    <t>Loomis Union Elementary</t>
  </si>
  <si>
    <t>0979</t>
  </si>
  <si>
    <t>Loomis Basin Charter</t>
  </si>
  <si>
    <t>Newcastle Elementary</t>
  </si>
  <si>
    <t>0727</t>
  </si>
  <si>
    <t>Newcastle Charter</t>
  </si>
  <si>
    <t>1102</t>
  </si>
  <si>
    <t>Creekside Charter</t>
  </si>
  <si>
    <t>1179</t>
  </si>
  <si>
    <t>Harvest Ridge Cooperative Charter</t>
  </si>
  <si>
    <t>1528</t>
  </si>
  <si>
    <t>Rocklin Academy Gateway</t>
  </si>
  <si>
    <t>Placer Hills Union Elementary</t>
  </si>
  <si>
    <t>Placer Union High</t>
  </si>
  <si>
    <t>1976</t>
  </si>
  <si>
    <t>Maidu Virtual Charter Academy</t>
  </si>
  <si>
    <t>Roseville City Elementary</t>
  </si>
  <si>
    <t>Roseville Joint Union High</t>
  </si>
  <si>
    <t>2061</t>
  </si>
  <si>
    <t>John Adams Academy - Roseville</t>
  </si>
  <si>
    <t>2128</t>
  </si>
  <si>
    <t>New Pacific School - Roseville</t>
  </si>
  <si>
    <t>Tahoe-Truckee Unified</t>
  </si>
  <si>
    <t>1180</t>
  </si>
  <si>
    <t>Sierra Expeditionary Learning</t>
  </si>
  <si>
    <t>Western Placer Unified</t>
  </si>
  <si>
    <t>1715</t>
  </si>
  <si>
    <t>John Adams Academy - Lincoln</t>
  </si>
  <si>
    <t>0015</t>
  </si>
  <si>
    <t>Horizon Charter</t>
  </si>
  <si>
    <t>Rocklin Unified</t>
  </si>
  <si>
    <t>1042</t>
  </si>
  <si>
    <t>Maria Montessori Charter Academy</t>
  </si>
  <si>
    <t>1071</t>
  </si>
  <si>
    <t>Western Sierra Collegiate Academy</t>
  </si>
  <si>
    <t>0308</t>
  </si>
  <si>
    <t>Rocklin Academy</t>
  </si>
  <si>
    <t>Plumas Co. Office of Education</t>
  </si>
  <si>
    <t>Plumas Unified</t>
  </si>
  <si>
    <t>0146</t>
  </si>
  <si>
    <t>Plumas Charter</t>
  </si>
  <si>
    <t>Riverside Co. Office of Education</t>
  </si>
  <si>
    <t>0753</t>
  </si>
  <si>
    <t>River Springs Charter</t>
  </si>
  <si>
    <t>1366</t>
  </si>
  <si>
    <t>Leadership Military Academy</t>
  </si>
  <si>
    <t>1369</t>
  </si>
  <si>
    <t>Imagine Schools, Riverside County</t>
  </si>
  <si>
    <t>1568</t>
  </si>
  <si>
    <t>CBK Charter</t>
  </si>
  <si>
    <t>1602</t>
  </si>
  <si>
    <t>Gateway College and Career Academy</t>
  </si>
  <si>
    <t>1873</t>
  </si>
  <si>
    <t>Temecula International Academy</t>
  </si>
  <si>
    <t>1984</t>
  </si>
  <si>
    <t>Pivot Charter School Riverside</t>
  </si>
  <si>
    <t>1988</t>
  </si>
  <si>
    <t>Julia Lee Performing Arts Academy</t>
  </si>
  <si>
    <t>1993</t>
  </si>
  <si>
    <t>Excelsior Charter School Corona-Norco</t>
  </si>
  <si>
    <t>1974</t>
  </si>
  <si>
    <t>2018</t>
  </si>
  <si>
    <t>JCS - Pine Hills</t>
  </si>
  <si>
    <t>2058</t>
  </si>
  <si>
    <t>Garvey/Allen Visual &amp; Performing Arts Academy for STEM</t>
  </si>
  <si>
    <t>2118</t>
  </si>
  <si>
    <t>Audeo Valley Charter</t>
  </si>
  <si>
    <t>Alvord Unified</t>
  </si>
  <si>
    <t>Banning Unified</t>
  </si>
  <si>
    <t>Beaumont Unified</t>
  </si>
  <si>
    <t>1493</t>
  </si>
  <si>
    <t>Highland Academy</t>
  </si>
  <si>
    <t>2049</t>
  </si>
  <si>
    <t>Mission Vista Academy</t>
  </si>
  <si>
    <t>Corona-Norco Unified</t>
  </si>
  <si>
    <t>Desert Center Unified</t>
  </si>
  <si>
    <t>Desert Sands Unified</t>
  </si>
  <si>
    <t>0052</t>
  </si>
  <si>
    <t>George Washington Charter</t>
  </si>
  <si>
    <t>0974</t>
  </si>
  <si>
    <t>Palm Desert Charter Middle</t>
  </si>
  <si>
    <t>Hemet Unified</t>
  </si>
  <si>
    <t>1144</t>
  </si>
  <si>
    <t>Western Center Academy</t>
  </si>
  <si>
    <t>Jurupa Unified</t>
  </si>
  <si>
    <t>Menifee Union Elementary</t>
  </si>
  <si>
    <t>0730</t>
  </si>
  <si>
    <t>Santa Rosa Academy</t>
  </si>
  <si>
    <t>Moreno Valley Unified</t>
  </si>
  <si>
    <t>Nuview Union</t>
  </si>
  <si>
    <t>0368</t>
  </si>
  <si>
    <t>Nuview Bridge Early College High</t>
  </si>
  <si>
    <t>Palm Springs Unified</t>
  </si>
  <si>
    <t>1173</t>
  </si>
  <si>
    <t>Cielo Vista Charter</t>
  </si>
  <si>
    <t>Palo Verde Unified</t>
  </si>
  <si>
    <t>2019</t>
  </si>
  <si>
    <t>Scale Leadership Academy - East</t>
  </si>
  <si>
    <t>Perris Elementary</t>
  </si>
  <si>
    <t>1294</t>
  </si>
  <si>
    <t>Innovative Horizons Charter</t>
  </si>
  <si>
    <t>Perris Union High</t>
  </si>
  <si>
    <t>0529</t>
  </si>
  <si>
    <t>California Military Institute</t>
  </si>
  <si>
    <t>Riverside Unified</t>
  </si>
  <si>
    <t>1409</t>
  </si>
  <si>
    <t>REACH Leadership STEAM Academy</t>
  </si>
  <si>
    <t>Romoland Elementary</t>
  </si>
  <si>
    <t>San Jacinto Unified</t>
  </si>
  <si>
    <t>0129</t>
  </si>
  <si>
    <t>San Jacinto Valley Academy</t>
  </si>
  <si>
    <t>Coachella Valley Unified</t>
  </si>
  <si>
    <t>1188</t>
  </si>
  <si>
    <t>NOVA Academy - Coachella</t>
  </si>
  <si>
    <t>Lake Elsinore Unified</t>
  </si>
  <si>
    <t>1118</t>
  </si>
  <si>
    <t>Sycamore Academy of Science and Cultural Arts</t>
  </si>
  <si>
    <t>Temecula Valley Unified</t>
  </si>
  <si>
    <t>0284</t>
  </si>
  <si>
    <t>Temecula Preparatory</t>
  </si>
  <si>
    <t>0065</t>
  </si>
  <si>
    <t>Temecula Valley Charter</t>
  </si>
  <si>
    <t>Murrieta Valley Unified</t>
  </si>
  <si>
    <t>Val Verde Unified</t>
  </si>
  <si>
    <t>Sacramento Co. Office of Education</t>
  </si>
  <si>
    <t>1313</t>
  </si>
  <si>
    <t>Fortune</t>
  </si>
  <si>
    <t>2100</t>
  </si>
  <si>
    <t>American River Collegiate Academy</t>
  </si>
  <si>
    <t>2133</t>
  </si>
  <si>
    <t>Capital College and Career Academy</t>
  </si>
  <si>
    <t>Arcohe Union Elementary</t>
  </si>
  <si>
    <t>Elk Grove Unified</t>
  </si>
  <si>
    <t>0777</t>
  </si>
  <si>
    <t>California Montessori Project - Elk Grove Campus</t>
  </si>
  <si>
    <t>1949</t>
  </si>
  <si>
    <t>SAVA - Sacramento Academic and Vocational Academy - EGUSD</t>
  </si>
  <si>
    <t>0027</t>
  </si>
  <si>
    <t>Elk Grove Charter</t>
  </si>
  <si>
    <t>Elverta Joint Elementary</t>
  </si>
  <si>
    <t>Folsom-Cordova Unified</t>
  </si>
  <si>
    <t>0650</t>
  </si>
  <si>
    <t>Folsom Cordova K-8 Community Charter</t>
  </si>
  <si>
    <t>2137</t>
  </si>
  <si>
    <t>New Pacific School - Rancho Cordova</t>
  </si>
  <si>
    <t>Galt Joint Union Elementary</t>
  </si>
  <si>
    <t>Galt Joint Union High</t>
  </si>
  <si>
    <t>River Delta Joint Unified</t>
  </si>
  <si>
    <t>0853</t>
  </si>
  <si>
    <t>Delta Elementary Charter</t>
  </si>
  <si>
    <t>Robla Elementary</t>
  </si>
  <si>
    <t>1727</t>
  </si>
  <si>
    <t>Paseo Grande Charter School</t>
  </si>
  <si>
    <t>1970</t>
  </si>
  <si>
    <t>Marconi Learning Academy</t>
  </si>
  <si>
    <t>2092</t>
  </si>
  <si>
    <t>New Hope Charter</t>
  </si>
  <si>
    <t>Sacramento City Unified</t>
  </si>
  <si>
    <t>0491</t>
  </si>
  <si>
    <t>St. HOPE Public School 7</t>
  </si>
  <si>
    <t>0552</t>
  </si>
  <si>
    <t>Sol Aureus College Preparatory</t>
  </si>
  <si>
    <t>0585</t>
  </si>
  <si>
    <t>New Technology High</t>
  </si>
  <si>
    <t>0588</t>
  </si>
  <si>
    <t>George Washington Carver School of Arts and Science</t>
  </si>
  <si>
    <t>0586</t>
  </si>
  <si>
    <t>The MET</t>
  </si>
  <si>
    <t>0596</t>
  </si>
  <si>
    <t>Sacramento Charter High</t>
  </si>
  <si>
    <t>0598</t>
  </si>
  <si>
    <t>Aspire Capitol Heights Academy</t>
  </si>
  <si>
    <t>0640</t>
  </si>
  <si>
    <t>The Language Academy of Sacramento</t>
  </si>
  <si>
    <t>0775</t>
  </si>
  <si>
    <t>California Montessori Project - Capitol Campus</t>
  </si>
  <si>
    <t>1186</t>
  </si>
  <si>
    <t>Yav Pem Suab Academy - Preparing for the Future Charter</t>
  </si>
  <si>
    <t>1273</t>
  </si>
  <si>
    <t>Capitol Collegiate Academy</t>
  </si>
  <si>
    <t>1690</t>
  </si>
  <si>
    <t>New Joseph Bonnheim (NJB) Community Charter</t>
  </si>
  <si>
    <t>1848</t>
  </si>
  <si>
    <t>Growth Public</t>
  </si>
  <si>
    <t>1948</t>
  </si>
  <si>
    <t>SAVA - Sacramento Academic and Vocational Academy - SCUSD</t>
  </si>
  <si>
    <t>0018</t>
  </si>
  <si>
    <t>Bowling Green Elementary</t>
  </si>
  <si>
    <t>San Juan Unified</t>
  </si>
  <si>
    <t>0776</t>
  </si>
  <si>
    <t>California Montessori Project-San Juan Campuses</t>
  </si>
  <si>
    <t>0946</t>
  </si>
  <si>
    <t>Golden Valley River</t>
  </si>
  <si>
    <t>1554</t>
  </si>
  <si>
    <t>Aspire Alexander Twilight College Preparatory Academy</t>
  </si>
  <si>
    <t>1555</t>
  </si>
  <si>
    <t>Aspire Alexander Twilight Secondary Academy</t>
  </si>
  <si>
    <t>1563</t>
  </si>
  <si>
    <t>Gateway International</t>
  </si>
  <si>
    <t>1728</t>
  </si>
  <si>
    <t>Golden Valley Orchard</t>
  </si>
  <si>
    <t>0217</t>
  </si>
  <si>
    <t>Options for Youth-San Juan</t>
  </si>
  <si>
    <t>0248</t>
  </si>
  <si>
    <t>Visions In Education</t>
  </si>
  <si>
    <t>0275</t>
  </si>
  <si>
    <t>San Juan Choices Charter</t>
  </si>
  <si>
    <t>Center Joint Unified</t>
  </si>
  <si>
    <t>Natomas Unified</t>
  </si>
  <si>
    <t>0711</t>
  </si>
  <si>
    <t>Westlake Charter</t>
  </si>
  <si>
    <t>0823</t>
  </si>
  <si>
    <t>Natomas Pacific Pathways Prep</t>
  </si>
  <si>
    <t>1106</t>
  </si>
  <si>
    <t>Natomas Pacific Pathways Prep Middle</t>
  </si>
  <si>
    <t>1405</t>
  </si>
  <si>
    <t>Leroy Greene Academy</t>
  </si>
  <si>
    <t>1803</t>
  </si>
  <si>
    <t>Natomas Pacific Pathways Prep Elementary</t>
  </si>
  <si>
    <t>0019</t>
  </si>
  <si>
    <t>Natomas Charter</t>
  </si>
  <si>
    <t>Twin Rivers Unified</t>
  </si>
  <si>
    <t>0561</t>
  </si>
  <si>
    <t>Community Outreach Academy</t>
  </si>
  <si>
    <t>0560</t>
  </si>
  <si>
    <t>Futures High</t>
  </si>
  <si>
    <t>0687</t>
  </si>
  <si>
    <t>Heritage Peak Charter</t>
  </si>
  <si>
    <t>0686</t>
  </si>
  <si>
    <t>Creative Connections Arts Academy</t>
  </si>
  <si>
    <t>0862</t>
  </si>
  <si>
    <t>Higher Learning Academy</t>
  </si>
  <si>
    <t>0878</t>
  </si>
  <si>
    <t>SAVA: Sacramento Academic and Vocational Academy</t>
  </si>
  <si>
    <t>1674</t>
  </si>
  <si>
    <t>Highlands Community Charter</t>
  </si>
  <si>
    <t>2072</t>
  </si>
  <si>
    <t>California Innovative Career Academy</t>
  </si>
  <si>
    <t>0796</t>
  </si>
  <si>
    <t>Smythe Academy of Arts and Sciences</t>
  </si>
  <si>
    <t>0073</t>
  </si>
  <si>
    <t>Westside Preparatory Charter</t>
  </si>
  <si>
    <t>San Benito Co. Office of Education</t>
  </si>
  <si>
    <t>2145</t>
  </si>
  <si>
    <t>Polytechnic Academy</t>
  </si>
  <si>
    <t>Bitterwater-Tully Elementary</t>
  </si>
  <si>
    <t>Cienega Union Elementary</t>
  </si>
  <si>
    <t>Hollister</t>
  </si>
  <si>
    <t>1507</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</si>
  <si>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</si>
  <si>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</si>
  <si>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</si>
  <si>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</si>
  <si>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</si>
  <si>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</si>
  <si>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</si>
  <si>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</si>
  <si>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</si>
  <si>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</si>
  <si>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0903</t>
  </si>
  <si>
    <t>Norton Science and Language Academy</t>
  </si>
  <si>
    <t>2036</t>
  </si>
  <si>
    <t>Sycamore Academy of Science and Cultural Arts - Chino Valley</t>
  </si>
  <si>
    <t>2095</t>
  </si>
  <si>
    <t>Entrepreneur High Fontana</t>
  </si>
  <si>
    <t>2146</t>
  </si>
  <si>
    <t>Inland Empire Springs Charter School</t>
  </si>
  <si>
    <t>1910</t>
  </si>
  <si>
    <t>Excelsior Charter</t>
  </si>
  <si>
    <t>1522</t>
  </si>
  <si>
    <t>Desert Trails Preparatory Academy</t>
  </si>
  <si>
    <t>Adelanto Elementary</t>
  </si>
  <si>
    <t>1520</t>
  </si>
  <si>
    <t>Taylion High Desert Academy/Adelanto</t>
  </si>
  <si>
    <t>Alta Loma Elementary</t>
  </si>
  <si>
    <t>Barstow Unified</t>
  </si>
  <si>
    <t>Bear Valley Unified</t>
  </si>
  <si>
    <t>Central Elementary</t>
  </si>
  <si>
    <t>Chaffey Joint Union High</t>
  </si>
  <si>
    <t>Chino Valley Unified</t>
  </si>
  <si>
    <t>1945</t>
  </si>
  <si>
    <t>Allegiance STEAM Academy - Thrive</t>
  </si>
  <si>
    <t>Colton Joint Unified</t>
  </si>
  <si>
    <t>Cucamonga Elementary</t>
  </si>
  <si>
    <t>Etiwanda Elementary</t>
  </si>
  <si>
    <t>Fontana Unified</t>
  </si>
  <si>
    <t>2130</t>
  </si>
  <si>
    <t>Allegiance STEAM Academy - Thrive, Fontana</t>
  </si>
  <si>
    <t>Helendale Elementary</t>
  </si>
  <si>
    <t>0968</t>
  </si>
  <si>
    <t>Academy of Careers and Exploration</t>
  </si>
  <si>
    <t>1592</t>
  </si>
  <si>
    <t>Empire Springs Charter</t>
  </si>
  <si>
    <t>1679</t>
  </si>
  <si>
    <t>Independence Charter Academy</t>
  </si>
  <si>
    <t>1885</t>
  </si>
  <si>
    <t>Sage Oak Charter</t>
  </si>
  <si>
    <t>1919</t>
  </si>
  <si>
    <t>Vista Norte Public Charter School</t>
  </si>
  <si>
    <t>2073</t>
  </si>
  <si>
    <t>Excel Academy Charter</t>
  </si>
  <si>
    <t>Morongo Unified</t>
  </si>
  <si>
    <t>Mt. Baldy Joint Elementary</t>
  </si>
  <si>
    <t>Needles Unified</t>
  </si>
  <si>
    <t>Ontario-Montclair</t>
  </si>
  <si>
    <t>Oro Grande</t>
  </si>
  <si>
    <t>0855</t>
  </si>
  <si>
    <t>Riverside Preparatory</t>
  </si>
  <si>
    <t>1937</t>
  </si>
  <si>
    <t>Mojave River Academy Gold Canyon</t>
  </si>
  <si>
    <t>1938</t>
  </si>
  <si>
    <t>Mojave River Academy National Trails</t>
  </si>
  <si>
    <t>1939</t>
  </si>
  <si>
    <t>Mojave River Academy Oro Grande</t>
  </si>
  <si>
    <t>1940</t>
  </si>
  <si>
    <t>Mojave River Academy Route 66</t>
  </si>
  <si>
    <t>1941</t>
  </si>
  <si>
    <t>Mojave River Academy Rockview Park</t>
  </si>
  <si>
    <t>1942</t>
  </si>
  <si>
    <t>Mojave River Academy Silver Mountain</t>
  </si>
  <si>
    <t>1943</t>
  </si>
  <si>
    <t>Mojave River Academy Marble City</t>
  </si>
  <si>
    <t>Redlands Unified</t>
  </si>
  <si>
    <t>0180</t>
  </si>
  <si>
    <t>Grove</t>
  </si>
  <si>
    <t>Rialto Unified</t>
  </si>
  <si>
    <t>Rim of the World Unified</t>
  </si>
  <si>
    <t>San Bernardino City Unified</t>
  </si>
  <si>
    <t>0677</t>
  </si>
  <si>
    <t>ASA Charter</t>
  </si>
  <si>
    <t>0731</t>
  </si>
  <si>
    <t>Public Safety Academy</t>
  </si>
  <si>
    <t>0982</t>
  </si>
  <si>
    <t>SOAR Charter Academy</t>
  </si>
  <si>
    <t>1089</t>
  </si>
  <si>
    <t>New Vision Middle</t>
  </si>
  <si>
    <t>1132</t>
  </si>
  <si>
    <t>Options for Youth-San Bernardino</t>
  </si>
  <si>
    <t>1153</t>
  </si>
  <si>
    <t>iEmpire Academy</t>
  </si>
  <si>
    <t>1155</t>
  </si>
  <si>
    <t>Hardy Brown College Prep</t>
  </si>
  <si>
    <t>1438</t>
  </si>
  <si>
    <t>Woodward Leadership Academy</t>
  </si>
  <si>
    <t>1795</t>
  </si>
  <si>
    <t>Ballington Academy for the Arts and Sciences, San Bernardino</t>
  </si>
  <si>
    <t>1922</t>
  </si>
  <si>
    <t>Entrepreneur High School</t>
  </si>
  <si>
    <t>1971</t>
  </si>
  <si>
    <t>Savant Preparatory Academy of Business</t>
  </si>
  <si>
    <t>0335</t>
  </si>
  <si>
    <t>Provisional Accelerated Learning Academy</t>
  </si>
  <si>
    <t>Trona Joint Unified</t>
  </si>
  <si>
    <t>Victor Elementary</t>
  </si>
  <si>
    <t>0309</t>
  </si>
  <si>
    <t>Sixth Street Prep</t>
  </si>
  <si>
    <t>0296</t>
  </si>
  <si>
    <t>Mountain View Montessori Charter</t>
  </si>
  <si>
    <t>Victor Valley Union High</t>
  </si>
  <si>
    <t>0013</t>
  </si>
  <si>
    <t>Options for Youth-Victor Valley Charter</t>
  </si>
  <si>
    <t>Yucaipa-Calimesa Joint Unified</t>
  </si>
  <si>
    <t>0889</t>
  </si>
  <si>
    <t>Inland Leaders Charter</t>
  </si>
  <si>
    <t>1291</t>
  </si>
  <si>
    <t>Competitive Edge Charter Academy (CECA)</t>
  </si>
  <si>
    <t>Baker Valley Unified</t>
  </si>
  <si>
    <t>Silver Valley Unified</t>
  </si>
  <si>
    <t>Snowline Joint Unified</t>
  </si>
  <si>
    <t>Hesperia Unified</t>
  </si>
  <si>
    <t>0671</t>
  </si>
  <si>
    <t>Summit Leadership Academy-High Desert</t>
  </si>
  <si>
    <t>0801</t>
  </si>
  <si>
    <t>Pathways to College K8</t>
  </si>
  <si>
    <t>0885</t>
  </si>
  <si>
    <t>Mirus Secondary</t>
  </si>
  <si>
    <t>0971</t>
  </si>
  <si>
    <t>Encore Jr./Sr. High School for the Performing and Visual Arts</t>
  </si>
  <si>
    <t>1034</t>
  </si>
  <si>
    <t>LaVerne Elementary Preparatory Academy</t>
  </si>
  <si>
    <t>Lucerne Valley Unified</t>
  </si>
  <si>
    <t>0905</t>
  </si>
  <si>
    <t>Sky Mountain Charter</t>
  </si>
  <si>
    <t>1895</t>
  </si>
  <si>
    <t>Alta Vista Innovation High</t>
  </si>
  <si>
    <t>1923</t>
  </si>
  <si>
    <t>Elite Academic Academy - Lucerne</t>
  </si>
  <si>
    <t>1977</t>
  </si>
  <si>
    <t>Gorman Learning Center San Bernardino/Santa Clarita</t>
  </si>
  <si>
    <t>1975</t>
  </si>
  <si>
    <t>Southern California Flex Academy</t>
  </si>
  <si>
    <t>2033</t>
  </si>
  <si>
    <t>Granite Mountain Charter</t>
  </si>
  <si>
    <t>Upland Unified</t>
  </si>
  <si>
    <t>Apple Valley Unified</t>
  </si>
  <si>
    <t>0127</t>
  </si>
  <si>
    <t>Academy for Academic Excellence</t>
  </si>
  <si>
    <t>San Diego Co. Office of Education</t>
  </si>
  <si>
    <t>0680</t>
  </si>
  <si>
    <t>Iftin Charter</t>
  </si>
  <si>
    <t>1308</t>
  </si>
  <si>
    <t>Howard Gardner Community Charter</t>
  </si>
  <si>
    <t>1835</t>
  </si>
  <si>
    <t>Audeo Charter II</t>
  </si>
  <si>
    <t>1883</t>
  </si>
  <si>
    <t>Scholarship Prep - Oceanside</t>
  </si>
  <si>
    <t>1947</t>
  </si>
  <si>
    <t>Community Montessori</t>
  </si>
  <si>
    <t>1946</t>
  </si>
  <si>
    <t>Dimensions Collaborative</t>
  </si>
  <si>
    <t>1989</t>
  </si>
  <si>
    <t>Pacific Springs Charter</t>
  </si>
  <si>
    <t>2016</t>
  </si>
  <si>
    <t>Classical Academy Vista</t>
  </si>
  <si>
    <t>2023</t>
  </si>
  <si>
    <t>Dual Language Immersion North County</t>
  </si>
  <si>
    <t>2024</t>
  </si>
  <si>
    <t>JCS - Manzanita</t>
  </si>
  <si>
    <t>0405</t>
  </si>
  <si>
    <t>Literacy First Charter</t>
  </si>
  <si>
    <t>Alpine Union Elementary</t>
  </si>
  <si>
    <t>Borrego Springs Unified</t>
  </si>
  <si>
    <t>1832</t>
  </si>
  <si>
    <t>San Diego Workforce Innovation High</t>
  </si>
  <si>
    <t>Cajon Valley Union</t>
  </si>
  <si>
    <t>0683</t>
  </si>
  <si>
    <t>EJE Elementary Academy Charter</t>
  </si>
  <si>
    <t>1063</t>
  </si>
  <si>
    <t>EJE Middle Academy</t>
  </si>
  <si>
    <t>2054</t>
  </si>
  <si>
    <t>Kidinnu Academy</t>
  </si>
  <si>
    <t>2105</t>
  </si>
  <si>
    <t>Bostonia Global</t>
  </si>
  <si>
    <t>Cardiff Elementary</t>
  </si>
  <si>
    <t>Chula Vista Elementary</t>
  </si>
  <si>
    <t>1082</t>
  </si>
  <si>
    <t>Leonardo da Vinci Health Sciences Charter</t>
  </si>
  <si>
    <t>2001</t>
  </si>
  <si>
    <t>Learning Choice Academy - Chula Vista</t>
  </si>
  <si>
    <t>0121</t>
  </si>
  <si>
    <t>Feaster (Mae L.) Charter</t>
  </si>
  <si>
    <t>0064</t>
  </si>
  <si>
    <t>Mueller Charter (Robert L.)</t>
  </si>
  <si>
    <t>0054</t>
  </si>
  <si>
    <t>Discovery Charter</t>
  </si>
  <si>
    <t>0135</t>
  </si>
  <si>
    <t>Chula Vista Learning Community Charter</t>
  </si>
  <si>
    <t>0483</t>
  </si>
  <si>
    <t>Arroyo Vista Charter</t>
  </si>
  <si>
    <t>Coronado Unified</t>
  </si>
  <si>
    <t>Dehesa Elementary</t>
  </si>
  <si>
    <t>1488</t>
  </si>
  <si>
    <t>The Heights Charter</t>
  </si>
  <si>
    <t>1617</t>
  </si>
  <si>
    <t>MethodSchools</t>
  </si>
  <si>
    <t>1748</t>
  </si>
  <si>
    <t>Cabrillo Point Academy</t>
  </si>
  <si>
    <t>1892</t>
  </si>
  <si>
    <t>Pacific Coast Academy</t>
  </si>
  <si>
    <t>Del Mar Union Elementary</t>
  </si>
  <si>
    <t>Encinitas Union Elementary</t>
  </si>
  <si>
    <t>Escondido Union</t>
  </si>
  <si>
    <t>0556</t>
  </si>
  <si>
    <t>Heritage K-8 Charter</t>
  </si>
  <si>
    <t>0199</t>
  </si>
  <si>
    <t>Classical Academy</t>
  </si>
  <si>
    <t>Escondido Union High</t>
  </si>
  <si>
    <t>0759</t>
  </si>
  <si>
    <t>Classical Academy High</t>
  </si>
  <si>
    <t>1935</t>
  </si>
  <si>
    <t>Altus Schools North County</t>
  </si>
  <si>
    <t>0109</t>
  </si>
  <si>
    <t>Escondido Charter High</t>
  </si>
  <si>
    <t>Fallbrook Union Elementary</t>
  </si>
  <si>
    <t>Fallbrook Union High</t>
  </si>
  <si>
    <t>Grossmont Union High</t>
  </si>
  <si>
    <t>2039</t>
  </si>
  <si>
    <t>The Learning Choice Academy - East County</t>
  </si>
  <si>
    <t>0893</t>
  </si>
  <si>
    <t>Steele Canyon High</t>
  </si>
  <si>
    <t>0150</t>
  </si>
  <si>
    <t>Helix High</t>
  </si>
  <si>
    <t>Jamul-Dulzura Union Elementary</t>
  </si>
  <si>
    <t>0261</t>
  </si>
  <si>
    <t>Greater San Diego Academy</t>
  </si>
  <si>
    <t>Julian Union Elementary</t>
  </si>
  <si>
    <t>1589</t>
  </si>
  <si>
    <t>Harbor Springs Charter</t>
  </si>
  <si>
    <t>1934</t>
  </si>
  <si>
    <t>Diego Valley East Public Charter School</t>
  </si>
  <si>
    <t>1992</t>
  </si>
  <si>
    <t>JCS - Mountain Oaks</t>
  </si>
  <si>
    <t>2022</t>
  </si>
  <si>
    <t>JCS - Cedar Cove</t>
  </si>
  <si>
    <t>2055</t>
  </si>
  <si>
    <t>Brookfield Engineering Science Technology Academy</t>
  </si>
  <si>
    <t>0267</t>
  </si>
  <si>
    <t>Julian Charter</t>
  </si>
  <si>
    <t>Julian Union High</t>
  </si>
  <si>
    <t>0120</t>
  </si>
  <si>
    <t>River Valley Charter</t>
  </si>
  <si>
    <t>0469</t>
  </si>
  <si>
    <t>Barona Indian Charter</t>
  </si>
  <si>
    <t>La Mesa-Spring Valley</t>
  </si>
  <si>
    <t>1901</t>
  </si>
  <si>
    <t>Sparrow Academy</t>
  </si>
  <si>
    <t>Lemon Grove</t>
  </si>
  <si>
    <t>Mountain Empire Unified</t>
  </si>
  <si>
    <t>1264</t>
  </si>
  <si>
    <t>San Diego Virtual</t>
  </si>
  <si>
    <t>1454</t>
  </si>
  <si>
    <t>Compass Charter Schools of San Diego</t>
  </si>
  <si>
    <t>1628</t>
  </si>
  <si>
    <t>Motivated Youth Academy</t>
  </si>
  <si>
    <t>1924</t>
  </si>
  <si>
    <t>Elite Academic Academy - Mountain Empire</t>
  </si>
  <si>
    <t>2021</t>
  </si>
  <si>
    <t>JCS - Pine Valley</t>
  </si>
  <si>
    <t>National Elementary</t>
  </si>
  <si>
    <t>0553</t>
  </si>
  <si>
    <t>Integrity Charter</t>
  </si>
  <si>
    <t>Poway Unified</t>
  </si>
  <si>
    <t>Ramona City Unified</t>
  </si>
  <si>
    <t>Rancho Santa Fe Elementary</t>
  </si>
  <si>
    <t>San Diego Unified</t>
  </si>
  <si>
    <t>0546</t>
  </si>
  <si>
    <t>High Tech Middle</t>
  </si>
  <si>
    <t>0550</t>
  </si>
  <si>
    <t>KIPP Adelante Preparatory Academy</t>
  </si>
  <si>
    <t>0623</t>
  </si>
  <si>
    <t>High Tech High International</t>
  </si>
  <si>
    <t>0659</t>
  </si>
  <si>
    <t>Learning Choice Academy</t>
  </si>
  <si>
    <t>0660</t>
  </si>
  <si>
    <t>High Tech Middle Media Arts</t>
  </si>
  <si>
    <t>0622</t>
  </si>
  <si>
    <t>High Tech High Media Arts</t>
  </si>
  <si>
    <t>0704</t>
  </si>
  <si>
    <t>King-Chavez Arts and Athletics Academy</t>
  </si>
  <si>
    <t>0698</t>
  </si>
  <si>
    <t>Magnolia Science Academy San Diego</t>
  </si>
  <si>
    <t>0773</t>
  </si>
  <si>
    <t>Albert Einstein Academies</t>
  </si>
  <si>
    <t>0772</t>
  </si>
  <si>
    <t>King-Chavez Preparatory Academy</t>
  </si>
  <si>
    <t>0876</t>
  </si>
  <si>
    <t>Health Sciences High and Middle College</t>
  </si>
  <si>
    <t>1024</t>
  </si>
  <si>
    <t>Innovations Academy</t>
  </si>
  <si>
    <t>1015</t>
  </si>
  <si>
    <t>King-Chavez Community High</t>
  </si>
  <si>
    <t>1080</t>
  </si>
  <si>
    <t>Gompers Preparatory Academy</t>
  </si>
  <si>
    <t>1190</t>
  </si>
  <si>
    <t>San Diego Global Vision Academy</t>
  </si>
  <si>
    <t>1253</t>
  </si>
  <si>
    <t>School for Entrepreneurship and Technology</t>
  </si>
  <si>
    <t>1279</t>
  </si>
  <si>
    <t>Old Town Academy K-8 Charter</t>
  </si>
  <si>
    <t>1312</t>
  </si>
  <si>
    <t>City Heights Preparatory Charter</t>
  </si>
  <si>
    <t>1447</t>
  </si>
  <si>
    <t>Kavod Charter</t>
  </si>
  <si>
    <t>1302</t>
  </si>
  <si>
    <t>E3 Civic High</t>
  </si>
  <si>
    <t>1634</t>
  </si>
  <si>
    <t>Empower Language Academy</t>
  </si>
  <si>
    <t>1633</t>
  </si>
  <si>
    <t>Elevate</t>
  </si>
  <si>
    <t>1709</t>
  </si>
  <si>
    <t>High Tech Elementary</t>
  </si>
  <si>
    <t>1719</t>
  </si>
  <si>
    <t>Ingenuity Charter School</t>
  </si>
  <si>
    <t>1008</t>
  </si>
  <si>
    <t>Urban Discovery Academy Charter</t>
  </si>
  <si>
    <t>1301</t>
  </si>
  <si>
    <t>America's Finest Charter</t>
  </si>
  <si>
    <t>0028</t>
  </si>
  <si>
    <t>Altus Schools Charter School of San Diego</t>
  </si>
  <si>
    <t>0169</t>
  </si>
  <si>
    <t>Preuss School UCSD</t>
  </si>
  <si>
    <t>0269</t>
  </si>
  <si>
    <t>High Tech High</t>
  </si>
  <si>
    <t>0406</t>
  </si>
  <si>
    <t>Altus Schools Audeo</t>
  </si>
  <si>
    <t>0033</t>
  </si>
  <si>
    <t>Darnall Charter</t>
  </si>
  <si>
    <t>0695</t>
  </si>
  <si>
    <t>Keiller Leadership Academy</t>
  </si>
  <si>
    <t>0046</t>
  </si>
  <si>
    <t>Harriet Tubman Village Charter</t>
  </si>
  <si>
    <t>0705</t>
  </si>
  <si>
    <t>King-Chavez Primary Academy</t>
  </si>
  <si>
    <t>0048</t>
  </si>
  <si>
    <t>The O'Farrell Charter</t>
  </si>
  <si>
    <t>0095</t>
  </si>
  <si>
    <t>McGill School of Success</t>
  </si>
  <si>
    <t>0081</t>
  </si>
  <si>
    <t>Museum</t>
  </si>
  <si>
    <t>0264</t>
  </si>
  <si>
    <t>Holly Drive Leadership Academy</t>
  </si>
  <si>
    <t>0278</t>
  </si>
  <si>
    <t>High Tech Elementary Explorer</t>
  </si>
  <si>
    <t>0396</t>
  </si>
  <si>
    <t>San Diego Cooperative Charter</t>
  </si>
  <si>
    <t>0420</t>
  </si>
  <si>
    <t>King-Chavez Academy of Excellence</t>
  </si>
  <si>
    <t>San Dieguito Union High</t>
  </si>
  <si>
    <t>San Pasqual Union Elementary</t>
  </si>
  <si>
    <t>Santee</t>
  </si>
  <si>
    <t>San Ysidro Elementary</t>
  </si>
  <si>
    <t>Solana Beach Elementary</t>
  </si>
  <si>
    <t>South Bay Union</t>
  </si>
  <si>
    <t>1418</t>
  </si>
  <si>
    <t>Imperial Beach Charter</t>
  </si>
  <si>
    <t>1252</t>
  </si>
  <si>
    <t>Nestor Language Academy Charter</t>
  </si>
  <si>
    <t>Spencer Valley Elementary</t>
  </si>
  <si>
    <t>1371</t>
  </si>
  <si>
    <t>Insight @ San Diego</t>
  </si>
  <si>
    <t>0493</t>
  </si>
  <si>
    <t>California Virtual Academy @ San Diego</t>
  </si>
  <si>
    <t>Sweetwater Union High</t>
  </si>
  <si>
    <t>1407</t>
  </si>
  <si>
    <t>Hawking S.T.E.A.M. Charter</t>
  </si>
  <si>
    <t>0303</t>
  </si>
  <si>
    <t>MAAC Community Charter</t>
  </si>
  <si>
    <t>Vallecitos Elementary</t>
  </si>
  <si>
    <t>Vista Unified</t>
  </si>
  <si>
    <t>0627</t>
  </si>
  <si>
    <t>SIATech</t>
  </si>
  <si>
    <t>0884</t>
  </si>
  <si>
    <t>North County Trade Tech High</t>
  </si>
  <si>
    <t>1351</t>
  </si>
  <si>
    <t>Guajome Learning Centers</t>
  </si>
  <si>
    <t>1515</t>
  </si>
  <si>
    <t>Bella Mente Montessori Academy</t>
  </si>
  <si>
    <t>0050</t>
  </si>
  <si>
    <t>Guajome Park Academy Charter</t>
  </si>
  <si>
    <t>Carlsbad Unified</t>
  </si>
  <si>
    <t>Oceanside Unified</t>
  </si>
  <si>
    <t>0516</t>
  </si>
  <si>
    <t>Coastal Academy Charter</t>
  </si>
  <si>
    <t>0247</t>
  </si>
  <si>
    <t>Pacific View Charter</t>
  </si>
  <si>
    <t>San Marcos Unified</t>
  </si>
  <si>
    <t>1983</t>
  </si>
  <si>
    <t>Pivot Charter School - San Diego II</t>
  </si>
  <si>
    <t>Warner Unified</t>
  </si>
  <si>
    <t>1262</t>
  </si>
  <si>
    <t>All Tribes Elementary Charter</t>
  </si>
  <si>
    <t>1758</t>
  </si>
  <si>
    <t>California Pacific Charter Schools - San Diego</t>
  </si>
  <si>
    <t>2020</t>
  </si>
  <si>
    <t>San Diego Mission Academy</t>
  </si>
  <si>
    <t>2051</t>
  </si>
  <si>
    <t>Sage Oak Charter - South</t>
  </si>
  <si>
    <t>2053</t>
  </si>
  <si>
    <t>2052</t>
  </si>
  <si>
    <t>Pathways Academy Charter - Adult Education</t>
  </si>
  <si>
    <t>1057</t>
  </si>
  <si>
    <t>All Tribes Charter</t>
  </si>
  <si>
    <t>Valley Center-Pauma Unified</t>
  </si>
  <si>
    <t>0756</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</si>
  <si>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</si>
  <si>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</si>
  <si>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</si>
  <si>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</si>
  <si>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</si>
  <si>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</si>
  <si>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</si>
  <si>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</si>
  <si>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</si>
  <si>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Bonsall Unified</t>
  </si>
  <si>
    <t>0104</t>
  </si>
  <si>
    <t>Vivian Banks Charter</t>
  </si>
  <si>
    <t>1889</t>
  </si>
  <si>
    <t>Altus Schools East County</t>
  </si>
  <si>
    <t>1903</t>
  </si>
  <si>
    <t>Altus Schools South Bay</t>
  </si>
  <si>
    <t>1968</t>
  </si>
  <si>
    <t>Vista Springs Charter</t>
  </si>
  <si>
    <t>1967</t>
  </si>
  <si>
    <t>College Preparatory Middle</t>
  </si>
  <si>
    <t>1966</t>
  </si>
  <si>
    <t>Baypoint Preparatory Academy - San Diego</t>
  </si>
  <si>
    <t>San Francisco Co. Office of Education</t>
  </si>
  <si>
    <t>San Francisco Unified</t>
  </si>
  <si>
    <t>0549</t>
  </si>
  <si>
    <t>KIPP Bayview Academy</t>
  </si>
  <si>
    <t>0551</t>
  </si>
  <si>
    <t>KIPP San Francisco Bay Academy</t>
  </si>
  <si>
    <t>0567</t>
  </si>
  <si>
    <t>Five Keys Charter (SF Sheriff's)</t>
  </si>
  <si>
    <t>0599</t>
  </si>
  <si>
    <t>City Arts &amp; Leadership Academy</t>
  </si>
  <si>
    <t>1028</t>
  </si>
  <si>
    <t>Five Keys Independence HS (SF Sheriff's)</t>
  </si>
  <si>
    <t>1267</t>
  </si>
  <si>
    <t>Gateway Middle</t>
  </si>
  <si>
    <t>1270</t>
  </si>
  <si>
    <t>Mission Preparatory</t>
  </si>
  <si>
    <t>1502</t>
  </si>
  <si>
    <t>KIPP San Francisco College Preparatory</t>
  </si>
  <si>
    <t>0140</t>
  </si>
  <si>
    <t>Life Learning Academy Charter</t>
  </si>
  <si>
    <t>0141</t>
  </si>
  <si>
    <t>Gateway High</t>
  </si>
  <si>
    <t>0158</t>
  </si>
  <si>
    <t>Thomas Edison Charter Academy</t>
  </si>
  <si>
    <t>0040</t>
  </si>
  <si>
    <t>Creative Arts Charter</t>
  </si>
  <si>
    <t>1742</t>
  </si>
  <si>
    <t>The New School of San Francisco</t>
  </si>
  <si>
    <t>1954</t>
  </si>
  <si>
    <t>KIPP Bayview Elementary School</t>
  </si>
  <si>
    <t>San Joaquin Co. Office of Education</t>
  </si>
  <si>
    <t>1146</t>
  </si>
  <si>
    <t>one.Charter</t>
  </si>
  <si>
    <t>1360</t>
  </si>
  <si>
    <t>TEAM Charter</t>
  </si>
  <si>
    <t>2144</t>
  </si>
  <si>
    <t>Unbound Stockton Community School</t>
  </si>
  <si>
    <t>0423</t>
  </si>
  <si>
    <t>Venture Academy</t>
  </si>
  <si>
    <t>Escalon Unified</t>
  </si>
  <si>
    <t>1416</t>
  </si>
  <si>
    <t>Escalon Charter Academy</t>
  </si>
  <si>
    <t>Lincoln Unified</t>
  </si>
  <si>
    <t>1732</t>
  </si>
  <si>
    <t>John McCandless Charter</t>
  </si>
  <si>
    <t>Linden Unified</t>
  </si>
  <si>
    <t>Lodi Unified</t>
  </si>
  <si>
    <t>0565</t>
  </si>
  <si>
    <t>Aspire Benjamin Holt College Preparatory Academy</t>
  </si>
  <si>
    <t>1229</t>
  </si>
  <si>
    <t>Rio Valley Charter</t>
  </si>
  <si>
    <t>1782</t>
  </si>
  <si>
    <t>Aspire Benjamin Holt Middle</t>
  </si>
  <si>
    <t>0178</t>
  </si>
  <si>
    <t>Aspire Vincent Shalvey Academy</t>
  </si>
  <si>
    <t>0288</t>
  </si>
  <si>
    <t>Joe Serna Jr. Charter</t>
  </si>
  <si>
    <t>0364</t>
  </si>
  <si>
    <t>Aspire River Oaks Charter</t>
  </si>
  <si>
    <t>Manteca Unified</t>
  </si>
  <si>
    <t>New Hope Elementary</t>
  </si>
  <si>
    <t>New Jerusalem Elementary</t>
  </si>
  <si>
    <t>1003</t>
  </si>
  <si>
    <t>New Jerusalem</t>
  </si>
  <si>
    <t>1448</t>
  </si>
  <si>
    <t>ABLE Charter</t>
  </si>
  <si>
    <t>1489</t>
  </si>
  <si>
    <t>California Virtual Academy @ San Joaquin</t>
  </si>
  <si>
    <t>1646</t>
  </si>
  <si>
    <t>Delta Home Charter</t>
  </si>
  <si>
    <t>1644</t>
  </si>
  <si>
    <t>Valley View Charter Prep</t>
  </si>
  <si>
    <t>1731</t>
  </si>
  <si>
    <t>Astronaut Jose M. Hernandez Academy</t>
  </si>
  <si>
    <t>1762</t>
  </si>
  <si>
    <t>Insight @ San Joaquin</t>
  </si>
  <si>
    <t>1878</t>
  </si>
  <si>
    <t>Delta Keys Charter</t>
  </si>
  <si>
    <t>1879</t>
  </si>
  <si>
    <t>Delta Charter Online</t>
  </si>
  <si>
    <t>0393</t>
  </si>
  <si>
    <t>Delta Charter</t>
  </si>
  <si>
    <t>Oak View Union Elementary</t>
  </si>
  <si>
    <t>Ripon Unified</t>
  </si>
  <si>
    <t>1398</t>
  </si>
  <si>
    <t>California Connections Academy Northern California</t>
  </si>
  <si>
    <t>Stockton Unified</t>
  </si>
  <si>
    <t>0554</t>
  </si>
  <si>
    <t>Aspire Rosa Parks Academy</t>
  </si>
  <si>
    <t>1197</t>
  </si>
  <si>
    <t>Pittman Charter</t>
  </si>
  <si>
    <t>1553</t>
  </si>
  <si>
    <t>Aspire Port City Academy</t>
  </si>
  <si>
    <t>1027</t>
  </si>
  <si>
    <t>Dr. Lewis Dolphin Stallworth Sr. Charter</t>
  </si>
  <si>
    <t>1048</t>
  </si>
  <si>
    <t>Aspire Langston Hughes Academy</t>
  </si>
  <si>
    <t>1083</t>
  </si>
  <si>
    <t>Stockton Early College Academy</t>
  </si>
  <si>
    <t>1142</t>
  </si>
  <si>
    <t>Stockton Collegiate International Elementary</t>
  </si>
  <si>
    <t>1143</t>
  </si>
  <si>
    <t>Stockton Collegiate International Secondary</t>
  </si>
  <si>
    <t>1552</t>
  </si>
  <si>
    <t>Aspire APEX Academy</t>
  </si>
  <si>
    <t>1283</t>
  </si>
  <si>
    <t>Health Careers Academy</t>
  </si>
  <si>
    <t>1316</t>
  </si>
  <si>
    <t>Pacific Law Academy</t>
  </si>
  <si>
    <t>1890</t>
  </si>
  <si>
    <t>Team Charter Academy</t>
  </si>
  <si>
    <t>2064</t>
  </si>
  <si>
    <t>Aspire Stockton 6-12 Secondary Academy</t>
  </si>
  <si>
    <t>2077</t>
  </si>
  <si>
    <t>Voices College Bound Language Academy at Stockton</t>
  </si>
  <si>
    <t>2063</t>
  </si>
  <si>
    <t>Aspire Arts &amp; Sciences Academy</t>
  </si>
  <si>
    <t>2109</t>
  </si>
  <si>
    <t>KIPP Stockton</t>
  </si>
  <si>
    <t>2124</t>
  </si>
  <si>
    <t>KIPP University Park</t>
  </si>
  <si>
    <t>1318</t>
  </si>
  <si>
    <t>Nightingale Charter</t>
  </si>
  <si>
    <t>Tracy Joint Unified</t>
  </si>
  <si>
    <t>0607</t>
  </si>
  <si>
    <t>Primary Charter</t>
  </si>
  <si>
    <t>0606</t>
  </si>
  <si>
    <t>Millennium Charter</t>
  </si>
  <si>
    <t>2090</t>
  </si>
  <si>
    <t>Tracy Independent Study Charter</t>
  </si>
  <si>
    <t>0355</t>
  </si>
  <si>
    <t>Lammersville Joint Unified</t>
  </si>
  <si>
    <t>Banta Unified</t>
  </si>
  <si>
    <t>1775</t>
  </si>
  <si>
    <t>River Islands Technology Academy II</t>
  </si>
  <si>
    <t>1725</t>
  </si>
  <si>
    <t>NextGeneration STEAM Academy</t>
  </si>
  <si>
    <t>2104</t>
  </si>
  <si>
    <t>Banta Charter</t>
  </si>
  <si>
    <t>2121</t>
  </si>
  <si>
    <t>EPIC Academy</t>
  </si>
  <si>
    <t>2122</t>
  </si>
  <si>
    <t>River Islands High</t>
  </si>
  <si>
    <t>San Luis Obispo Co. Office of Education</t>
  </si>
  <si>
    <t>0566</t>
  </si>
  <si>
    <t>Grizzly ChalleNGe Charter</t>
  </si>
  <si>
    <t>1395</t>
  </si>
  <si>
    <t>Almond Acres Charter Academy</t>
  </si>
  <si>
    <t>Atascadero Unified</t>
  </si>
  <si>
    <t>Cayucos Elementary</t>
  </si>
  <si>
    <t>Lucia Mar Unified</t>
  </si>
  <si>
    <t>Pleasant Valley Joint Union Elementary</t>
  </si>
  <si>
    <t>San Luis Coastal Unified</t>
  </si>
  <si>
    <t>0093</t>
  </si>
  <si>
    <t>Bellevue-Santa Fe Charter</t>
  </si>
  <si>
    <t>San Miguel Joint Union</t>
  </si>
  <si>
    <t>Shandon Joint Unified</t>
  </si>
  <si>
    <t>Templeton Unified</t>
  </si>
  <si>
    <t>Paso Robles Joint Unified</t>
  </si>
  <si>
    <t>Coast Unified</t>
  </si>
  <si>
    <t>San Mateo Co. Office of Education</t>
  </si>
  <si>
    <t>1845</t>
  </si>
  <si>
    <t>Oxford Day Academy</t>
  </si>
  <si>
    <t>Bayshore Elementary</t>
  </si>
  <si>
    <t>Belmont-Redwood Shores Elementary</t>
  </si>
  <si>
    <t>Brisbane Elementary</t>
  </si>
  <si>
    <t>Burlingame Elementary</t>
  </si>
  <si>
    <t>Cabrillo Unified</t>
  </si>
  <si>
    <t>Hillsborough City Elementary</t>
  </si>
  <si>
    <t>0802</t>
  </si>
  <si>
    <t>California Virtual Academy @ San Mateo</t>
  </si>
  <si>
    <t>Jefferson Union High</t>
  </si>
  <si>
    <t>1500</t>
  </si>
  <si>
    <t>Summit Public School: Shasta</t>
  </si>
  <si>
    <t>Pacifica</t>
  </si>
  <si>
    <t>La Honda-Pescadero Unified</t>
  </si>
  <si>
    <t>Las Lomitas Elementary</t>
  </si>
  <si>
    <t>Menlo Park City Elementary</t>
  </si>
  <si>
    <t>Millbrae Elementary</t>
  </si>
  <si>
    <t>Portola Valley Elementary</t>
  </si>
  <si>
    <t>Ravenswood City Elementary</t>
  </si>
  <si>
    <t>0125</t>
  </si>
  <si>
    <t>Aspire East Palo Alto Charter</t>
  </si>
  <si>
    <t>1868</t>
  </si>
  <si>
    <t>KIPP Valiant Community Prep</t>
  </si>
  <si>
    <t>Redwood City Elementary</t>
  </si>
  <si>
    <t>1498</t>
  </si>
  <si>
    <t>Connect Community Charter</t>
  </si>
  <si>
    <t>1735</t>
  </si>
  <si>
    <t>KIPP Excelencia Community Preparatory</t>
  </si>
  <si>
    <t>1736</t>
  </si>
  <si>
    <t>Rocketship Redwood City</t>
  </si>
  <si>
    <t>San Bruno Park Elementary</t>
  </si>
  <si>
    <t>San Carlos Elementary</t>
  </si>
  <si>
    <t>0001</t>
  </si>
  <si>
    <t>San Carlos Charter Learning Center</t>
  </si>
  <si>
    <t>San Mateo-Foster City</t>
  </si>
  <si>
    <t>San Mateo Union High</t>
  </si>
  <si>
    <t>1647</t>
  </si>
  <si>
    <t>Design Tech High School</t>
  </si>
  <si>
    <t>Sequoia Union High</t>
  </si>
  <si>
    <t>0835</t>
  </si>
  <si>
    <t>Summit Preparatory Charter High</t>
  </si>
  <si>
    <t>1070</t>
  </si>
  <si>
    <t>Everest Public High</t>
  </si>
  <si>
    <t>1446</t>
  </si>
  <si>
    <t>East Palo Alto Academy</t>
  </si>
  <si>
    <t>2085</t>
  </si>
  <si>
    <t>KIPP Esperanza High</t>
  </si>
  <si>
    <t>South San Francisco Unified</t>
  </si>
  <si>
    <t>Woodside Elementary</t>
  </si>
  <si>
    <t>Santa Barbara Co. Office of Education</t>
  </si>
  <si>
    <t>Ballard Elementary</t>
  </si>
  <si>
    <t>Blochman Union Elementary</t>
  </si>
  <si>
    <t>0763</t>
  </si>
  <si>
    <t>Family Partnership Charter</t>
  </si>
  <si>
    <t>1319</t>
  </si>
  <si>
    <t>Trivium Charter</t>
  </si>
  <si>
    <t>1994</t>
  </si>
  <si>
    <t>Trivium Charter School: Adventure</t>
  </si>
  <si>
    <t>1995</t>
  </si>
  <si>
    <t>Trivium Charter School: Voyage</t>
  </si>
  <si>
    <t>Santa Maria-Bonita</t>
  </si>
  <si>
    <t>Buellton Union Elementary</t>
  </si>
  <si>
    <t>Carpinteria Unified</t>
  </si>
  <si>
    <t>Cold Spring Elementary</t>
  </si>
  <si>
    <t>College Elementary</t>
  </si>
  <si>
    <t>0337</t>
  </si>
  <si>
    <t>Santa Ynez Valley Charter</t>
  </si>
  <si>
    <t>Goleta Union Elementary</t>
  </si>
  <si>
    <t>Guadalupe Union Elementary</t>
  </si>
  <si>
    <t>Hope Elementary</t>
  </si>
  <si>
    <t>Lompoc Unified</t>
  </si>
  <si>
    <t>0973</t>
  </si>
  <si>
    <t>Manzanita Public Charter</t>
  </si>
  <si>
    <t>Los Olivos Elementary</t>
  </si>
  <si>
    <t>Montecito Union Elementary</t>
  </si>
  <si>
    <t>Orcutt Union Elementary</t>
  </si>
  <si>
    <t>0967</t>
  </si>
  <si>
    <t>Orcutt Academy Charter</t>
  </si>
  <si>
    <t>Santa Maria Joint Union High</t>
  </si>
  <si>
    <t>Santa Ynez Valley Union High</t>
  </si>
  <si>
    <t>Solvang Elementary</t>
  </si>
  <si>
    <t>Vista del Mar Union</t>
  </si>
  <si>
    <t>Cuyama Joint Unified</t>
  </si>
  <si>
    <t>2031</t>
  </si>
  <si>
    <t>California Connections Academy Central Coast</t>
  </si>
  <si>
    <t>Santa Barbara Unified</t>
  </si>
  <si>
    <t>0021</t>
  </si>
  <si>
    <t>Peabody Charter</t>
  </si>
  <si>
    <t>0020</t>
  </si>
  <si>
    <t>Santa Barbara Charter</t>
  </si>
  <si>
    <t>0326</t>
  </si>
  <si>
    <t>Adelante Charter</t>
  </si>
  <si>
    <t>2011</t>
  </si>
  <si>
    <t>Olive Grove Charter School - Orcutt/Santa Maria</t>
  </si>
  <si>
    <t>2012</t>
  </si>
  <si>
    <t>Olive Grove Charter School - Lompoc</t>
  </si>
  <si>
    <t>2013</t>
  </si>
  <si>
    <t>Olive Grove Charter School - Buellton</t>
  </si>
  <si>
    <t>2014</t>
  </si>
  <si>
    <t>Olive Grove Charter School - Santa Barbara</t>
  </si>
  <si>
    <t>Santa Clara Co. Office of Education</t>
  </si>
  <si>
    <t>0615</t>
  </si>
  <si>
    <t>Bullis Charter</t>
  </si>
  <si>
    <t>0767</t>
  </si>
  <si>
    <t>0844</t>
  </si>
  <si>
    <t>University Preparatory Academy Charter</t>
  </si>
  <si>
    <t>0850</t>
  </si>
  <si>
    <t>Rocketship Mateo Sheedy Elementary</t>
  </si>
  <si>
    <t>0972</t>
  </si>
  <si>
    <t>ACE Empower Academy</t>
  </si>
  <si>
    <t>1061</t>
  </si>
  <si>
    <t>Rocketship Si Se Puede Academy</t>
  </si>
  <si>
    <t>1127</t>
  </si>
  <si>
    <t>Rocketship Los Suenos Academy</t>
  </si>
  <si>
    <t>1167</t>
  </si>
  <si>
    <t>Alpha: Cornerstone Academy Preparatory</t>
  </si>
  <si>
    <t>1268</t>
  </si>
  <si>
    <t>Downtown College Prep - Alum Rock</t>
  </si>
  <si>
    <t>1193</t>
  </si>
  <si>
    <t>Rocketship Discovery Prep</t>
  </si>
  <si>
    <t>1282</t>
  </si>
  <si>
    <t>Summit Public School: Tahoma</t>
  </si>
  <si>
    <t>1290</t>
  </si>
  <si>
    <t>Sunrise Middle</t>
  </si>
  <si>
    <t>1393</t>
  </si>
  <si>
    <t>Rocketship Academy Brilliant Minds</t>
  </si>
  <si>
    <t>1394</t>
  </si>
  <si>
    <t>Rocketship Alma Academy</t>
  </si>
  <si>
    <t>1547</t>
  </si>
  <si>
    <t>Discovery Charter II</t>
  </si>
  <si>
    <t>1618</t>
  </si>
  <si>
    <t>Alpha: Jose Hernandez</t>
  </si>
  <si>
    <t>1687</t>
  </si>
  <si>
    <t>Rocketship Fuerza Community Prep</t>
  </si>
  <si>
    <t>1716</t>
  </si>
  <si>
    <t>Voices College-Bound Language Academy at Morgan Hill</t>
  </si>
  <si>
    <t>1743</t>
  </si>
  <si>
    <t>Voices College-Bound Language Academy at Mt. Pleasant</t>
  </si>
  <si>
    <t>1778</t>
  </si>
  <si>
    <t>Rocketship Rising Stars</t>
  </si>
  <si>
    <t>1840</t>
  </si>
  <si>
    <t>Opportunity Youth Academy</t>
  </si>
  <si>
    <t>Alum Rock Union Elementary</t>
  </si>
  <si>
    <t>0628</t>
  </si>
  <si>
    <t>KIPP Heartwood Academy</t>
  </si>
  <si>
    <t>1375</t>
  </si>
  <si>
    <t>Alpha: Blanca Alvarado</t>
  </si>
  <si>
    <t>1609</t>
  </si>
  <si>
    <t>KIPP Prize Preparatory Academy</t>
  </si>
  <si>
    <t>Berryessa Union Elementary</t>
  </si>
  <si>
    <t>Cambrian</t>
  </si>
  <si>
    <t>0638</t>
  </si>
  <si>
    <t>Fammatre Elementary</t>
  </si>
  <si>
    <t>0574</t>
  </si>
  <si>
    <t>Farnham Charter</t>
  </si>
  <si>
    <t>0575</t>
  </si>
  <si>
    <t>Price Charter Middle</t>
  </si>
  <si>
    <t>0497</t>
  </si>
  <si>
    <t>Sartorette Charter</t>
  </si>
  <si>
    <t>Campbell Union</t>
  </si>
  <si>
    <t>0817</t>
  </si>
  <si>
    <t>Village</t>
  </si>
  <si>
    <t>1969</t>
  </si>
  <si>
    <t>Campbell School of Innovation</t>
  </si>
  <si>
    <t>0993</t>
  </si>
  <si>
    <t>Blackford Elementary</t>
  </si>
  <si>
    <t>0886</t>
  </si>
  <si>
    <t>Capri Elementary</t>
  </si>
  <si>
    <t>0866</t>
  </si>
  <si>
    <t>Castlemont Elementary</t>
  </si>
  <si>
    <t>0997</t>
  </si>
  <si>
    <t>Forest Hill Elementary</t>
  </si>
  <si>
    <t>0865</t>
  </si>
  <si>
    <t>Lynhaven Elementary</t>
  </si>
  <si>
    <t>0984</t>
  </si>
  <si>
    <t>Marshall Lane Elementary</t>
  </si>
  <si>
    <t>0899</t>
  </si>
  <si>
    <t>Monroe Middle</t>
  </si>
  <si>
    <t>0887</t>
  </si>
  <si>
    <t>Rolling Hills Middle</t>
  </si>
  <si>
    <t>0304</t>
  </si>
  <si>
    <t>Sherman Oaks Elementary</t>
  </si>
  <si>
    <t>Campbell Union High</t>
  </si>
  <si>
    <t>Cupertino Union</t>
  </si>
  <si>
    <t>East Side Union High</t>
  </si>
  <si>
    <t>0646</t>
  </si>
  <si>
    <t>Escuela Popular/Center for Training and Careers, Family Learning</t>
  </si>
  <si>
    <t>0976</t>
  </si>
  <si>
    <t>KIPP San Jose Collegiate</t>
  </si>
  <si>
    <t>1387</t>
  </si>
  <si>
    <t>ACE Charter High</t>
  </si>
  <si>
    <t>1681</t>
  </si>
  <si>
    <t>Luis Valdez Leadership Academy</t>
  </si>
  <si>
    <t>1675</t>
  </si>
  <si>
    <t>B. Roberto Cruz Leadership Academy</t>
  </si>
  <si>
    <t>1737</t>
  </si>
  <si>
    <t>Alpha: Cindy Avitia High School</t>
  </si>
  <si>
    <t>0414</t>
  </si>
  <si>
    <t>Latino College Preparatory Academy</t>
  </si>
  <si>
    <t>0425</t>
  </si>
  <si>
    <t>San Jose Conservation Corps Charter</t>
  </si>
  <si>
    <t>0502</t>
  </si>
  <si>
    <t>Escuela Popular Accelerated Family Learning</t>
  </si>
  <si>
    <t>Evergreen Elementary</t>
  </si>
  <si>
    <t>Franklin-McKinley Elementary</t>
  </si>
  <si>
    <t>0846</t>
  </si>
  <si>
    <t>Voices College-Bound Language Academy</t>
  </si>
  <si>
    <t>1192</t>
  </si>
  <si>
    <t>Rocketship Mosaic Elementary</t>
  </si>
  <si>
    <t>1526</t>
  </si>
  <si>
    <t>Rocketship Spark Academy</t>
  </si>
  <si>
    <t>1608</t>
  </si>
  <si>
    <t>KIPP Heritage Academy</t>
  </si>
  <si>
    <t>1545</t>
  </si>
  <si>
    <t>ACE Esperanza Middle</t>
  </si>
  <si>
    <t>Fremont Union High</t>
  </si>
  <si>
    <t>Gilroy Unified</t>
  </si>
  <si>
    <t>1278</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</si>
  <si>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</si>
  <si>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</si>
  <si>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</si>
  <si>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</si>
  <si>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</si>
  <si>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</si>
  <si>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</si>
  <si>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</si>
  <si>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</si>
  <si>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0363</t>
  </si>
  <si>
    <t>Charter School of Morgan Hill</t>
  </si>
  <si>
    <t>Mountain View Whisman</t>
  </si>
  <si>
    <t>Mountain View-Los Altos Union High</t>
  </si>
  <si>
    <t>Mount Pleasant Elementary</t>
  </si>
  <si>
    <t>1243</t>
  </si>
  <si>
    <t>Ida Jew Academies</t>
  </si>
  <si>
    <t>Oak Grove Elementary</t>
  </si>
  <si>
    <t>Orchard Elementary</t>
  </si>
  <si>
    <t>Palo Alto Unified</t>
  </si>
  <si>
    <t>San Jose Unified</t>
  </si>
  <si>
    <t>1623</t>
  </si>
  <si>
    <t>Downtown College Preparatory Middle</t>
  </si>
  <si>
    <t>1546</t>
  </si>
  <si>
    <t>ACE Inspire Academy</t>
  </si>
  <si>
    <t>0287</t>
  </si>
  <si>
    <t>Downtown College Preparatory</t>
  </si>
  <si>
    <t>Santa Clara Unified</t>
  </si>
  <si>
    <t>Saratoga Union Elementary</t>
  </si>
  <si>
    <t>Sunnyvale</t>
  </si>
  <si>
    <t>Union Elementary</t>
  </si>
  <si>
    <t>Milpitas Unified</t>
  </si>
  <si>
    <t>1955</t>
  </si>
  <si>
    <t>KIPP Navigate College Prep</t>
  </si>
  <si>
    <t>Santa Cruz Co. Office of Education</t>
  </si>
  <si>
    <t>1904</t>
  </si>
  <si>
    <t>Santa Cruz County Career Advancement Charter</t>
  </si>
  <si>
    <t>0210</t>
  </si>
  <si>
    <t>Pacific Collegiate Charter</t>
  </si>
  <si>
    <t>Bonny Doon Union Elementary</t>
  </si>
  <si>
    <t>Happy Valley Elementary</t>
  </si>
  <si>
    <t>Live Oak Elementary</t>
  </si>
  <si>
    <t>0513</t>
  </si>
  <si>
    <t>Tierra Pacifica Charter</t>
  </si>
  <si>
    <t>Mountain Elementary</t>
  </si>
  <si>
    <t>Pacific Elementary</t>
  </si>
  <si>
    <t>Pajaro Valley Unified</t>
  </si>
  <si>
    <t>1004</t>
  </si>
  <si>
    <t>Ceiba College Preparatory Academy</t>
  </si>
  <si>
    <t>0170</t>
  </si>
  <si>
    <t>Pacific Coast Charter</t>
  </si>
  <si>
    <t>0265</t>
  </si>
  <si>
    <t>Diamond Technology Institute</t>
  </si>
  <si>
    <t>0041</t>
  </si>
  <si>
    <t>Linscott Charter</t>
  </si>
  <si>
    <t>0164</t>
  </si>
  <si>
    <t>Alianza Charter</t>
  </si>
  <si>
    <t>0373</t>
  </si>
  <si>
    <t>Watsonville Charter School of the Arts</t>
  </si>
  <si>
    <t>San Lorenzo Valley Unified</t>
  </si>
  <si>
    <t>0747</t>
  </si>
  <si>
    <t>Ocean Grove Charter</t>
  </si>
  <si>
    <t>0025</t>
  </si>
  <si>
    <t>SLVUSD Charter</t>
  </si>
  <si>
    <t>Santa Cruz City Elementary</t>
  </si>
  <si>
    <t>Santa Cruz City High</t>
  </si>
  <si>
    <t>0059</t>
  </si>
  <si>
    <t>Soquel Union Elementary</t>
  </si>
  <si>
    <t>Scotts Valley Unified</t>
  </si>
  <si>
    <t>2056</t>
  </si>
  <si>
    <t>California Connections Academy Monterey Bay</t>
  </si>
  <si>
    <t>2032</t>
  </si>
  <si>
    <t>Watsonville Prep</t>
  </si>
  <si>
    <t>Indian Springs Elementary</t>
  </si>
  <si>
    <t>Shasta Co. Office of Education</t>
  </si>
  <si>
    <t>0778</t>
  </si>
  <si>
    <t>Chrysalis Charter</t>
  </si>
  <si>
    <t>2076</t>
  </si>
  <si>
    <t>Northern Summit Academy Shasta</t>
  </si>
  <si>
    <t>1770</t>
  </si>
  <si>
    <t>Redding STEM Academy</t>
  </si>
  <si>
    <t>Anderson Union High</t>
  </si>
  <si>
    <t>0452</t>
  </si>
  <si>
    <t>Anderson New Technology High</t>
  </si>
  <si>
    <t>Bella Vista Elementary</t>
  </si>
  <si>
    <t>Black Butte Union Elementary</t>
  </si>
  <si>
    <t>Cascade Union Elementary</t>
  </si>
  <si>
    <t>1869</t>
  </si>
  <si>
    <t>Tree of Life International Charter School</t>
  </si>
  <si>
    <t>Castle Rock Union Elementary</t>
  </si>
  <si>
    <t>Columbia Elementary</t>
  </si>
  <si>
    <t>1793</t>
  </si>
  <si>
    <t>Redding School of the Arts</t>
  </si>
  <si>
    <t>2065</t>
  </si>
  <si>
    <t>Shasta View Academy</t>
  </si>
  <si>
    <t>2126</t>
  </si>
  <si>
    <t>Phoenix Charter Academy College View</t>
  </si>
  <si>
    <t>Cottonwood Union Elementary</t>
  </si>
  <si>
    <t>1183</t>
  </si>
  <si>
    <t>Cottonwood Creek Charter</t>
  </si>
  <si>
    <t>Enterprise Elementary</t>
  </si>
  <si>
    <t>1864</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</si>
  <si>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</si>
  <si>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</si>
  <si>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</si>
  <si>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</si>
  <si>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</si>
  <si>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</si>
  <si>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</si>
  <si>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</si>
  <si>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</si>
  <si>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</si>
  <si>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</si>
  <si>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</si>
  <si>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0490</t>
  </si>
  <si>
    <t>Stellar Charter</t>
  </si>
  <si>
    <t>0307</t>
  </si>
  <si>
    <t>Monarch Learning Center</t>
  </si>
  <si>
    <t>Shasta Union Elementary</t>
  </si>
  <si>
    <t>Shasta Union High</t>
  </si>
  <si>
    <t>0612</t>
  </si>
  <si>
    <t>University Preparatory</t>
  </si>
  <si>
    <t>0256</t>
  </si>
  <si>
    <t>Shasta Charter Academy</t>
  </si>
  <si>
    <t>Whitmore Union Elementary</t>
  </si>
  <si>
    <t>Mountain Union Elementary</t>
  </si>
  <si>
    <t>Gateway Unified</t>
  </si>
  <si>
    <t>0849</t>
  </si>
  <si>
    <t>Rocky Point Charter</t>
  </si>
  <si>
    <t>Sierra Co. Office of Education</t>
  </si>
  <si>
    <t>Sierra-Plumas Joint Unified</t>
  </si>
  <si>
    <t>Forks of Salmon Elementary</t>
  </si>
  <si>
    <t>Siskiyou Co. Office of Education</t>
  </si>
  <si>
    <t>0983</t>
  </si>
  <si>
    <t>Golden Eagle Charter</t>
  </si>
  <si>
    <t>1958</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</si>
  <si>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</si>
  <si>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</si>
  <si>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</si>
  <si>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</si>
  <si>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</si>
  <si>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</si>
  <si>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</si>
  <si>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</si>
  <si>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</si>
  <si>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</si>
  <si>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</si>
  <si>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</si>
  <si>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</si>
  <si>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</si>
  <si>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</si>
  <si>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</si>
  <si>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</si>
  <si>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</si>
  <si>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</si>
  <si>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</si>
  <si>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</si>
  <si>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</si>
  <si>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</si>
  <si>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</si>
  <si>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</si>
  <si>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2034</t>
  </si>
  <si>
    <t>Elite Public</t>
  </si>
  <si>
    <t>Benicia Unified</t>
  </si>
  <si>
    <t>Dixon Unified</t>
  </si>
  <si>
    <t>1210</t>
  </si>
  <si>
    <t>Dixon Montessori Charter</t>
  </si>
  <si>
    <t>Fairfield-Suisun Unified</t>
  </si>
  <si>
    <t>Travis Unified</t>
  </si>
  <si>
    <t>Vacaville Unified</t>
  </si>
  <si>
    <t>1635</t>
  </si>
  <si>
    <t>Kairos Public</t>
  </si>
  <si>
    <t>1839</t>
  </si>
  <si>
    <t>Ernest Kimme Charter Academy</t>
  </si>
  <si>
    <t>0056</t>
  </si>
  <si>
    <t>Buckingham Collegiate Charter Academy</t>
  </si>
  <si>
    <t>0913</t>
  </si>
  <si>
    <t>Fairmont Charter Elementary</t>
  </si>
  <si>
    <t>Vallejo City Unified</t>
  </si>
  <si>
    <t>0940</t>
  </si>
  <si>
    <t>Vallejo Charter</t>
  </si>
  <si>
    <t>1779</t>
  </si>
  <si>
    <t>Caliber: ChangeMakers Academy</t>
  </si>
  <si>
    <t>1912</t>
  </si>
  <si>
    <t>MIT Griffin Academy Middle</t>
  </si>
  <si>
    <t>2083</t>
  </si>
  <si>
    <t>Griffin Academy High</t>
  </si>
  <si>
    <t>0372</t>
  </si>
  <si>
    <t>MIT Academy</t>
  </si>
  <si>
    <t>0181</t>
  </si>
  <si>
    <t>Mare Island Technology Academy</t>
  </si>
  <si>
    <t>Sonoma Co. Office of Education</t>
  </si>
  <si>
    <t>Alexander Valley Union Elementary</t>
  </si>
  <si>
    <t>West Sonoma County Union High</t>
  </si>
  <si>
    <t>Bellevue Union</t>
  </si>
  <si>
    <t>Bennett Valley Union Elementary</t>
  </si>
  <si>
    <t>Cinnabar Elementary</t>
  </si>
  <si>
    <t>1310</t>
  </si>
  <si>
    <t>Cinnabar Charter</t>
  </si>
  <si>
    <t>Cloverdale Unified</t>
  </si>
  <si>
    <t>Dunham Elementary</t>
  </si>
  <si>
    <t>1194</t>
  </si>
  <si>
    <t>Dunham Charter</t>
  </si>
  <si>
    <t>Forestville Union Elementary</t>
  </si>
  <si>
    <t>0842</t>
  </si>
  <si>
    <t>Forestville Academy</t>
  </si>
  <si>
    <t>Fort Ross Elementary</t>
  </si>
  <si>
    <t>Geyserville Unified</t>
  </si>
  <si>
    <t>Gravenstein Union Elementary</t>
  </si>
  <si>
    <t>1445</t>
  </si>
  <si>
    <t>Gravenstein Elementary</t>
  </si>
  <si>
    <t>1444</t>
  </si>
  <si>
    <t>Hillcrest Middle</t>
  </si>
  <si>
    <t>Guerneville Elementary</t>
  </si>
  <si>
    <t>2037</t>
  </si>
  <si>
    <t>California Pacific Charter - Sonoma</t>
  </si>
  <si>
    <t>1978</t>
  </si>
  <si>
    <t>Guerneville Elementary (Charter)</t>
  </si>
  <si>
    <t>Harmony Union Elementary</t>
  </si>
  <si>
    <t>0941</t>
  </si>
  <si>
    <t>Salmon Creek School - A Charter</t>
  </si>
  <si>
    <t>0492</t>
  </si>
  <si>
    <t>Pathways Charter</t>
  </si>
  <si>
    <t>Horicon Elementary</t>
  </si>
  <si>
    <t>Kenwood</t>
  </si>
  <si>
    <t>Liberty Elementary</t>
  </si>
  <si>
    <t>0653</t>
  </si>
  <si>
    <t>California Virtual Academy @ Sonoma</t>
  </si>
  <si>
    <t>2071</t>
  </si>
  <si>
    <t>Heartwood Charter</t>
  </si>
  <si>
    <t>2102</t>
  </si>
  <si>
    <t>Liberty Independent Study</t>
  </si>
  <si>
    <t>1260</t>
  </si>
  <si>
    <t>Mark West Union Elementary</t>
  </si>
  <si>
    <t>0616</t>
  </si>
  <si>
    <t>Mark West Charter</t>
  </si>
  <si>
    <t>1417</t>
  </si>
  <si>
    <t>San Miguel Elementary</t>
  </si>
  <si>
    <t>1422</t>
  </si>
  <si>
    <t>John B. Riebli Elementary</t>
  </si>
  <si>
    <t>Monte Rio Union Elementary</t>
  </si>
  <si>
    <t>Montgomery Elementary</t>
  </si>
  <si>
    <t>Oak Grove Union Elementary</t>
  </si>
  <si>
    <t>1985</t>
  </si>
  <si>
    <t>Pivot Charter School - North Bay</t>
  </si>
  <si>
    <t>0655</t>
  </si>
  <si>
    <t>Oak Grove Elementary/Willowside Middle</t>
  </si>
  <si>
    <t>Old Adobe Union</t>
  </si>
  <si>
    <t>1086</t>
  </si>
  <si>
    <t>River Montessori Elementary Charter</t>
  </si>
  <si>
    <t>1579</t>
  </si>
  <si>
    <t>Loma Vista Immersion Academy</t>
  </si>
  <si>
    <t>1423</t>
  </si>
  <si>
    <t>Old Adobe Elementary Charter</t>
  </si>
  <si>
    <t>1424</t>
  </si>
  <si>
    <t>Miwok Valley Elementary Charter</t>
  </si>
  <si>
    <t>1450</t>
  </si>
  <si>
    <t>Sonoma Mountain Elementary</t>
  </si>
  <si>
    <t>Petaluma City Elementary</t>
  </si>
  <si>
    <t>1512</t>
  </si>
  <si>
    <t>Penngrove Elementary</t>
  </si>
  <si>
    <t>0382</t>
  </si>
  <si>
    <t>Live Oak Charter</t>
  </si>
  <si>
    <t>Petaluma Joint Union High</t>
  </si>
  <si>
    <t>1726</t>
  </si>
  <si>
    <t>Petaluma Accelerated Charter School</t>
  </si>
  <si>
    <t>2136</t>
  </si>
  <si>
    <t>Dual Language Immersion Academy Charter School</t>
  </si>
  <si>
    <t>0480</t>
  </si>
  <si>
    <t>Mary Collins Charter School at Cherry Valley</t>
  </si>
  <si>
    <t>Piner-Olivet Union Elementary</t>
  </si>
  <si>
    <t>0526</t>
  </si>
  <si>
    <t>Northwest Prep Charter</t>
  </si>
  <si>
    <t>1440</t>
  </si>
  <si>
    <t>Olivet Elementary Charter</t>
  </si>
  <si>
    <t>1439</t>
  </si>
  <si>
    <t>Morrice Schaefer Charter</t>
  </si>
  <si>
    <t>0098</t>
  </si>
  <si>
    <t>Piner-Olivet Charter</t>
  </si>
  <si>
    <t>Kashia Elementary</t>
  </si>
  <si>
    <t>Rincon Valley Union Elementary</t>
  </si>
  <si>
    <t>0525</t>
  </si>
  <si>
    <t>Spring Lake Charter</t>
  </si>
  <si>
    <t>1105</t>
  </si>
  <si>
    <t>Manzanita Elementary Charter</t>
  </si>
  <si>
    <t>1259</t>
  </si>
  <si>
    <t>Whited Elementary Charter</t>
  </si>
  <si>
    <t>1257</t>
  </si>
  <si>
    <t>Village Elementary Charter</t>
  </si>
  <si>
    <t>1258</t>
  </si>
  <si>
    <t>Binkley Elementary Charter</t>
  </si>
  <si>
    <t>Roseland</t>
  </si>
  <si>
    <t>0558</t>
  </si>
  <si>
    <t>Roseland Charter</t>
  </si>
  <si>
    <t>Santa Rosa Elementary</t>
  </si>
  <si>
    <t>0845</t>
  </si>
  <si>
    <t>Santa Rosa Charter School for the Arts</t>
  </si>
  <si>
    <t>1397</t>
  </si>
  <si>
    <t>Santa Rosa French-American Charter (SRFACS)</t>
  </si>
  <si>
    <t>1523</t>
  </si>
  <si>
    <t>Cesar Chavez Language Academy</t>
  </si>
  <si>
    <t>0215</t>
  </si>
  <si>
    <t>Kid Street Charter</t>
  </si>
  <si>
    <t>Santa Rosa High</t>
  </si>
  <si>
    <t>0522</t>
  </si>
  <si>
    <t>Santa Rosa Accelerated Charter</t>
  </si>
  <si>
    <t>Sebastopol Union Elementary</t>
  </si>
  <si>
    <t>0078</t>
  </si>
  <si>
    <t>Sebastopol Independent Charter</t>
  </si>
  <si>
    <t>Sonoma Valley Unified</t>
  </si>
  <si>
    <t>0613</t>
  </si>
  <si>
    <t>Woodland Star Charter</t>
  </si>
  <si>
    <t>0009</t>
  </si>
  <si>
    <t>Sonoma Charter</t>
  </si>
  <si>
    <t>Twin Hills Union Elementary</t>
  </si>
  <si>
    <t>0310</t>
  </si>
  <si>
    <t>Orchard View</t>
  </si>
  <si>
    <t>0481</t>
  </si>
  <si>
    <t>Sunridge Charter</t>
  </si>
  <si>
    <t>0904</t>
  </si>
  <si>
    <t>Twin Hills Charter Middle</t>
  </si>
  <si>
    <t>Two Rock Union</t>
  </si>
  <si>
    <t>Waugh Elementary</t>
  </si>
  <si>
    <t>West Side Union Elementary</t>
  </si>
  <si>
    <t>Wilmar Union Elementary</t>
  </si>
  <si>
    <t>Wright Elementary</t>
  </si>
  <si>
    <t>1087</t>
  </si>
  <si>
    <t>Wright Charter</t>
  </si>
  <si>
    <t>Cotati-Rohnert Park Unified</t>
  </si>
  <si>
    <t>1281</t>
  </si>
  <si>
    <t>Credo High</t>
  </si>
  <si>
    <t>Windsor Unified</t>
  </si>
  <si>
    <t>0912</t>
  </si>
  <si>
    <t>Village Charter</t>
  </si>
  <si>
    <t>0162</t>
  </si>
  <si>
    <t>Cali Calmecac Language Academy</t>
  </si>
  <si>
    <t>Healdsburg Unified</t>
  </si>
  <si>
    <t>Stanislaus Co. Office of Education</t>
  </si>
  <si>
    <t>0985</t>
  </si>
  <si>
    <t>Great Valley Academy</t>
  </si>
  <si>
    <t>1607</t>
  </si>
  <si>
    <t>Stanislaus Alternative Charter</t>
  </si>
  <si>
    <t>Ceres Unified</t>
  </si>
  <si>
    <t>0657</t>
  </si>
  <si>
    <t>Whitmore Charter School of Art &amp; Technology</t>
  </si>
  <si>
    <t>0658</t>
  </si>
  <si>
    <t>Whitmore Charter High</t>
  </si>
  <si>
    <t>0812</t>
  </si>
  <si>
    <t>Aspire Summit Charter Academy</t>
  </si>
  <si>
    <t>Chatom Union</t>
  </si>
  <si>
    <t>Denair Unified</t>
  </si>
  <si>
    <t>1750</t>
  </si>
  <si>
    <t>Denair Elementary Charter Academy</t>
  </si>
  <si>
    <t>0357</t>
  </si>
  <si>
    <t>Denair Charter Academy</t>
  </si>
  <si>
    <t>Empire Union Elementary</t>
  </si>
  <si>
    <t>Gratton Elementary</t>
  </si>
  <si>
    <t>1099</t>
  </si>
  <si>
    <t>Gratton Charter</t>
  </si>
  <si>
    <t>Hart-Ransom Union Elementary</t>
  </si>
  <si>
    <t>0080</t>
  </si>
  <si>
    <t>Hart-Ransom Charter</t>
  </si>
  <si>
    <t>Hickman Community Charter</t>
  </si>
  <si>
    <t>Keyes Union</t>
  </si>
  <si>
    <t>0085</t>
  </si>
  <si>
    <t>Keyes to Learning Charter</t>
  </si>
  <si>
    <t>Knights Ferry Elementary</t>
  </si>
  <si>
    <t>Modesto City Elementary</t>
  </si>
  <si>
    <t>1963</t>
  </si>
  <si>
    <t>Aspire University Charter School</t>
  </si>
  <si>
    <t>1973</t>
  </si>
  <si>
    <t>Connecting Waters Charter School - Central Valley</t>
  </si>
  <si>
    <t>Modesto City High</t>
  </si>
  <si>
    <t>1125</t>
  </si>
  <si>
    <t>Aspire Vanguard College Preparatory Academy</t>
  </si>
  <si>
    <t>Paradise Elementary</t>
  </si>
  <si>
    <t>0803</t>
  </si>
  <si>
    <t>Paradise Charter</t>
  </si>
  <si>
    <t>Patterson Joint Unified</t>
  </si>
  <si>
    <t>Roberts Ferry Union Elementary</t>
  </si>
  <si>
    <t>1171</t>
  </si>
  <si>
    <t>Roberts Ferry Charter School Academy</t>
  </si>
  <si>
    <t>Salida Union Elementary</t>
  </si>
  <si>
    <t>1819</t>
  </si>
  <si>
    <t>Great Valley Academy - Salida</t>
  </si>
  <si>
    <t>Shiloh Elementary</t>
  </si>
  <si>
    <t>1175</t>
  </si>
  <si>
    <t>Shiloh Charter</t>
  </si>
  <si>
    <t>Stanislaus Union Elementary</t>
  </si>
  <si>
    <t>Sylvan Union Elementary</t>
  </si>
  <si>
    <t>Valley Home Joint Elementary</t>
  </si>
  <si>
    <t>Newman-Crows Landing Unified</t>
  </si>
  <si>
    <t>Hughson Unified</t>
  </si>
  <si>
    <t>Riverbank Unified</t>
  </si>
  <si>
    <t>0856</t>
  </si>
  <si>
    <t>Riverbank Language Academy</t>
  </si>
  <si>
    <t>Oakdale Joint Unified</t>
  </si>
  <si>
    <t>0103</t>
  </si>
  <si>
    <t>Oakdale Charter</t>
  </si>
  <si>
    <t>Waterford Unified</t>
  </si>
  <si>
    <t>0477</t>
  </si>
  <si>
    <t>Connecting Waters Charter</t>
  </si>
  <si>
    <t>Turlock Unified</t>
  </si>
  <si>
    <t>1309</t>
  </si>
  <si>
    <t>eCademy Charter at Crane</t>
  </si>
  <si>
    <t>1695</t>
  </si>
  <si>
    <t>Fusion Charter</t>
  </si>
  <si>
    <t>Sutter Co. Office of Education</t>
  </si>
  <si>
    <t>2000</t>
  </si>
  <si>
    <t>AeroSTEM Academy</t>
  </si>
  <si>
    <t>2089</t>
  </si>
  <si>
    <t>Pathways Charter Academy</t>
  </si>
  <si>
    <t>Brittan Elementary</t>
  </si>
  <si>
    <t>Browns Elementary</t>
  </si>
  <si>
    <t>East Nicolaus Joint Union High</t>
  </si>
  <si>
    <t>2123</t>
  </si>
  <si>
    <t>Spartan Academy</t>
  </si>
  <si>
    <t>Franklin Elementary</t>
  </si>
  <si>
    <t>Live Oak Unified</t>
  </si>
  <si>
    <t>Marcum-Illinois Union Elementary</t>
  </si>
  <si>
    <t>0724</t>
  </si>
  <si>
    <t>South Sutter Charter</t>
  </si>
  <si>
    <t>Meridian Elementary</t>
  </si>
  <si>
    <t>1606</t>
  </si>
  <si>
    <t>California Virtual Academy @ Sutter</t>
  </si>
  <si>
    <t>Nuestro Elementary</t>
  </si>
  <si>
    <t>1764</t>
  </si>
  <si>
    <t>Sutter Peak Charter Academy</t>
  </si>
  <si>
    <t>Pleasant Grove Joint Union</t>
  </si>
  <si>
    <t>Sutter Union High</t>
  </si>
  <si>
    <t>Winship-Robbins</t>
  </si>
  <si>
    <t>1801</t>
  </si>
  <si>
    <t>Feather River Charter</t>
  </si>
  <si>
    <t>Yuba City Unified</t>
  </si>
  <si>
    <t>0639</t>
  </si>
  <si>
    <t>Twin Rivers Charter</t>
  </si>
  <si>
    <t>0289</t>
  </si>
  <si>
    <t>Yuba City Charter</t>
  </si>
  <si>
    <t>Tehama Co. Office of Education</t>
  </si>
  <si>
    <t>1667</t>
  </si>
  <si>
    <t>Lincoln Street</t>
  </si>
  <si>
    <t>0430</t>
  </si>
  <si>
    <t>Tehama eLearning Academy</t>
  </si>
  <si>
    <t>Antelope Elementary</t>
  </si>
  <si>
    <t>1813</t>
  </si>
  <si>
    <t>Lassen-Antelope Volcanic Academy (LAVA)</t>
  </si>
  <si>
    <t>Corning Union Elementary</t>
  </si>
  <si>
    <t>Corning Union High</t>
  </si>
  <si>
    <t>Evergreen Union</t>
  </si>
  <si>
    <t>1754</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</si>
  <si>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</si>
  <si>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</si>
  <si>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</si>
  <si>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</si>
  <si>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</si>
  <si>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</si>
  <si>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</si>
  <si>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</si>
  <si>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</si>
  <si>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</si>
  <si>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</si>
  <si>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1809</t>
  </si>
  <si>
    <t>California Heritage Youthbuild Academy II</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</si>
  <si>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</si>
  <si>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</si>
  <si>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</si>
  <si>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</si>
  <si>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</si>
  <si>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</si>
  <si>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</si>
  <si>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</si>
  <si>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</si>
  <si>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Tulare Co. Office of Education</t>
  </si>
  <si>
    <t>1076</t>
  </si>
  <si>
    <t>University Preparatory High</t>
  </si>
  <si>
    <t>1293</t>
  </si>
  <si>
    <t>Valley Life Charter</t>
  </si>
  <si>
    <t>1382</t>
  </si>
  <si>
    <t>Sycamore Valley Academy</t>
  </si>
  <si>
    <t>1860</t>
  </si>
  <si>
    <t>Blue Oak Academy</t>
  </si>
  <si>
    <t>0341</t>
  </si>
  <si>
    <t>La Sierra High</t>
  </si>
  <si>
    <t>0395</t>
  </si>
  <si>
    <t>Eleanor Roosevelt Community Learning Center</t>
  </si>
  <si>
    <t>Allensworth Elementary</t>
  </si>
  <si>
    <t>Alpaugh Unified</t>
  </si>
  <si>
    <t>0804</t>
  </si>
  <si>
    <t>California Connections Academy Central Valley</t>
  </si>
  <si>
    <t>Alta Vista Elementary</t>
  </si>
  <si>
    <t>2057</t>
  </si>
  <si>
    <t>Monarch River Academy</t>
  </si>
  <si>
    <t>Buena Vista Elementary</t>
  </si>
  <si>
    <t>Burton Elementary</t>
  </si>
  <si>
    <t>0690</t>
  </si>
  <si>
    <t>Summit Charter Academy</t>
  </si>
  <si>
    <t>Columbine Elementary</t>
  </si>
  <si>
    <t>Cutler-Orosi Joint Unified</t>
  </si>
  <si>
    <t>Ducor Union Elementary</t>
  </si>
  <si>
    <t>Earlimart Elementary</t>
  </si>
  <si>
    <t>Hot Springs Elementary</t>
  </si>
  <si>
    <t>Kings River Union Elementary</t>
  </si>
  <si>
    <t>Lindsay Unified</t>
  </si>
  <si>
    <t>1329</t>
  </si>
  <si>
    <t>Loma Vista Charter</t>
  </si>
  <si>
    <t>Monson-Sultana Joint Union Elementary</t>
  </si>
  <si>
    <t>Oak Valley Union Elementary</t>
  </si>
  <si>
    <t>Outside Creek Elementary</t>
  </si>
  <si>
    <t>Palo Verde Union Elementary</t>
  </si>
  <si>
    <t>Pixley Union Elementary</t>
  </si>
  <si>
    <t>Pleasant View Elementary</t>
  </si>
  <si>
    <t>Richgrove Elementary</t>
  </si>
  <si>
    <t>Rockford Elementary</t>
  </si>
  <si>
    <t>Saucelito Elementary</t>
  </si>
  <si>
    <t>Sequoia Union Elementary</t>
  </si>
  <si>
    <t>1829</t>
  </si>
  <si>
    <t>Sequoia Elementary Charter</t>
  </si>
  <si>
    <t>Springville Union Elementary</t>
  </si>
  <si>
    <t>Stone Corral Elementary</t>
  </si>
  <si>
    <t>1894</t>
  </si>
  <si>
    <t>Crescent Valley Public Charter II</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</si>
  <si>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</si>
  <si>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</si>
  <si>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</si>
  <si>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</si>
  <si>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</si>
  <si>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</si>
  <si>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</si>
  <si>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</si>
  <si>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</si>
  <si>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1664</t>
  </si>
  <si>
    <t>Sierra Vista Charter high</t>
  </si>
  <si>
    <t>1781</t>
  </si>
  <si>
    <t>Accelerated Charter High</t>
  </si>
  <si>
    <t>Visalia Unified</t>
  </si>
  <si>
    <t>0720</t>
  </si>
  <si>
    <t>Visalia Charter Independent Study</t>
  </si>
  <si>
    <t>1128</t>
  </si>
  <si>
    <t>Visalia Technical Early College</t>
  </si>
  <si>
    <t>1870</t>
  </si>
  <si>
    <t>Global Learning Charter School</t>
  </si>
  <si>
    <t>0250</t>
  </si>
  <si>
    <t>Charter Home School Academy</t>
  </si>
  <si>
    <t>Waukena Joint Union Elementary</t>
  </si>
  <si>
    <t>Woodville Union Elementary</t>
  </si>
  <si>
    <t>Farmersville Unified</t>
  </si>
  <si>
    <t>Porterville Unified</t>
  </si>
  <si>
    <t>0867</t>
  </si>
  <si>
    <t>Butterfield Charter</t>
  </si>
  <si>
    <t>0970</t>
  </si>
  <si>
    <t>Harmony Magnet Academy</t>
  </si>
  <si>
    <t>1956</t>
  </si>
  <si>
    <t>Porterville Military Academy</t>
  </si>
  <si>
    <t>Dinuba Unified</t>
  </si>
  <si>
    <t>Woodlake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</si>
  <si>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</si>
  <si>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</si>
  <si>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</si>
  <si>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</si>
  <si>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</si>
  <si>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</si>
  <si>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</si>
  <si>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</si>
  <si>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</si>
  <si>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</si>
  <si>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</si>
  <si>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0807</t>
  </si>
  <si>
    <t>Gold Rush Home Study Charter</t>
  </si>
  <si>
    <t>0408</t>
  </si>
  <si>
    <t>Connections Visual and Performing Arts Academy</t>
  </si>
  <si>
    <t>Twain Harte</t>
  </si>
  <si>
    <t>Big Oak Flat-Groveland Unified</t>
  </si>
  <si>
    <t>Ventura Co. Office of Education</t>
  </si>
  <si>
    <t>0735</t>
  </si>
  <si>
    <t>Vista Real Charter High</t>
  </si>
  <si>
    <t>0805</t>
  </si>
  <si>
    <t>Ventura Charter School of Arts and Global Education</t>
  </si>
  <si>
    <t>1203</t>
  </si>
  <si>
    <t>BRIDGES Charter</t>
  </si>
  <si>
    <t>1256</t>
  </si>
  <si>
    <t>River Oaks Academy</t>
  </si>
  <si>
    <t>1072</t>
  </si>
  <si>
    <t>Meadows Arts and Technology Elementary</t>
  </si>
  <si>
    <t>Briggs Elementary</t>
  </si>
  <si>
    <t>Fillmore Unified</t>
  </si>
  <si>
    <t>Hueneme Elementary</t>
  </si>
  <si>
    <t>Mesa Union Elementary</t>
  </si>
  <si>
    <t>0356</t>
  </si>
  <si>
    <t>Golden Valley Charter</t>
  </si>
  <si>
    <t>Mupu Elementary</t>
  </si>
  <si>
    <t>Ojai Unified</t>
  </si>
  <si>
    <t>0501</t>
  </si>
  <si>
    <t>Valley Oak Charter</t>
  </si>
  <si>
    <t>Oxnard</t>
  </si>
  <si>
    <t>Oxnard Union High</t>
  </si>
  <si>
    <t>0943</t>
  </si>
  <si>
    <t>Camarillo Academy of Progressive Education</t>
  </si>
  <si>
    <t>1126</t>
  </si>
  <si>
    <t>Architecture, Construction &amp; Engineering Charter High (ACE)</t>
  </si>
  <si>
    <t>Pleasant Valley</t>
  </si>
  <si>
    <t>2062</t>
  </si>
  <si>
    <t>Peak Prep Pleasant Valley</t>
  </si>
  <si>
    <t>0464</t>
  </si>
  <si>
    <t>University Preparation Charter School at CSU Channel Islands</t>
  </si>
  <si>
    <t>Rio Elementary</t>
  </si>
  <si>
    <t>Santa Clara Elementary</t>
  </si>
  <si>
    <t>Simi Valley Unified</t>
  </si>
  <si>
    <t>Somis Union</t>
  </si>
  <si>
    <t>Ventura Unified</t>
  </si>
  <si>
    <t>Conejo Valley Unified</t>
  </si>
  <si>
    <t>Oak Park Unified</t>
  </si>
  <si>
    <t>Moorpark Unified</t>
  </si>
  <si>
    <t>1202</t>
  </si>
  <si>
    <t>IvyTech Charter</t>
  </si>
  <si>
    <t>Santa Paula Unified</t>
  </si>
  <si>
    <t>Yolo Co. Office of Education</t>
  </si>
  <si>
    <t>1746</t>
  </si>
  <si>
    <t>Empowering Possibilities International Charter</t>
  </si>
  <si>
    <t>Davis Joint Unified</t>
  </si>
  <si>
    <t>1079</t>
  </si>
  <si>
    <t>Da Vinci Charter Academy</t>
  </si>
  <si>
    <t>Esparto Unified</t>
  </si>
  <si>
    <t>1338</t>
  </si>
  <si>
    <t>Sacramento Valley Charter</t>
  </si>
  <si>
    <t>1659</t>
  </si>
  <si>
    <t>River Charter Schools-Lighthouse Charter</t>
  </si>
  <si>
    <t>0907</t>
  </si>
  <si>
    <t>Washington Middle College High</t>
  </si>
  <si>
    <t>Winters Joint Unified</t>
  </si>
  <si>
    <t>2059</t>
  </si>
  <si>
    <t>Compass Charter School of Yolo</t>
  </si>
  <si>
    <t>Woodland Joint Unified</t>
  </si>
  <si>
    <t>1201</t>
  </si>
  <si>
    <t>Science &amp; Technology Academy at Knights Landing</t>
  </si>
  <si>
    <t>Yuba Co. Office of Education</t>
  </si>
  <si>
    <t>0990</t>
  </si>
  <si>
    <t>Yuba Environmental Science Charter Academy</t>
  </si>
  <si>
    <t>0092</t>
  </si>
  <si>
    <t>Yuba County Career Preparatory Charter</t>
  </si>
  <si>
    <t>Camptonville Elementary</t>
  </si>
  <si>
    <t>0165</t>
  </si>
  <si>
    <t>CORE Charter</t>
  </si>
  <si>
    <t>Marysville Joint Unified</t>
  </si>
  <si>
    <t>1182</t>
  </si>
  <si>
    <t>Paragon Collegiate Academy</t>
  </si>
  <si>
    <t>0306</t>
  </si>
  <si>
    <t>Marysville Charter Academy for the Arts</t>
  </si>
  <si>
    <t>Plumas Lake Elementary</t>
  </si>
  <si>
    <t>Wheatland</t>
  </si>
  <si>
    <t>0370</t>
  </si>
  <si>
    <t>Wheatland Charter Academy</t>
  </si>
  <si>
    <t>Wheatland Union High</t>
  </si>
  <si>
    <t>TOTAL</t>
  </si>
  <si>
    <t xml:space="preserve"> Total </t>
  </si>
  <si>
    <t>Prepared by:</t>
  </si>
  <si>
    <t>California Department of Education</t>
  </si>
  <si>
    <t>School Fiscal Services Division</t>
  </si>
  <si>
    <t xml:space="preserve">FY 2021-22 and FY 2022-23 Expenditure Report of Expanded Learning Opportunities Program </t>
  </si>
  <si>
    <t>Data Report Key</t>
  </si>
  <si>
    <t>Header</t>
  </si>
  <si>
    <t xml:space="preserve">Description/Definition </t>
  </si>
  <si>
    <t>Notes</t>
  </si>
  <si>
    <t xml:space="preserve">A unique 14-digit code to identify County District School  </t>
  </si>
  <si>
    <t xml:space="preserve">California Department of Education </t>
  </si>
  <si>
    <t>01100170000000</t>
  </si>
  <si>
    <t>01100170112607</t>
  </si>
  <si>
    <t>01100170123968</t>
  </si>
  <si>
    <t>01100170124172</t>
  </si>
  <si>
    <t>01100170125567</t>
  </si>
  <si>
    <t>01100170129403</t>
  </si>
  <si>
    <t>01100170130625</t>
  </si>
  <si>
    <t>01100170131581</t>
  </si>
  <si>
    <t>01100170136101</t>
  </si>
  <si>
    <t>01100170136226</t>
  </si>
  <si>
    <t>01100170137448</t>
  </si>
  <si>
    <t>01100170138867</t>
  </si>
  <si>
    <t>01100176001788</t>
  </si>
  <si>
    <t>01100176002000</t>
  </si>
  <si>
    <t>01611190000000</t>
  </si>
  <si>
    <t>01611190119222</t>
  </si>
  <si>
    <t>01611190122085</t>
  </si>
  <si>
    <t>01611190130609</t>
  </si>
  <si>
    <t>01611270000000</t>
  </si>
  <si>
    <t>01611430000000</t>
  </si>
  <si>
    <t>01611500000000</t>
  </si>
  <si>
    <t>01611680000000</t>
  </si>
  <si>
    <t>01611760000000</t>
  </si>
  <si>
    <t>01611760130534</t>
  </si>
  <si>
    <t>01611920000000</t>
  </si>
  <si>
    <t>01611920108670</t>
  </si>
  <si>
    <t>01611920127696</t>
  </si>
  <si>
    <t>01611920127944</t>
  </si>
  <si>
    <t>01611920137646</t>
  </si>
  <si>
    <t>01612000000000</t>
  </si>
  <si>
    <t>01612180000000</t>
  </si>
  <si>
    <t>01612340000000</t>
  </si>
  <si>
    <t>01612420000000</t>
  </si>
  <si>
    <t>01612590000000</t>
  </si>
  <si>
    <t>01612590100065</t>
  </si>
  <si>
    <t>01612590106906</t>
  </si>
  <si>
    <t>01612590108944</t>
  </si>
  <si>
    <t>01612590109819</t>
  </si>
  <si>
    <t>01612590111476</t>
  </si>
  <si>
    <t>01612590111856</t>
  </si>
  <si>
    <t>01612590114363</t>
  </si>
  <si>
    <t>01612590114868</t>
  </si>
  <si>
    <t>01612590115014</t>
  </si>
  <si>
    <t>01612590115238</t>
  </si>
  <si>
    <t>01612590115592</t>
  </si>
  <si>
    <t>01612590118224</t>
  </si>
  <si>
    <t>01612590126748</t>
  </si>
  <si>
    <t>01612590128413</t>
  </si>
  <si>
    <t>01612590129635</t>
  </si>
  <si>
    <t>01612590129932</t>
  </si>
  <si>
    <t>01612590130617</t>
  </si>
  <si>
    <t>01612590130633</t>
  </si>
  <si>
    <t>01612590130666</t>
  </si>
  <si>
    <t>01612590130732</t>
  </si>
  <si>
    <t>01612590132514</t>
  </si>
  <si>
    <t>01612590134015</t>
  </si>
  <si>
    <t>01612593030772</t>
  </si>
  <si>
    <t>01612596111660</t>
  </si>
  <si>
    <t>01612596113807</t>
  </si>
  <si>
    <t>01612596117568</t>
  </si>
  <si>
    <t>01612596117972</t>
  </si>
  <si>
    <t>01612596118608</t>
  </si>
  <si>
    <t>01612750000000</t>
  </si>
  <si>
    <t>01612910000000</t>
  </si>
  <si>
    <t>01613090000000</t>
  </si>
  <si>
    <t>01613090101212</t>
  </si>
  <si>
    <t>01613090114421</t>
  </si>
  <si>
    <t>01750930000000</t>
  </si>
  <si>
    <t>01751010000000</t>
  </si>
  <si>
    <t>01751190000000</t>
  </si>
  <si>
    <t>01771800138289</t>
  </si>
  <si>
    <t>02100250000000</t>
  </si>
  <si>
    <t>02613330000000</t>
  </si>
  <si>
    <t>03100330000000</t>
  </si>
  <si>
    <t>03739810000000</t>
  </si>
  <si>
    <t>04100410000000</t>
  </si>
  <si>
    <t>04100410114991</t>
  </si>
  <si>
    <t>04100410134213</t>
  </si>
  <si>
    <t>04100410136820</t>
  </si>
  <si>
    <t>04100410430090</t>
  </si>
  <si>
    <t>04613820000000</t>
  </si>
  <si>
    <t>04614080000000</t>
  </si>
  <si>
    <t>04614240000000</t>
  </si>
  <si>
    <t>04614240110551</t>
  </si>
  <si>
    <t>04614240118042</t>
  </si>
  <si>
    <t>04614240120394</t>
  </si>
  <si>
    <t>04614240121475</t>
  </si>
  <si>
    <t>04614240123810</t>
  </si>
  <si>
    <t>04614240137828</t>
  </si>
  <si>
    <t>04614240141085</t>
  </si>
  <si>
    <t>04614246113773</t>
  </si>
  <si>
    <t>04614246119523</t>
  </si>
  <si>
    <t>04614320000000</t>
  </si>
  <si>
    <t>04614570000000</t>
  </si>
  <si>
    <t>04614990000000</t>
  </si>
  <si>
    <t>04615070000000</t>
  </si>
  <si>
    <t>04615070121509</t>
  </si>
  <si>
    <t>04615070129577</t>
  </si>
  <si>
    <t>04615150000000</t>
  </si>
  <si>
    <t>04615230000000</t>
  </si>
  <si>
    <t>04615310000000</t>
  </si>
  <si>
    <t>04615310110338</t>
  </si>
  <si>
    <t>04615316112585</t>
  </si>
  <si>
    <t>04615316112999</t>
  </si>
  <si>
    <t>04615316113765</t>
  </si>
  <si>
    <t>04615490000000</t>
  </si>
  <si>
    <t>04733790000000</t>
  </si>
  <si>
    <t>04755070000000</t>
  </si>
  <si>
    <t>05100580000000</t>
  </si>
  <si>
    <t>05100580530154</t>
  </si>
  <si>
    <t>05615560000000</t>
  </si>
  <si>
    <t>05615640000000</t>
  </si>
  <si>
    <t>05615720000000</t>
  </si>
  <si>
    <t>05615800000000</t>
  </si>
  <si>
    <t>06100660000000</t>
  </si>
  <si>
    <t>06615980000000</t>
  </si>
  <si>
    <t>06616060000000</t>
  </si>
  <si>
    <t>06616140000000</t>
  </si>
  <si>
    <t>06616220000000</t>
  </si>
  <si>
    <t>07100740000000</t>
  </si>
  <si>
    <t>07100740114470</t>
  </si>
  <si>
    <t>07100740129528</t>
  </si>
  <si>
    <t>07100740129684</t>
  </si>
  <si>
    <t>07100740134114</t>
  </si>
  <si>
    <t>07100740137026</t>
  </si>
  <si>
    <t>07100740730614</t>
  </si>
  <si>
    <t>07100740731380</t>
  </si>
  <si>
    <t>07100746118368</t>
  </si>
  <si>
    <t>07616300000000</t>
  </si>
  <si>
    <t>07616480000000</t>
  </si>
  <si>
    <t>07616480115063</t>
  </si>
  <si>
    <t>07616480137430</t>
  </si>
  <si>
    <t>07616486115703</t>
  </si>
  <si>
    <t>07616550000000</t>
  </si>
  <si>
    <t>07616630000000</t>
  </si>
  <si>
    <t>07616630130930</t>
  </si>
  <si>
    <t>07616710000000</t>
  </si>
  <si>
    <t>07616970000000</t>
  </si>
  <si>
    <t>07617050000000</t>
  </si>
  <si>
    <t>07617130000000</t>
  </si>
  <si>
    <t>07617210000000</t>
  </si>
  <si>
    <t>07617390000000</t>
  </si>
  <si>
    <t>07617470000000</t>
  </si>
  <si>
    <t>07617540000000</t>
  </si>
  <si>
    <t>07617540134072</t>
  </si>
  <si>
    <t>07617546118087</t>
  </si>
  <si>
    <t>07617620000000</t>
  </si>
  <si>
    <t>07617700000000</t>
  </si>
  <si>
    <t>07617880000000</t>
  </si>
  <si>
    <t>07617960000000</t>
  </si>
  <si>
    <t>07617960101477</t>
  </si>
  <si>
    <t>07617960110973</t>
  </si>
  <si>
    <t>07617960126805</t>
  </si>
  <si>
    <t>07617960129643</t>
  </si>
  <si>
    <t>07617960132100</t>
  </si>
  <si>
    <t>07617960132118</t>
  </si>
  <si>
    <t>07617960133637</t>
  </si>
  <si>
    <t>07617960136903</t>
  </si>
  <si>
    <t>07618040000000</t>
  </si>
  <si>
    <t>07618120000000</t>
  </si>
  <si>
    <t>07773540132233</t>
  </si>
  <si>
    <t>08100820000000</t>
  </si>
  <si>
    <t>08100820830059</t>
  </si>
  <si>
    <t>08618200000000</t>
  </si>
  <si>
    <t>08618200137729</t>
  </si>
  <si>
    <t>09100900000000</t>
  </si>
  <si>
    <t>09100900123521</t>
  </si>
  <si>
    <t>09100900136036</t>
  </si>
  <si>
    <t>09100900930123</t>
  </si>
  <si>
    <t>09100900930131</t>
  </si>
  <si>
    <t>09618380000000</t>
  </si>
  <si>
    <t>09618380107227</t>
  </si>
  <si>
    <t>09618380111724</t>
  </si>
  <si>
    <t>09618380129965</t>
  </si>
  <si>
    <t>09618380136200</t>
  </si>
  <si>
    <t>09618380137919</t>
  </si>
  <si>
    <t>09618380139006</t>
  </si>
  <si>
    <t>09618460000000</t>
  </si>
  <si>
    <t>09618460123125</t>
  </si>
  <si>
    <t>09618530000000</t>
  </si>
  <si>
    <t>09618530930214</t>
  </si>
  <si>
    <t>09618790000000</t>
  </si>
  <si>
    <t>09618870000000</t>
  </si>
  <si>
    <t>09618950000000</t>
  </si>
  <si>
    <t>09619030000000</t>
  </si>
  <si>
    <t>09619110000000</t>
  </si>
  <si>
    <t>09619290000000</t>
  </si>
  <si>
    <t>09619450000000</t>
  </si>
  <si>
    <t>09619520000000</t>
  </si>
  <si>
    <t>09619600000000</t>
  </si>
  <si>
    <t>09619780000000</t>
  </si>
  <si>
    <t>09619860000000</t>
  </si>
  <si>
    <t>09737830000000</t>
  </si>
  <si>
    <t>09737830121566</t>
  </si>
  <si>
    <t>10623230000000</t>
  </si>
  <si>
    <t>10101080000000</t>
  </si>
  <si>
    <t>10101080109991</t>
  </si>
  <si>
    <t>10101080111682</t>
  </si>
  <si>
    <t>10101080119628</t>
  </si>
  <si>
    <t>10101080127514</t>
  </si>
  <si>
    <t>10101080136291</t>
  </si>
  <si>
    <t>10101080140186</t>
  </si>
  <si>
    <t>10101086085112</t>
  </si>
  <si>
    <t>10619940000000</t>
  </si>
  <si>
    <t>10620260000000</t>
  </si>
  <si>
    <t>10620420000000</t>
  </si>
  <si>
    <t>10621090000000</t>
  </si>
  <si>
    <t>10621170000000</t>
  </si>
  <si>
    <t>10621170118018</t>
  </si>
  <si>
    <t>10621250000000</t>
  </si>
  <si>
    <t>10621580000000</t>
  </si>
  <si>
    <t>10621660000000</t>
  </si>
  <si>
    <t>10621660106740</t>
  </si>
  <si>
    <t>10621660114355</t>
  </si>
  <si>
    <t>10621660114553</t>
  </si>
  <si>
    <t>10621660121533</t>
  </si>
  <si>
    <t>10621660133942</t>
  </si>
  <si>
    <t>10621660140038</t>
  </si>
  <si>
    <t>10621660140764</t>
  </si>
  <si>
    <t>10621660140806</t>
  </si>
  <si>
    <t>10621661030642</t>
  </si>
  <si>
    <t>10621661030840</t>
  </si>
  <si>
    <t>10622400000000</t>
  </si>
  <si>
    <t>10622570000000</t>
  </si>
  <si>
    <t>10622650000000</t>
  </si>
  <si>
    <t>10622650116640</t>
  </si>
  <si>
    <t>10622650126292</t>
  </si>
  <si>
    <t>10622810000000</t>
  </si>
  <si>
    <t>10623310000000</t>
  </si>
  <si>
    <t>10623310137661</t>
  </si>
  <si>
    <t>10623560000000</t>
  </si>
  <si>
    <t>10623640000000</t>
  </si>
  <si>
    <t>10623720000000</t>
  </si>
  <si>
    <t>10623800000000</t>
  </si>
  <si>
    <t>10623800136499</t>
  </si>
  <si>
    <t>10624140000000</t>
  </si>
  <si>
    <t>10624146117865</t>
  </si>
  <si>
    <t>10624146117873</t>
  </si>
  <si>
    <t>10624300000000</t>
  </si>
  <si>
    <t>10625130000000</t>
  </si>
  <si>
    <t>10625390000000</t>
  </si>
  <si>
    <t>10625396112387</t>
  </si>
  <si>
    <t>10625470000000</t>
  </si>
  <si>
    <t>10625470135103</t>
  </si>
  <si>
    <t>10625470136523</t>
  </si>
  <si>
    <t>10738090000000</t>
  </si>
  <si>
    <t>10739650000000</t>
  </si>
  <si>
    <t>10739990000000</t>
  </si>
  <si>
    <t>10751270000000</t>
  </si>
  <si>
    <t>10752340000000</t>
  </si>
  <si>
    <t>10752750000000</t>
  </si>
  <si>
    <t>10754080000000</t>
  </si>
  <si>
    <t>10755980000000</t>
  </si>
  <si>
    <t>10767780000000</t>
  </si>
  <si>
    <t>10767781030774</t>
  </si>
  <si>
    <t>11101160000000</t>
  </si>
  <si>
    <t>11101160124909</t>
  </si>
  <si>
    <t>11101160130724</t>
  </si>
  <si>
    <t>11101161130103</t>
  </si>
  <si>
    <t>11625540000000</t>
  </si>
  <si>
    <t>11625960000000</t>
  </si>
  <si>
    <t>11625960139550</t>
  </si>
  <si>
    <t>11626380000000</t>
  </si>
  <si>
    <t>11626460000000</t>
  </si>
  <si>
    <t>11626530000000</t>
  </si>
  <si>
    <t>11626610000000</t>
  </si>
  <si>
    <t>11754810000000</t>
  </si>
  <si>
    <t>11765620000000</t>
  </si>
  <si>
    <t>12101240000000</t>
  </si>
  <si>
    <t>12101240134163</t>
  </si>
  <si>
    <t>12101240137364</t>
  </si>
  <si>
    <t>12101246008221</t>
  </si>
  <si>
    <t>12626790000000</t>
  </si>
  <si>
    <t>12626790109975</t>
  </si>
  <si>
    <t>12626790111708</t>
  </si>
  <si>
    <t>12626790137653</t>
  </si>
  <si>
    <t>12626796120562</t>
  </si>
  <si>
    <t>12626870000000</t>
  </si>
  <si>
    <t>12626870107110</t>
  </si>
  <si>
    <t>12626870124263</t>
  </si>
  <si>
    <t>12626950000000</t>
  </si>
  <si>
    <t>12627030000000</t>
  </si>
  <si>
    <t>12627290000000</t>
  </si>
  <si>
    <t>12627370000000</t>
  </si>
  <si>
    <t>12627450000000</t>
  </si>
  <si>
    <t>12627940000000</t>
  </si>
  <si>
    <t>12628100000000</t>
  </si>
  <si>
    <t>12628280000000</t>
  </si>
  <si>
    <t>12628286116289</t>
  </si>
  <si>
    <t>12628360000000</t>
  </si>
  <si>
    <t>12628510000000</t>
  </si>
  <si>
    <t>12628850000000</t>
  </si>
  <si>
    <t>12628930000000</t>
  </si>
  <si>
    <t>12629010000000</t>
  </si>
  <si>
    <t>12629190000000</t>
  </si>
  <si>
    <t>12629270000000</t>
  </si>
  <si>
    <t>12629350000000</t>
  </si>
  <si>
    <t>12629500000000</t>
  </si>
  <si>
    <t>12629680000000</t>
  </si>
  <si>
    <t>12629760000000</t>
  </si>
  <si>
    <t>12629760115154</t>
  </si>
  <si>
    <t>12629840000000</t>
  </si>
  <si>
    <t>12630080000000</t>
  </si>
  <si>
    <t>12630240000000</t>
  </si>
  <si>
    <t>12630320000000</t>
  </si>
  <si>
    <t>12630320111203</t>
  </si>
  <si>
    <t>12630320124289</t>
  </si>
  <si>
    <t>12630400000000</t>
  </si>
  <si>
    <t>12630570000000</t>
  </si>
  <si>
    <t>12753740000000</t>
  </si>
  <si>
    <t>12753820000000</t>
  </si>
  <si>
    <t>12755150000000</t>
  </si>
  <si>
    <t>12755151230150</t>
  </si>
  <si>
    <t>12768020000000</t>
  </si>
  <si>
    <t>12768020124164</t>
  </si>
  <si>
    <t>13101320000000</t>
  </si>
  <si>
    <t>13101320134379</t>
  </si>
  <si>
    <t>13630730000000</t>
  </si>
  <si>
    <t>13630810000000</t>
  </si>
  <si>
    <t>13630990000000</t>
  </si>
  <si>
    <t>13631070000000</t>
  </si>
  <si>
    <t>13631150000000</t>
  </si>
  <si>
    <t>13631230000000</t>
  </si>
  <si>
    <t>13631230118455</t>
  </si>
  <si>
    <t>13631230122663</t>
  </si>
  <si>
    <t>13631310000000</t>
  </si>
  <si>
    <t>13631490000000</t>
  </si>
  <si>
    <t>13631640000000</t>
  </si>
  <si>
    <t>13631720000000</t>
  </si>
  <si>
    <t>13631800000000</t>
  </si>
  <si>
    <t>13631980000000</t>
  </si>
  <si>
    <t>13632060000000</t>
  </si>
  <si>
    <t>13632140000000</t>
  </si>
  <si>
    <t>13632220000000</t>
  </si>
  <si>
    <t>13632300000000</t>
  </si>
  <si>
    <t>14101400000000</t>
  </si>
  <si>
    <t>14101400117994</t>
  </si>
  <si>
    <t>14101400128447</t>
  </si>
  <si>
    <t>14101400128454</t>
  </si>
  <si>
    <t>14632480000000</t>
  </si>
  <si>
    <t>14632710000000</t>
  </si>
  <si>
    <t>14632890000000</t>
  </si>
  <si>
    <t>14632970000000</t>
  </si>
  <si>
    <t>14633050000000</t>
  </si>
  <si>
    <t>14766870000000</t>
  </si>
  <si>
    <t>15101570000000</t>
  </si>
  <si>
    <t>15101570119669</t>
  </si>
  <si>
    <t>15101570124040</t>
  </si>
  <si>
    <t>15101570135467</t>
  </si>
  <si>
    <t>15101570142505</t>
  </si>
  <si>
    <t>15101570156364</t>
  </si>
  <si>
    <t>15101571530492</t>
  </si>
  <si>
    <t>15101571530500</t>
  </si>
  <si>
    <t>15633130000000</t>
  </si>
  <si>
    <t>15633210000000</t>
  </si>
  <si>
    <t>15633390000000</t>
  </si>
  <si>
    <t>15633540000000</t>
  </si>
  <si>
    <t>15633620000000</t>
  </si>
  <si>
    <t>15633700000000</t>
  </si>
  <si>
    <t>15633880000000</t>
  </si>
  <si>
    <t>15634040000000</t>
  </si>
  <si>
    <t>15634040120139</t>
  </si>
  <si>
    <t>15634046009351</t>
  </si>
  <si>
    <t>15634046009369</t>
  </si>
  <si>
    <t>15634120000000</t>
  </si>
  <si>
    <t>15634200000000</t>
  </si>
  <si>
    <t>15634380000000</t>
  </si>
  <si>
    <t>15634460000000</t>
  </si>
  <si>
    <t>15634610000000</t>
  </si>
  <si>
    <t>15634790000000</t>
  </si>
  <si>
    <t>15634870000000</t>
  </si>
  <si>
    <t>15635030000000</t>
  </si>
  <si>
    <t>15635290000000</t>
  </si>
  <si>
    <t>15635291530435</t>
  </si>
  <si>
    <t>15635450000000</t>
  </si>
  <si>
    <t>15635520000000</t>
  </si>
  <si>
    <t>15635600000000</t>
  </si>
  <si>
    <t>15635780000000</t>
  </si>
  <si>
    <t>15635780135186</t>
  </si>
  <si>
    <t>15635860000000</t>
  </si>
  <si>
    <t>15635940000000</t>
  </si>
  <si>
    <t>15636100000000</t>
  </si>
  <si>
    <t>15636280000000</t>
  </si>
  <si>
    <t>15636280127209</t>
  </si>
  <si>
    <t>15636280128504</t>
  </si>
  <si>
    <t>15636280134312</t>
  </si>
  <si>
    <t>15636280137687</t>
  </si>
  <si>
    <t>15636280138131</t>
  </si>
  <si>
    <t>15636510000000</t>
  </si>
  <si>
    <t>15636690000000</t>
  </si>
  <si>
    <t>15636770000000</t>
  </si>
  <si>
    <t>15636850000000</t>
  </si>
  <si>
    <t>15636930000000</t>
  </si>
  <si>
    <t>15637190000000</t>
  </si>
  <si>
    <t>15637500000000</t>
  </si>
  <si>
    <t>15637680000000</t>
  </si>
  <si>
    <t>15637760000000</t>
  </si>
  <si>
    <t>15637840000000</t>
  </si>
  <si>
    <t>15637920000000</t>
  </si>
  <si>
    <t>15638000000000</t>
  </si>
  <si>
    <t>15638180000000</t>
  </si>
  <si>
    <t>15638260000000</t>
  </si>
  <si>
    <t>15638340000000</t>
  </si>
  <si>
    <t>15638420000000</t>
  </si>
  <si>
    <t>15638590000000</t>
  </si>
  <si>
    <t>15735440000000</t>
  </si>
  <si>
    <t>15737420000000</t>
  </si>
  <si>
    <t>15739080000000</t>
  </si>
  <si>
    <t>15751680000000</t>
  </si>
  <si>
    <t>16101650000000</t>
  </si>
  <si>
    <t>16638750000000</t>
  </si>
  <si>
    <t>16638750101717</t>
  </si>
  <si>
    <t>16638750112698</t>
  </si>
  <si>
    <t>16638830000000</t>
  </si>
  <si>
    <t>16638910000000</t>
  </si>
  <si>
    <t>16639170000000</t>
  </si>
  <si>
    <t>16639250000000</t>
  </si>
  <si>
    <t>16639250137901</t>
  </si>
  <si>
    <t>16639330000000</t>
  </si>
  <si>
    <t>16639410000000</t>
  </si>
  <si>
    <t>16639580000000</t>
  </si>
  <si>
    <t>16639580136556</t>
  </si>
  <si>
    <t>16639586113120</t>
  </si>
  <si>
    <t>16639660000000</t>
  </si>
  <si>
    <t>16639740000000</t>
  </si>
  <si>
    <t>16639740100156</t>
  </si>
  <si>
    <t>16639820000000</t>
  </si>
  <si>
    <t>16639820110205</t>
  </si>
  <si>
    <t>16639820136234</t>
  </si>
  <si>
    <t>16639900000000</t>
  </si>
  <si>
    <t>16739320000000</t>
  </si>
  <si>
    <t>17101730000000</t>
  </si>
  <si>
    <t>17640140000000</t>
  </si>
  <si>
    <t>17640140141382</t>
  </si>
  <si>
    <t>17640220000000</t>
  </si>
  <si>
    <t>17640300000000</t>
  </si>
  <si>
    <t>17640480000000</t>
  </si>
  <si>
    <t>17640550000000</t>
  </si>
  <si>
    <t>17640550108340</t>
  </si>
  <si>
    <t>17640550129601</t>
  </si>
  <si>
    <t>17769760000000</t>
  </si>
  <si>
    <t>18101810000000</t>
  </si>
  <si>
    <t>18640890000000</t>
  </si>
  <si>
    <t>18641050000000</t>
  </si>
  <si>
    <t>18641130000000</t>
  </si>
  <si>
    <t>18641390000000</t>
  </si>
  <si>
    <t>18641620000000</t>
  </si>
  <si>
    <t>18641700000000</t>
  </si>
  <si>
    <t>18641880000000</t>
  </si>
  <si>
    <t>18641960000000</t>
  </si>
  <si>
    <t>18641960135756</t>
  </si>
  <si>
    <t>18642040000000</t>
  </si>
  <si>
    <t>18750360000000</t>
  </si>
  <si>
    <t>18750360121657</t>
  </si>
  <si>
    <t>18750366010763</t>
  </si>
  <si>
    <t>19101990000000</t>
  </si>
  <si>
    <t>19101990106880</t>
  </si>
  <si>
    <t>19101990109660</t>
  </si>
  <si>
    <t>19101990112128</t>
  </si>
  <si>
    <t>19101990115030</t>
  </si>
  <si>
    <t>19101990115212</t>
  </si>
  <si>
    <t>19101990121772</t>
  </si>
  <si>
    <t>19101990127498</t>
  </si>
  <si>
    <t>19101990128025</t>
  </si>
  <si>
    <t>19101990134346</t>
  </si>
  <si>
    <t>19101990135368</t>
  </si>
  <si>
    <t>19101990135582</t>
  </si>
  <si>
    <t>19101990136119</t>
  </si>
  <si>
    <t>19101990137166</t>
  </si>
  <si>
    <t>19101990137679</t>
  </si>
  <si>
    <t>19101990138669</t>
  </si>
  <si>
    <t>19101990139170</t>
  </si>
  <si>
    <t>19101990140681</t>
  </si>
  <si>
    <t>19101990140798</t>
  </si>
  <si>
    <t>19101990140962</t>
  </si>
  <si>
    <t>19101996116883</t>
  </si>
  <si>
    <t>19101996119945</t>
  </si>
  <si>
    <t>19642120000000</t>
  </si>
  <si>
    <t>19642460000000</t>
  </si>
  <si>
    <t>19642460126003</t>
  </si>
  <si>
    <t>19642461996537</t>
  </si>
  <si>
    <t>19642610000000</t>
  </si>
  <si>
    <t>19642790000000</t>
  </si>
  <si>
    <t>19642870000000</t>
  </si>
  <si>
    <t>19642871996479</t>
  </si>
  <si>
    <t>19642950000000</t>
  </si>
  <si>
    <t>19643030000000</t>
  </si>
  <si>
    <t>19643110000000</t>
  </si>
  <si>
    <t>19643290000000</t>
  </si>
  <si>
    <t>19643370000000</t>
  </si>
  <si>
    <t>19643450000000</t>
  </si>
  <si>
    <t>19643520000000</t>
  </si>
  <si>
    <t>19643520128488</t>
  </si>
  <si>
    <t>19643520128496</t>
  </si>
  <si>
    <t>19643780000000</t>
  </si>
  <si>
    <t>19643940000000</t>
  </si>
  <si>
    <t>19644360000000</t>
  </si>
  <si>
    <t>19644440000000</t>
  </si>
  <si>
    <t>19644510000000</t>
  </si>
  <si>
    <t>19644690000000</t>
  </si>
  <si>
    <t>19644690128736</t>
  </si>
  <si>
    <t>19644690134858</t>
  </si>
  <si>
    <t>19644690139535</t>
  </si>
  <si>
    <t>19644770000000</t>
  </si>
  <si>
    <t>19644850000000</t>
  </si>
  <si>
    <t>19645010000000</t>
  </si>
  <si>
    <t>19645190000000</t>
  </si>
  <si>
    <t>19645270000000</t>
  </si>
  <si>
    <t>19645350000000</t>
  </si>
  <si>
    <t>19645500000000</t>
  </si>
  <si>
    <t>19645680000000</t>
  </si>
  <si>
    <t>19645760000000</t>
  </si>
  <si>
    <t>19645840000000</t>
  </si>
  <si>
    <t>19645841996305</t>
  </si>
  <si>
    <t>19645920000000</t>
  </si>
  <si>
    <t>19645920100354</t>
  </si>
  <si>
    <t>19646000000000</t>
  </si>
  <si>
    <t>19646260000000</t>
  </si>
  <si>
    <t>19646340000000</t>
  </si>
  <si>
    <t>19646340101667</t>
  </si>
  <si>
    <t>19646340116822</t>
  </si>
  <si>
    <t>19646340120303</t>
  </si>
  <si>
    <t>19646340128991</t>
  </si>
  <si>
    <t>19646341996529</t>
  </si>
  <si>
    <t>19646341996586</t>
  </si>
  <si>
    <t>19646346014518</t>
  </si>
  <si>
    <t>19646420000000</t>
  </si>
  <si>
    <t>19646420136127</t>
  </si>
  <si>
    <t>19646590000000</t>
  </si>
  <si>
    <t>19646670000000</t>
  </si>
  <si>
    <t>19646670123174</t>
  </si>
  <si>
    <t>19646670125559</t>
  </si>
  <si>
    <t>19646830000000</t>
  </si>
  <si>
    <t>19646910000000</t>
  </si>
  <si>
    <t>19646911996438</t>
  </si>
  <si>
    <t>19647090000000</t>
  </si>
  <si>
    <t>19647090100602</t>
  </si>
  <si>
    <t>19647090107508</t>
  </si>
  <si>
    <t>19647091996313</t>
  </si>
  <si>
    <t>19647170000000</t>
  </si>
  <si>
    <t>19647250000000</t>
  </si>
  <si>
    <t>19647250127506</t>
  </si>
  <si>
    <t>19647250131938</t>
  </si>
  <si>
    <t>19647330000000</t>
  </si>
  <si>
    <t>19647330100289</t>
  </si>
  <si>
    <t>19647330100669</t>
  </si>
  <si>
    <t>19647330100677</t>
  </si>
  <si>
    <t>19647330100743</t>
  </si>
  <si>
    <t>19647330100750</t>
  </si>
  <si>
    <t>19647330100800</t>
  </si>
  <si>
    <t>19647330100867</t>
  </si>
  <si>
    <t>19647330101196</t>
  </si>
  <si>
    <t>19647330101444</t>
  </si>
  <si>
    <t>19647330101659</t>
  </si>
  <si>
    <t>19647330101675</t>
  </si>
  <si>
    <t>19647330101683</t>
  </si>
  <si>
    <t>19647330102335</t>
  </si>
  <si>
    <t>19647330102426</t>
  </si>
  <si>
    <t>19647330102434</t>
  </si>
  <si>
    <t>19647330102442</t>
  </si>
  <si>
    <t>19647330102483</t>
  </si>
  <si>
    <t>19647330102491</t>
  </si>
  <si>
    <t>19647330102541</t>
  </si>
  <si>
    <t>19647330106351</t>
  </si>
  <si>
    <t>19647330106427</t>
  </si>
  <si>
    <t>19647330106831</t>
  </si>
  <si>
    <t>19647330106849</t>
  </si>
  <si>
    <t>19647330106864</t>
  </si>
  <si>
    <t>19647330106872</t>
  </si>
  <si>
    <t>19647330107755</t>
  </si>
  <si>
    <t>19647330108878</t>
  </si>
  <si>
    <t>19647330108886</t>
  </si>
  <si>
    <t>19647330108894</t>
  </si>
  <si>
    <t>19647330108910</t>
  </si>
  <si>
    <t>19647330108928</t>
  </si>
  <si>
    <t>19647330108936</t>
  </si>
  <si>
    <t>19647330109884</t>
  </si>
  <si>
    <t>19647330109934</t>
  </si>
  <si>
    <t>19647330110304</t>
  </si>
  <si>
    <t>19647330111211</t>
  </si>
  <si>
    <t>19647330111484</t>
  </si>
  <si>
    <t>19647330111492</t>
  </si>
  <si>
    <t>19647330111500</t>
  </si>
  <si>
    <t>19647330111518</t>
  </si>
  <si>
    <t>19647330111575</t>
  </si>
  <si>
    <t>19647330111583</t>
  </si>
  <si>
    <t>19647330111625</t>
  </si>
  <si>
    <t>19647330111641</t>
  </si>
  <si>
    <t>19647330111658</t>
  </si>
  <si>
    <t>19647330112060</t>
  </si>
  <si>
    <t>19647330112201</t>
  </si>
  <si>
    <t>19647330112235</t>
  </si>
  <si>
    <t>19647330112508</t>
  </si>
  <si>
    <t>19647330114884</t>
  </si>
  <si>
    <t>19647330114959</t>
  </si>
  <si>
    <t>19647330114967</t>
  </si>
  <si>
    <t>19647330115048</t>
  </si>
  <si>
    <t>19647330115113</t>
  </si>
  <si>
    <t>19647330115139</t>
  </si>
  <si>
    <t>19647330115253</t>
  </si>
  <si>
    <t>19647330115287</t>
  </si>
  <si>
    <t>19647330116509</t>
  </si>
  <si>
    <t>19647330117036</t>
  </si>
  <si>
    <t>19647330117598</t>
  </si>
  <si>
    <t>19647330117606</t>
  </si>
  <si>
    <t>19647330117614</t>
  </si>
  <si>
    <t>19647330117622</t>
  </si>
  <si>
    <t>19647330117648</t>
  </si>
  <si>
    <t>19647330117655</t>
  </si>
  <si>
    <t>19647330117846</t>
  </si>
  <si>
    <t>19647330117895</t>
  </si>
  <si>
    <t>19647330117903</t>
  </si>
  <si>
    <t>19647330117911</t>
  </si>
  <si>
    <t>19647330117937</t>
  </si>
  <si>
    <t>19647330117952</t>
  </si>
  <si>
    <t>19647330117978</t>
  </si>
  <si>
    <t>19647330118588</t>
  </si>
  <si>
    <t>19647330119982</t>
  </si>
  <si>
    <t>19647330120014</t>
  </si>
  <si>
    <t>19647330120022</t>
  </si>
  <si>
    <t>19647330120030</t>
  </si>
  <si>
    <t>19647330120071</t>
  </si>
  <si>
    <t>19647330120097</t>
  </si>
  <si>
    <t>19647330120477</t>
  </si>
  <si>
    <t>19647330120527</t>
  </si>
  <si>
    <t>19647330121079</t>
  </si>
  <si>
    <t>19647330121137</t>
  </si>
  <si>
    <t>19647330121285</t>
  </si>
  <si>
    <t>19647330121293</t>
  </si>
  <si>
    <t>19647330121699</t>
  </si>
  <si>
    <t>19647330121707</t>
  </si>
  <si>
    <t>19647330121848</t>
  </si>
  <si>
    <t>19647330122242</t>
  </si>
  <si>
    <t>19647330122481</t>
  </si>
  <si>
    <t>19647330122556</t>
  </si>
  <si>
    <t>19647330122564</t>
  </si>
  <si>
    <t>19647330122606</t>
  </si>
  <si>
    <t>19647330122614</t>
  </si>
  <si>
    <t>19647330122622</t>
  </si>
  <si>
    <t>19647330122655</t>
  </si>
  <si>
    <t>19647330122721</t>
  </si>
  <si>
    <t>19647330122739</t>
  </si>
  <si>
    <t>19647330122747</t>
  </si>
  <si>
    <t>19647330122754</t>
  </si>
  <si>
    <t>19647330122838</t>
  </si>
  <si>
    <t>19647330122861</t>
  </si>
  <si>
    <t>19647330123133</t>
  </si>
  <si>
    <t>19647330123141</t>
  </si>
  <si>
    <t>19647330123158</t>
  </si>
  <si>
    <t>19647330123166</t>
  </si>
  <si>
    <t>19647330123984</t>
  </si>
  <si>
    <t>19647330123992</t>
  </si>
  <si>
    <t>19647330124008</t>
  </si>
  <si>
    <t>19647330124016</t>
  </si>
  <si>
    <t>19647330124198</t>
  </si>
  <si>
    <t>19647330124222</t>
  </si>
  <si>
    <t>19647330124560</t>
  </si>
  <si>
    <t>19647330124784</t>
  </si>
  <si>
    <t>19647330124792</t>
  </si>
  <si>
    <t>19647330124800</t>
  </si>
  <si>
    <t>19647330124818</t>
  </si>
  <si>
    <t>19647330124826</t>
  </si>
  <si>
    <t>19647330124891</t>
  </si>
  <si>
    <t>19647330124933</t>
  </si>
  <si>
    <t>19647330124941</t>
  </si>
  <si>
    <t>19647330125609</t>
  </si>
  <si>
    <t>19647330125625</t>
  </si>
  <si>
    <t>19647330125641</t>
  </si>
  <si>
    <t>19647330125864</t>
  </si>
  <si>
    <t>19647330126136</t>
  </si>
  <si>
    <t>19647330126169</t>
  </si>
  <si>
    <t>19647330126177</t>
  </si>
  <si>
    <t>19647330126193</t>
  </si>
  <si>
    <t>19647330126797</t>
  </si>
  <si>
    <t>19647330127670</t>
  </si>
  <si>
    <t>19647330127886</t>
  </si>
  <si>
    <t>19647330127894</t>
  </si>
  <si>
    <t>19647330127910</t>
  </si>
  <si>
    <t>19647330127936</t>
  </si>
  <si>
    <t>19647330127985</t>
  </si>
  <si>
    <t>19647330128009</t>
  </si>
  <si>
    <t>19647330128033</t>
  </si>
  <si>
    <t>19647330128041</t>
  </si>
  <si>
    <t>19647330128058</t>
  </si>
  <si>
    <t>19647330128132</t>
  </si>
  <si>
    <t>19647330128371</t>
  </si>
  <si>
    <t>19647330128512</t>
  </si>
  <si>
    <t>19647330129270</t>
  </si>
  <si>
    <t>19647330129460</t>
  </si>
  <si>
    <t>19647330129593</t>
  </si>
  <si>
    <t>19647330129619</t>
  </si>
  <si>
    <t>19647330129627</t>
  </si>
  <si>
    <t>19647330129650</t>
  </si>
  <si>
    <t>19647330129833</t>
  </si>
  <si>
    <t>19647330129858</t>
  </si>
  <si>
    <t>19647330129866</t>
  </si>
  <si>
    <t>19647330131466</t>
  </si>
  <si>
    <t>19647330131722</t>
  </si>
  <si>
    <t>19647330131771</t>
  </si>
  <si>
    <t>19647330131797</t>
  </si>
  <si>
    <t>19647330131821</t>
  </si>
  <si>
    <t>19647330131904</t>
  </si>
  <si>
    <t>19647330132027</t>
  </si>
  <si>
    <t>19647330132084</t>
  </si>
  <si>
    <t>19647330132126</t>
  </si>
  <si>
    <t>19647330132282</t>
  </si>
  <si>
    <t>19647330132928</t>
  </si>
  <si>
    <t>19647330133272</t>
  </si>
  <si>
    <t>19647330133280</t>
  </si>
  <si>
    <t>19647330133298</t>
  </si>
  <si>
    <t>19647330133686</t>
  </si>
  <si>
    <t>19647330133694</t>
  </si>
  <si>
    <t>19647330133702</t>
  </si>
  <si>
    <t>19647330133710</t>
  </si>
  <si>
    <t>19647330133868</t>
  </si>
  <si>
    <t>19647330134023</t>
  </si>
  <si>
    <t>19647330134205</t>
  </si>
  <si>
    <t>19647330135509</t>
  </si>
  <si>
    <t>19647330135517</t>
  </si>
  <si>
    <t>19647330135616</t>
  </si>
  <si>
    <t>19647330135632</t>
  </si>
  <si>
    <t>19647330135715</t>
  </si>
  <si>
    <t>19647330135723</t>
  </si>
  <si>
    <t>19647330135921</t>
  </si>
  <si>
    <t>19647330135954</t>
  </si>
  <si>
    <t>19647330136986</t>
  </si>
  <si>
    <t>19647330136994</t>
  </si>
  <si>
    <t>19647330137463</t>
  </si>
  <si>
    <t>19647330137471</t>
  </si>
  <si>
    <t>19647330137513</t>
  </si>
  <si>
    <t>19647330137521</t>
  </si>
  <si>
    <t>19647330137562</t>
  </si>
  <si>
    <t>19647330137604</t>
  </si>
  <si>
    <t>19647330137612</t>
  </si>
  <si>
    <t>19647330138305</t>
  </si>
  <si>
    <t>19647330138883</t>
  </si>
  <si>
    <t>19647330139089</t>
  </si>
  <si>
    <t>19647330139097</t>
  </si>
  <si>
    <t>19647330139121</t>
  </si>
  <si>
    <t>19647330139832</t>
  </si>
  <si>
    <t>19647330140004</t>
  </si>
  <si>
    <t>19647330140111</t>
  </si>
  <si>
    <t>19647330140129</t>
  </si>
  <si>
    <t>19647330140749</t>
  </si>
  <si>
    <t>19647330164780</t>
  </si>
  <si>
    <t>19647331931047</t>
  </si>
  <si>
    <t>19647331931708</t>
  </si>
  <si>
    <t>19647331931864</t>
  </si>
  <si>
    <t>19647331932623</t>
  </si>
  <si>
    <t>19647331933746</t>
  </si>
  <si>
    <t>19647331937226</t>
  </si>
  <si>
    <t>19647331938554</t>
  </si>
  <si>
    <t>19647331938612</t>
  </si>
  <si>
    <t>19647331938885</t>
  </si>
  <si>
    <t>19647331995836</t>
  </si>
  <si>
    <t>19647331996610</t>
  </si>
  <si>
    <t>19647336015986</t>
  </si>
  <si>
    <t>19647336016240</t>
  </si>
  <si>
    <t>19647336016265</t>
  </si>
  <si>
    <t>19647336016323</t>
  </si>
  <si>
    <t>19647336016356</t>
  </si>
  <si>
    <t>19647336016562</t>
  </si>
  <si>
    <t>19647336016729</t>
  </si>
  <si>
    <t>19647336016778</t>
  </si>
  <si>
    <t>19647336016869</t>
  </si>
  <si>
    <t>19647336016935</t>
  </si>
  <si>
    <t>19647336017016</t>
  </si>
  <si>
    <t>19647336017438</t>
  </si>
  <si>
    <t>19647336017529</t>
  </si>
  <si>
    <t>19647336017693</t>
  </si>
  <si>
    <t>19647336017701</t>
  </si>
  <si>
    <t>19647336017743</t>
  </si>
  <si>
    <t>19647336017891</t>
  </si>
  <si>
    <t>19647336018063</t>
  </si>
  <si>
    <t>19647336018204</t>
  </si>
  <si>
    <t>19647336018287</t>
  </si>
  <si>
    <t>19647336018634</t>
  </si>
  <si>
    <t>19647336018642</t>
  </si>
  <si>
    <t>19647336018725</t>
  </si>
  <si>
    <t>19647336018774</t>
  </si>
  <si>
    <t>19647336018923</t>
  </si>
  <si>
    <t>19647336019079</t>
  </si>
  <si>
    <t>19647336019111</t>
  </si>
  <si>
    <t>19647336019186</t>
  </si>
  <si>
    <t>19647336019392</t>
  </si>
  <si>
    <t>19647336019525</t>
  </si>
  <si>
    <t>19647336019533</t>
  </si>
  <si>
    <t>19647336019673</t>
  </si>
  <si>
    <t>19647336019715</t>
  </si>
  <si>
    <t>19647336019855</t>
  </si>
  <si>
    <t>19647336019939</t>
  </si>
  <si>
    <t>19647336019954</t>
  </si>
  <si>
    <t>19647336020036</t>
  </si>
  <si>
    <t>19647336020044</t>
  </si>
  <si>
    <t>19647336057988</t>
  </si>
  <si>
    <t>19647336058150</t>
  </si>
  <si>
    <t>19647336058267</t>
  </si>
  <si>
    <t>19647336061477</t>
  </si>
  <si>
    <t>19647336061543</t>
  </si>
  <si>
    <t>19647336061584</t>
  </si>
  <si>
    <t>19647336071435</t>
  </si>
  <si>
    <t>19647336094726</t>
  </si>
  <si>
    <t>19647336097927</t>
  </si>
  <si>
    <t>19647336112536</t>
  </si>
  <si>
    <t>19647336114912</t>
  </si>
  <si>
    <t>19647336116750</t>
  </si>
  <si>
    <t>19647336117048</t>
  </si>
  <si>
    <t>19647336117667</t>
  </si>
  <si>
    <t>19647336119044</t>
  </si>
  <si>
    <t>19647336119531</t>
  </si>
  <si>
    <t>19647336119903</t>
  </si>
  <si>
    <t>19647336120471</t>
  </si>
  <si>
    <t>19647336120489</t>
  </si>
  <si>
    <t>19647336121081</t>
  </si>
  <si>
    <t>19647580000000</t>
  </si>
  <si>
    <t>19647740000000</t>
  </si>
  <si>
    <t>19647900000000</t>
  </si>
  <si>
    <t>19648080000000</t>
  </si>
  <si>
    <t>19648160000000</t>
  </si>
  <si>
    <t>19648320000000</t>
  </si>
  <si>
    <t>19648400000000</t>
  </si>
  <si>
    <t>19648570000000</t>
  </si>
  <si>
    <t>19648570112714</t>
  </si>
  <si>
    <t>19648570125377</t>
  </si>
  <si>
    <t>19648570140889</t>
  </si>
  <si>
    <t>19648650000000</t>
  </si>
  <si>
    <t>19648730000000</t>
  </si>
  <si>
    <t>19648810000000</t>
  </si>
  <si>
    <t>19648810113464</t>
  </si>
  <si>
    <t>19648810113472</t>
  </si>
  <si>
    <t>19648810113894</t>
  </si>
  <si>
    <t>19648810118075</t>
  </si>
  <si>
    <t>19648810136945</t>
  </si>
  <si>
    <t>19649070000000</t>
  </si>
  <si>
    <t>19649070115170</t>
  </si>
  <si>
    <t>19649071996693</t>
  </si>
  <si>
    <t>19649076021984</t>
  </si>
  <si>
    <t>19649310000000</t>
  </si>
  <si>
    <t>19649640000000</t>
  </si>
  <si>
    <t>19649800000000</t>
  </si>
  <si>
    <t>19649980000000</t>
  </si>
  <si>
    <t>19650290000000</t>
  </si>
  <si>
    <t>19650370000000</t>
  </si>
  <si>
    <t>19650450000000</t>
  </si>
  <si>
    <t>19650520000000</t>
  </si>
  <si>
    <t>19650600000000</t>
  </si>
  <si>
    <t>19650780000000</t>
  </si>
  <si>
    <t>19650940000000</t>
  </si>
  <si>
    <t>19650940112706</t>
  </si>
  <si>
    <t>19650946023527</t>
  </si>
  <si>
    <t>19651020000000</t>
  </si>
  <si>
    <t>19651100000000</t>
  </si>
  <si>
    <t>19651280000000</t>
  </si>
  <si>
    <t>19651360000000</t>
  </si>
  <si>
    <t>19651360114439</t>
  </si>
  <si>
    <t>19651360117234</t>
  </si>
  <si>
    <t>19651361996263</t>
  </si>
  <si>
    <t>19651510000000</t>
  </si>
  <si>
    <t>19734370000000</t>
  </si>
  <si>
    <t>19734370115725</t>
  </si>
  <si>
    <t>19734370118760</t>
  </si>
  <si>
    <t>19734370132845</t>
  </si>
  <si>
    <t>19734370134338</t>
  </si>
  <si>
    <t>19734370137893</t>
  </si>
  <si>
    <t>19734370137984</t>
  </si>
  <si>
    <t>19734450000000</t>
  </si>
  <si>
    <t>19734520000000</t>
  </si>
  <si>
    <t>19734520120600</t>
  </si>
  <si>
    <t>19734600000000</t>
  </si>
  <si>
    <t>19752910000000</t>
  </si>
  <si>
    <t>19752911996016</t>
  </si>
  <si>
    <t>19753090000000</t>
  </si>
  <si>
    <t>19753090127100</t>
  </si>
  <si>
    <t>19753090131383</t>
  </si>
  <si>
    <t>19753090131987</t>
  </si>
  <si>
    <t>19753090132654</t>
  </si>
  <si>
    <t>19753090134619</t>
  </si>
  <si>
    <t>19753090135145</t>
  </si>
  <si>
    <t>19753090136531</t>
  </si>
  <si>
    <t>19753090136648</t>
  </si>
  <si>
    <t>19753090137703</t>
  </si>
  <si>
    <t>19753090137786</t>
  </si>
  <si>
    <t>19753090138297</t>
  </si>
  <si>
    <t>19753330000000</t>
  </si>
  <si>
    <t>19753410000000</t>
  </si>
  <si>
    <t>19756636120158</t>
  </si>
  <si>
    <t>19757130000000</t>
  </si>
  <si>
    <t>19768690000000</t>
  </si>
  <si>
    <t>19768690119016</t>
  </si>
  <si>
    <t>19768690119636</t>
  </si>
  <si>
    <t>19768690128728</t>
  </si>
  <si>
    <t>19768690131128</t>
  </si>
  <si>
    <t>19769680109926</t>
  </si>
  <si>
    <t>20102070000000</t>
  </si>
  <si>
    <t>20102070117184</t>
  </si>
  <si>
    <t>20102072030229</t>
  </si>
  <si>
    <t>20651770000000</t>
  </si>
  <si>
    <t>20651850000000</t>
  </si>
  <si>
    <t>20651850129015</t>
  </si>
  <si>
    <t>20651930000000</t>
  </si>
  <si>
    <t>20652010000000</t>
  </si>
  <si>
    <t>20652430000000</t>
  </si>
  <si>
    <t>20652430100016</t>
  </si>
  <si>
    <t>20652430107938</t>
  </si>
  <si>
    <t>20652430118950</t>
  </si>
  <si>
    <t>20652430134510</t>
  </si>
  <si>
    <t>20652760000000</t>
  </si>
  <si>
    <t>20755800000000</t>
  </si>
  <si>
    <t>20756060000000</t>
  </si>
  <si>
    <t>20756060125021</t>
  </si>
  <si>
    <t>20756060132936</t>
  </si>
  <si>
    <t>20764140000000</t>
  </si>
  <si>
    <t>20764142030237</t>
  </si>
  <si>
    <t>20764146110076</t>
  </si>
  <si>
    <t>21102150000000</t>
  </si>
  <si>
    <t>21102150135350</t>
  </si>
  <si>
    <t>21102152130102</t>
  </si>
  <si>
    <t>21653000000000</t>
  </si>
  <si>
    <t>21653180000000</t>
  </si>
  <si>
    <t>21653340000000</t>
  </si>
  <si>
    <t>21653420000000</t>
  </si>
  <si>
    <t>21653590000000</t>
  </si>
  <si>
    <t>21653670000000</t>
  </si>
  <si>
    <t>21653910000000</t>
  </si>
  <si>
    <t>21654090000000</t>
  </si>
  <si>
    <t>21654170000000</t>
  </si>
  <si>
    <t>21654176113229</t>
  </si>
  <si>
    <t>21654250000000</t>
  </si>
  <si>
    <t>21654330000000</t>
  </si>
  <si>
    <t>21654580000000</t>
  </si>
  <si>
    <t>21654660000000</t>
  </si>
  <si>
    <t>21654740000000</t>
  </si>
  <si>
    <t>21654820000000</t>
  </si>
  <si>
    <t>21733610000000</t>
  </si>
  <si>
    <t>21750020000000</t>
  </si>
  <si>
    <t>22102230000000</t>
  </si>
  <si>
    <t>22655320000000</t>
  </si>
  <si>
    <t>22655320125823</t>
  </si>
  <si>
    <t>23102310000000</t>
  </si>
  <si>
    <t>23655400000000</t>
  </si>
  <si>
    <t>23655570000000</t>
  </si>
  <si>
    <t>23655576116669</t>
  </si>
  <si>
    <t>23655650000000</t>
  </si>
  <si>
    <t>23655650123737</t>
  </si>
  <si>
    <t>23655730000000</t>
  </si>
  <si>
    <t>23655810000000</t>
  </si>
  <si>
    <t>23655990000000</t>
  </si>
  <si>
    <t>23656070000000</t>
  </si>
  <si>
    <t>23656072330272</t>
  </si>
  <si>
    <t>23656150000000</t>
  </si>
  <si>
    <t>23656150115055</t>
  </si>
  <si>
    <t>23656150140814</t>
  </si>
  <si>
    <t>23656152330413</t>
  </si>
  <si>
    <t>23656152330454</t>
  </si>
  <si>
    <t>23656156117386</t>
  </si>
  <si>
    <t>23656230000000</t>
  </si>
  <si>
    <t>23656230112300</t>
  </si>
  <si>
    <t>23656230125658</t>
  </si>
  <si>
    <t>23656232330363</t>
  </si>
  <si>
    <t>23738660000000</t>
  </si>
  <si>
    <t>23739160000000</t>
  </si>
  <si>
    <t>23752180000000</t>
  </si>
  <si>
    <t>24102490000000</t>
  </si>
  <si>
    <t>24102490106518</t>
  </si>
  <si>
    <t>24102490138032</t>
  </si>
  <si>
    <t>24656310000000</t>
  </si>
  <si>
    <t>24656490000000</t>
  </si>
  <si>
    <t>24656496025381</t>
  </si>
  <si>
    <t>24656800000000</t>
  </si>
  <si>
    <t>24656980000000</t>
  </si>
  <si>
    <t>24657220000000</t>
  </si>
  <si>
    <t>24657300000000</t>
  </si>
  <si>
    <t>24657480000000</t>
  </si>
  <si>
    <t>24657550000000</t>
  </si>
  <si>
    <t>24657630000000</t>
  </si>
  <si>
    <t>24657710000000</t>
  </si>
  <si>
    <t>24657890000000</t>
  </si>
  <si>
    <t>24658130000000</t>
  </si>
  <si>
    <t>24658210000000</t>
  </si>
  <si>
    <t>24658390000000</t>
  </si>
  <si>
    <t>24658620000000</t>
  </si>
  <si>
    <t>24658700000000</t>
  </si>
  <si>
    <t>24736190000000</t>
  </si>
  <si>
    <t>24737260000000</t>
  </si>
  <si>
    <t>24753170000000</t>
  </si>
  <si>
    <t>24753660000000</t>
  </si>
  <si>
    <t>25102560000000</t>
  </si>
  <si>
    <t>25658960000000</t>
  </si>
  <si>
    <t>25735850000000</t>
  </si>
  <si>
    <t>25735930000000</t>
  </si>
  <si>
    <t>26102640000000</t>
  </si>
  <si>
    <t>26102640124990</t>
  </si>
  <si>
    <t>26736680000000</t>
  </si>
  <si>
    <t>26736920000000</t>
  </si>
  <si>
    <t>27102720000000</t>
  </si>
  <si>
    <t>27102720112177</t>
  </si>
  <si>
    <t>27102720116491</t>
  </si>
  <si>
    <t>27102720124297</t>
  </si>
  <si>
    <t>27102722730232</t>
  </si>
  <si>
    <t>27102726119663</t>
  </si>
  <si>
    <t>27659610000000</t>
  </si>
  <si>
    <t>27659790000000</t>
  </si>
  <si>
    <t>27659870000000</t>
  </si>
  <si>
    <t>27659950000000</t>
  </si>
  <si>
    <t>27660270000000</t>
  </si>
  <si>
    <t>27660350000000</t>
  </si>
  <si>
    <t>27660500000000</t>
  </si>
  <si>
    <t>27660680000000</t>
  </si>
  <si>
    <t>27660760000000</t>
  </si>
  <si>
    <t>27660840000000</t>
  </si>
  <si>
    <t>27660920000000</t>
  </si>
  <si>
    <t>27660922730240</t>
  </si>
  <si>
    <t>27660926118962</t>
  </si>
  <si>
    <t>27661340000000</t>
  </si>
  <si>
    <t>27661420000000</t>
  </si>
  <si>
    <t>27661590000000</t>
  </si>
  <si>
    <t>27661670000000</t>
  </si>
  <si>
    <t>27661750000000</t>
  </si>
  <si>
    <t>27661830000000</t>
  </si>
  <si>
    <t>27661910000000</t>
  </si>
  <si>
    <t>27662250000000</t>
  </si>
  <si>
    <t>27662330000000</t>
  </si>
  <si>
    <t>27738250000000</t>
  </si>
  <si>
    <t>27751500000000</t>
  </si>
  <si>
    <t>27751500118349</t>
  </si>
  <si>
    <t>27754400000000</t>
  </si>
  <si>
    <t>27754730000000</t>
  </si>
  <si>
    <t>28102800000000</t>
  </si>
  <si>
    <t>28102800142034</t>
  </si>
  <si>
    <t>28662410000000</t>
  </si>
  <si>
    <t>28662580000000</t>
  </si>
  <si>
    <t>28662660000000</t>
  </si>
  <si>
    <t>28662660108605</t>
  </si>
  <si>
    <t>28662820000000</t>
  </si>
  <si>
    <t>28662900000000</t>
  </si>
  <si>
    <t>29102980000000</t>
  </si>
  <si>
    <t>29102980114314</t>
  </si>
  <si>
    <t>29102980114322</t>
  </si>
  <si>
    <t>29102980114330</t>
  </si>
  <si>
    <t>29102980126219</t>
  </si>
  <si>
    <t>29102980126227</t>
  </si>
  <si>
    <t>29102980130823</t>
  </si>
  <si>
    <t>29102982930147</t>
  </si>
  <si>
    <t>29663160000000</t>
  </si>
  <si>
    <t>29663160125013</t>
  </si>
  <si>
    <t>29663240000000</t>
  </si>
  <si>
    <t>29663320000000</t>
  </si>
  <si>
    <t>29663326111140</t>
  </si>
  <si>
    <t>29663400000000</t>
  </si>
  <si>
    <t>29663570000000</t>
  </si>
  <si>
    <t>29663570124834</t>
  </si>
  <si>
    <t>29663730000000</t>
  </si>
  <si>
    <t>29663730136424</t>
  </si>
  <si>
    <t>29664070000000</t>
  </si>
  <si>
    <t>29664076027197</t>
  </si>
  <si>
    <t>29664150000000</t>
  </si>
  <si>
    <t>29768770000000</t>
  </si>
  <si>
    <t>29768776111371</t>
  </si>
  <si>
    <t>30103060000000</t>
  </si>
  <si>
    <t>30103060126037</t>
  </si>
  <si>
    <t>30103060132613</t>
  </si>
  <si>
    <t>30103060132910</t>
  </si>
  <si>
    <t>30103060133785</t>
  </si>
  <si>
    <t>30103060133959</t>
  </si>
  <si>
    <t>30103060133983</t>
  </si>
  <si>
    <t>30103060134056</t>
  </si>
  <si>
    <t>30103060134239</t>
  </si>
  <si>
    <t>30103060134288</t>
  </si>
  <si>
    <t>30103060134841</t>
  </si>
  <si>
    <t>30103060134940</t>
  </si>
  <si>
    <t>30103060137000</t>
  </si>
  <si>
    <t>30103060137976</t>
  </si>
  <si>
    <t>30103060138800</t>
  </si>
  <si>
    <t>30103060139352</t>
  </si>
  <si>
    <t>30103060139469</t>
  </si>
  <si>
    <t>30103060139964</t>
  </si>
  <si>
    <t>30103060140822</t>
  </si>
  <si>
    <t>30103060141978</t>
  </si>
  <si>
    <t>30103060142000</t>
  </si>
  <si>
    <t>30103060142026</t>
  </si>
  <si>
    <t>30103060142224</t>
  </si>
  <si>
    <t>30103060142570</t>
  </si>
  <si>
    <t>30103063030723</t>
  </si>
  <si>
    <t>30647660000000</t>
  </si>
  <si>
    <t>30664230000000</t>
  </si>
  <si>
    <t>30664230131417</t>
  </si>
  <si>
    <t>30664236027379</t>
  </si>
  <si>
    <t>30664310000000</t>
  </si>
  <si>
    <t>30664490000000</t>
  </si>
  <si>
    <t>30664560000000</t>
  </si>
  <si>
    <t>30664640000000</t>
  </si>
  <si>
    <t>30664640106765</t>
  </si>
  <si>
    <t>30664640123729</t>
  </si>
  <si>
    <t>30664640124743</t>
  </si>
  <si>
    <t>30664640140061</t>
  </si>
  <si>
    <t>30664646117758</t>
  </si>
  <si>
    <t>30664646120356</t>
  </si>
  <si>
    <t>30664720000000</t>
  </si>
  <si>
    <t>30664800000000</t>
  </si>
  <si>
    <t>30664980000000</t>
  </si>
  <si>
    <t>30665060000000</t>
  </si>
  <si>
    <t>30665140000000</t>
  </si>
  <si>
    <t>30665220000000</t>
  </si>
  <si>
    <t>30665300000000</t>
  </si>
  <si>
    <t>30665300134221</t>
  </si>
  <si>
    <t>30665480000000</t>
  </si>
  <si>
    <t>30665550000000</t>
  </si>
  <si>
    <t>30665630000000</t>
  </si>
  <si>
    <t>30665890000000</t>
  </si>
  <si>
    <t>30665970000000</t>
  </si>
  <si>
    <t>30666130000000</t>
  </si>
  <si>
    <t>30666210000000</t>
  </si>
  <si>
    <t>30666216085328</t>
  </si>
  <si>
    <t>30666216094874</t>
  </si>
  <si>
    <t>30666470000000</t>
  </si>
  <si>
    <t>30666476068621</t>
  </si>
  <si>
    <t>30666700000000</t>
  </si>
  <si>
    <t>30666700101626</t>
  </si>
  <si>
    <t>30666700106567</t>
  </si>
  <si>
    <t>30666700109066</t>
  </si>
  <si>
    <t>30666700135897</t>
  </si>
  <si>
    <t>30666706119127</t>
  </si>
  <si>
    <t>30666960000000</t>
  </si>
  <si>
    <t>30667460000000</t>
  </si>
  <si>
    <t>30736350000000</t>
  </si>
  <si>
    <t>30736430000000</t>
  </si>
  <si>
    <t>30736500000000</t>
  </si>
  <si>
    <t>30736500142232</t>
  </si>
  <si>
    <t>30739240000000</t>
  </si>
  <si>
    <t>30768930130765</t>
  </si>
  <si>
    <t>31103140000000</t>
  </si>
  <si>
    <t>31103140126904</t>
  </si>
  <si>
    <t>31667610000000</t>
  </si>
  <si>
    <t>31667790000000</t>
  </si>
  <si>
    <t>31667870000000</t>
  </si>
  <si>
    <t>31667870126664</t>
  </si>
  <si>
    <t>31667950000000</t>
  </si>
  <si>
    <t>31668030000000</t>
  </si>
  <si>
    <t>31668290000000</t>
  </si>
  <si>
    <t>31668370000000</t>
  </si>
  <si>
    <t>31668450000000</t>
  </si>
  <si>
    <t>31668450117150</t>
  </si>
  <si>
    <t>31668520000000</t>
  </si>
  <si>
    <t>31668520109827</t>
  </si>
  <si>
    <t>31668520120105</t>
  </si>
  <si>
    <t>31668520121608</t>
  </si>
  <si>
    <t>31668520127928</t>
  </si>
  <si>
    <t>31668860000000</t>
  </si>
  <si>
    <t>31668940000000</t>
  </si>
  <si>
    <t>31668940138081</t>
  </si>
  <si>
    <t>31669100000000</t>
  </si>
  <si>
    <t>31669280000000</t>
  </si>
  <si>
    <t>31669280121418</t>
  </si>
  <si>
    <t>31669280141622</t>
  </si>
  <si>
    <t>31669440000000</t>
  </si>
  <si>
    <t>31669440121624</t>
  </si>
  <si>
    <t>31669510000000</t>
  </si>
  <si>
    <t>31669510135871</t>
  </si>
  <si>
    <t>31669513130168</t>
  </si>
  <si>
    <t>31750850000000</t>
  </si>
  <si>
    <t>31750850117879</t>
  </si>
  <si>
    <t>31750850119487</t>
  </si>
  <si>
    <t>31750856118392</t>
  </si>
  <si>
    <t>32103220000000</t>
  </si>
  <si>
    <t>32669690000000</t>
  </si>
  <si>
    <t>32669693230083</t>
  </si>
  <si>
    <t>33103300000000</t>
  </si>
  <si>
    <t>33103300110833</t>
  </si>
  <si>
    <t>33103300125237</t>
  </si>
  <si>
    <t>33103300125385</t>
  </si>
  <si>
    <t>33103300128397</t>
  </si>
  <si>
    <t>33103300128777</t>
  </si>
  <si>
    <t>33103300136168</t>
  </si>
  <si>
    <t>33103300137836</t>
  </si>
  <si>
    <t>33103300137851</t>
  </si>
  <si>
    <t>33103300137869</t>
  </si>
  <si>
    <t>33103300138024</t>
  </si>
  <si>
    <t>33103300138602</t>
  </si>
  <si>
    <t>33103300139428</t>
  </si>
  <si>
    <t>33103300140780</t>
  </si>
  <si>
    <t>33669770000000</t>
  </si>
  <si>
    <t>33669850000000</t>
  </si>
  <si>
    <t>33669930000000</t>
  </si>
  <si>
    <t>33669930127142</t>
  </si>
  <si>
    <t>33669930139360</t>
  </si>
  <si>
    <t>33670330000000</t>
  </si>
  <si>
    <t>33670410000000</t>
  </si>
  <si>
    <t>33670580000000</t>
  </si>
  <si>
    <t>33670586031959</t>
  </si>
  <si>
    <t>33670586031991</t>
  </si>
  <si>
    <t>33670820000000</t>
  </si>
  <si>
    <t>33670820120675</t>
  </si>
  <si>
    <t>33670900000000</t>
  </si>
  <si>
    <t>33671160000000</t>
  </si>
  <si>
    <t>33671160109843</t>
  </si>
  <si>
    <t>33671240000000</t>
  </si>
  <si>
    <t>33671570000000</t>
  </si>
  <si>
    <t>33671573331014</t>
  </si>
  <si>
    <t>33671730000000</t>
  </si>
  <si>
    <t>33671736032411</t>
  </si>
  <si>
    <t>33671810000000</t>
  </si>
  <si>
    <t>33671810138610</t>
  </si>
  <si>
    <t>33671990000000</t>
  </si>
  <si>
    <t>33671996105571</t>
  </si>
  <si>
    <t>33672070000000</t>
  </si>
  <si>
    <t>33672070101170</t>
  </si>
  <si>
    <t>33672150000000</t>
  </si>
  <si>
    <t>33672150126128</t>
  </si>
  <si>
    <t>33672310000000</t>
  </si>
  <si>
    <t>33672490000000</t>
  </si>
  <si>
    <t>33672496114748</t>
  </si>
  <si>
    <t>33736760000000</t>
  </si>
  <si>
    <t>33736760121673</t>
  </si>
  <si>
    <t>33751760000000</t>
  </si>
  <si>
    <t>33751760120204</t>
  </si>
  <si>
    <t>33751920000000</t>
  </si>
  <si>
    <t>33751923330917</t>
  </si>
  <si>
    <t>33751926112551</t>
  </si>
  <si>
    <t>33752000000000</t>
  </si>
  <si>
    <t>33752420000000</t>
  </si>
  <si>
    <t>34103480000000</t>
  </si>
  <si>
    <t>34103480136275</t>
  </si>
  <si>
    <t>34103480140160</t>
  </si>
  <si>
    <t>34103480142091</t>
  </si>
  <si>
    <t>34672800000000</t>
  </si>
  <si>
    <t>34673140000000</t>
  </si>
  <si>
    <t>34673140111732</t>
  </si>
  <si>
    <t>34673140137281</t>
  </si>
  <si>
    <t>34673146112254</t>
  </si>
  <si>
    <t>34673220000000</t>
  </si>
  <si>
    <t>34673300000000</t>
  </si>
  <si>
    <t>34673300106757</t>
  </si>
  <si>
    <t>34673300142208</t>
  </si>
  <si>
    <t>34673480000000</t>
  </si>
  <si>
    <t>34673550000000</t>
  </si>
  <si>
    <t>34674130000000</t>
  </si>
  <si>
    <t>34674130114660</t>
  </si>
  <si>
    <t>34674210000000</t>
  </si>
  <si>
    <t>34674210132019</t>
  </si>
  <si>
    <t>34674210137950</t>
  </si>
  <si>
    <t>34674210140178</t>
  </si>
  <si>
    <t>34674390000000</t>
  </si>
  <si>
    <t>34674390101048</t>
  </si>
  <si>
    <t>34674390101295</t>
  </si>
  <si>
    <t>34674390101881</t>
  </si>
  <si>
    <t>34674390101899</t>
  </si>
  <si>
    <t>34674390101907</t>
  </si>
  <si>
    <t>34674390102038</t>
  </si>
  <si>
    <t>34674390102343</t>
  </si>
  <si>
    <t>34674390106898</t>
  </si>
  <si>
    <t>34674390111757</t>
  </si>
  <si>
    <t>34674390121665</t>
  </si>
  <si>
    <t>34674390123901</t>
  </si>
  <si>
    <t>34674390131136</t>
  </si>
  <si>
    <t>34674390135343</t>
  </si>
  <si>
    <t>34674390137406</t>
  </si>
  <si>
    <t>34674396033799</t>
  </si>
  <si>
    <t>34674470000000</t>
  </si>
  <si>
    <t>34674470112169</t>
  </si>
  <si>
    <t>34674470114983</t>
  </si>
  <si>
    <t>34674470120469</t>
  </si>
  <si>
    <t>34674470121467</t>
  </si>
  <si>
    <t>34674470128124</t>
  </si>
  <si>
    <t>34674470132399</t>
  </si>
  <si>
    <t>34674473430691</t>
  </si>
  <si>
    <t>34674473430717</t>
  </si>
  <si>
    <t>34674473430758</t>
  </si>
  <si>
    <t>34739730000000</t>
  </si>
  <si>
    <t>34752830000000</t>
  </si>
  <si>
    <t>34752830108860</t>
  </si>
  <si>
    <t>34752830112425</t>
  </si>
  <si>
    <t>34752830120113</t>
  </si>
  <si>
    <t>34752830126060</t>
  </si>
  <si>
    <t>34752830134049</t>
  </si>
  <si>
    <t>34752833430659</t>
  </si>
  <si>
    <t>34765050000000</t>
  </si>
  <si>
    <t>34765050101766</t>
  </si>
  <si>
    <t>34765050101832</t>
  </si>
  <si>
    <t>34765050108415</t>
  </si>
  <si>
    <t>34765050108795</t>
  </si>
  <si>
    <t>34765050113878</t>
  </si>
  <si>
    <t>34765050114272</t>
  </si>
  <si>
    <t>34765050130757</t>
  </si>
  <si>
    <t>34765050139584</t>
  </si>
  <si>
    <t>34765056033336</t>
  </si>
  <si>
    <t>34765056112643</t>
  </si>
  <si>
    <t>35103550000000</t>
  </si>
  <si>
    <t>35103550142489</t>
  </si>
  <si>
    <t>35674540000000</t>
  </si>
  <si>
    <t>35674620000000</t>
  </si>
  <si>
    <t>35674700000000</t>
  </si>
  <si>
    <t>35674700127688</t>
  </si>
  <si>
    <t>35674880000000</t>
  </si>
  <si>
    <t>35675040000000</t>
  </si>
  <si>
    <t>35675200000000</t>
  </si>
  <si>
    <t>35675380000000</t>
  </si>
  <si>
    <t>35675530000000</t>
  </si>
  <si>
    <t>35675610000000</t>
  </si>
  <si>
    <t>35675790000000</t>
  </si>
  <si>
    <t>35752590000000</t>
  </si>
  <si>
    <t>36103630000000</t>
  </si>
  <si>
    <t>36103630115808</t>
  </si>
  <si>
    <t>36103630139147</t>
  </si>
  <si>
    <t>36103630140012</t>
  </si>
  <si>
    <t>36103630142547</t>
  </si>
  <si>
    <t>36103633630761</t>
  </si>
  <si>
    <t>36103636111918</t>
  </si>
  <si>
    <t>36675870000000</t>
  </si>
  <si>
    <t>36675870128462</t>
  </si>
  <si>
    <t>36675950000000</t>
  </si>
  <si>
    <t>36676110000000</t>
  </si>
  <si>
    <t>36676370000000</t>
  </si>
  <si>
    <t>36676450000000</t>
  </si>
  <si>
    <t>36676520000000</t>
  </si>
  <si>
    <t>36676780000000</t>
  </si>
  <si>
    <t>36676780137547</t>
  </si>
  <si>
    <t>36676860000000</t>
  </si>
  <si>
    <t>36676940000000</t>
  </si>
  <si>
    <t>36677020000000</t>
  </si>
  <si>
    <t>36677100000000</t>
  </si>
  <si>
    <t>36677100141952</t>
  </si>
  <si>
    <t>36677360000000</t>
  </si>
  <si>
    <t>36677360116723</t>
  </si>
  <si>
    <t>36677360128439</t>
  </si>
  <si>
    <t>36677360130948</t>
  </si>
  <si>
    <t>36677360136069</t>
  </si>
  <si>
    <t>36677360136937</t>
  </si>
  <si>
    <t>36677360139576</t>
  </si>
  <si>
    <t>36677770000000</t>
  </si>
  <si>
    <t>36677850000000</t>
  </si>
  <si>
    <t>36677930000000</t>
  </si>
  <si>
    <t>36678010000000</t>
  </si>
  <si>
    <t>36678190000000</t>
  </si>
  <si>
    <t>36678270000000</t>
  </si>
  <si>
    <t>36678270113928</t>
  </si>
  <si>
    <t>36678270137174</t>
  </si>
  <si>
    <t>36678270137182</t>
  </si>
  <si>
    <t>36678270137190</t>
  </si>
  <si>
    <t>36678270137208</t>
  </si>
  <si>
    <t>36678270137216</t>
  </si>
  <si>
    <t>36678270137224</t>
  </si>
  <si>
    <t>36678270137232</t>
  </si>
  <si>
    <t>36678430000000</t>
  </si>
  <si>
    <t>36678433630928</t>
  </si>
  <si>
    <t>36678500000000</t>
  </si>
  <si>
    <t>36678680000000</t>
  </si>
  <si>
    <t>36678760000000</t>
  </si>
  <si>
    <t>36678760107730</t>
  </si>
  <si>
    <t>36678760109850</t>
  </si>
  <si>
    <t>36678760117192</t>
  </si>
  <si>
    <t>36678760120006</t>
  </si>
  <si>
    <t>36678760120568</t>
  </si>
  <si>
    <t>36678760121343</t>
  </si>
  <si>
    <t>36678760122317</t>
  </si>
  <si>
    <t>36678760126714</t>
  </si>
  <si>
    <t>36678760133892</t>
  </si>
  <si>
    <t>36678760136952</t>
  </si>
  <si>
    <t>36678760137935</t>
  </si>
  <si>
    <t>36678763630993</t>
  </si>
  <si>
    <t>36678920000000</t>
  </si>
  <si>
    <t>36679180000000</t>
  </si>
  <si>
    <t>36679186101927</t>
  </si>
  <si>
    <t>36679186118350</t>
  </si>
  <si>
    <t>36679340000000</t>
  </si>
  <si>
    <t>36679343630670</t>
  </si>
  <si>
    <t>36679590000000</t>
  </si>
  <si>
    <t>36679590114256</t>
  </si>
  <si>
    <t>36679590124032</t>
  </si>
  <si>
    <t>36738580000000</t>
  </si>
  <si>
    <t>36738900000000</t>
  </si>
  <si>
    <t>36739570000000</t>
  </si>
  <si>
    <t>36750440000000</t>
  </si>
  <si>
    <t>36750440107516</t>
  </si>
  <si>
    <t>36750440112441</t>
  </si>
  <si>
    <t>36750440114389</t>
  </si>
  <si>
    <t>36750440116707</t>
  </si>
  <si>
    <t>36750440118059</t>
  </si>
  <si>
    <t>36750510000000</t>
  </si>
  <si>
    <t>36750510115089</t>
  </si>
  <si>
    <t>36750510136432</t>
  </si>
  <si>
    <t>36750510136960</t>
  </si>
  <si>
    <t>36750510137794</t>
  </si>
  <si>
    <t>36750510138107</t>
  </si>
  <si>
    <t>36750510139188</t>
  </si>
  <si>
    <t>36750690000000</t>
  </si>
  <si>
    <t>36750770000000</t>
  </si>
  <si>
    <t>36750773631207</t>
  </si>
  <si>
    <t>37103710000000</t>
  </si>
  <si>
    <t>37103710108548</t>
  </si>
  <si>
    <t>37103710124321</t>
  </si>
  <si>
    <t>37103710134577</t>
  </si>
  <si>
    <t>37103710136085</t>
  </si>
  <si>
    <t>37103710137695</t>
  </si>
  <si>
    <t>37103710137752</t>
  </si>
  <si>
    <t>37103710138016</t>
  </si>
  <si>
    <t>37103710138404</t>
  </si>
  <si>
    <t>37103710138594</t>
  </si>
  <si>
    <t>37103710138792</t>
  </si>
  <si>
    <t>37103716119119</t>
  </si>
  <si>
    <t>37679670000000</t>
  </si>
  <si>
    <t>37679830000000</t>
  </si>
  <si>
    <t>37679830134890</t>
  </si>
  <si>
    <t>37679910000000</t>
  </si>
  <si>
    <t>37679910108563</t>
  </si>
  <si>
    <t>37679910119255</t>
  </si>
  <si>
    <t>37679910139394</t>
  </si>
  <si>
    <t>37679910140558</t>
  </si>
  <si>
    <t>37680070000000</t>
  </si>
  <si>
    <t>37680230000000</t>
  </si>
  <si>
    <t>37680230119594</t>
  </si>
  <si>
    <t>37680230138073</t>
  </si>
  <si>
    <t>37680236037956</t>
  </si>
  <si>
    <t>37680236037980</t>
  </si>
  <si>
    <t>37680236111322</t>
  </si>
  <si>
    <t>37680236115778</t>
  </si>
  <si>
    <t>37680236116859</t>
  </si>
  <si>
    <t>37680310000000</t>
  </si>
  <si>
    <t>37680490000000</t>
  </si>
  <si>
    <t>37680490127118</t>
  </si>
  <si>
    <t>37680490129221</t>
  </si>
  <si>
    <t>37680490132506</t>
  </si>
  <si>
    <t>37680490136416</t>
  </si>
  <si>
    <t>37680560000000</t>
  </si>
  <si>
    <t>37680800000000</t>
  </si>
  <si>
    <t>37680980000000</t>
  </si>
  <si>
    <t>37680980101535</t>
  </si>
  <si>
    <t>37680986116776</t>
  </si>
  <si>
    <t>37681060000000</t>
  </si>
  <si>
    <t>37681060111195</t>
  </si>
  <si>
    <t>37681060137034</t>
  </si>
  <si>
    <t>37681063731023</t>
  </si>
  <si>
    <t>37681140000000</t>
  </si>
  <si>
    <t>37681220000000</t>
  </si>
  <si>
    <t>37681300000000</t>
  </si>
  <si>
    <t>37681300139063</t>
  </si>
  <si>
    <t>37681303731262</t>
  </si>
  <si>
    <t>37681303732732</t>
  </si>
  <si>
    <t>37681550000000</t>
  </si>
  <si>
    <t>37681556117303</t>
  </si>
  <si>
    <t>37681630000000</t>
  </si>
  <si>
    <t>37681630128421</t>
  </si>
  <si>
    <t>37681630137109</t>
  </si>
  <si>
    <t>37681630138156</t>
  </si>
  <si>
    <t>37681630138628</t>
  </si>
  <si>
    <t>37681630139402</t>
  </si>
  <si>
    <t>37681633731239</t>
  </si>
  <si>
    <t>37681710000000</t>
  </si>
  <si>
    <t>37681890000000</t>
  </si>
  <si>
    <t>37681893731072</t>
  </si>
  <si>
    <t>37681896120901</t>
  </si>
  <si>
    <t>37681970000000</t>
  </si>
  <si>
    <t>37681970136408</t>
  </si>
  <si>
    <t>37682050000000</t>
  </si>
  <si>
    <t>37682130000000</t>
  </si>
  <si>
    <t>37682130123224</t>
  </si>
  <si>
    <t>37682130127084</t>
  </si>
  <si>
    <t>37682130129668</t>
  </si>
  <si>
    <t>37682130136978</t>
  </si>
  <si>
    <t>37682130138636</t>
  </si>
  <si>
    <t>37682210000000</t>
  </si>
  <si>
    <t>37682210101360</t>
  </si>
  <si>
    <t>37682960000000</t>
  </si>
  <si>
    <t>37683040000000</t>
  </si>
  <si>
    <t>37683120000000</t>
  </si>
  <si>
    <t>37683380000000</t>
  </si>
  <si>
    <t>37683380101204</t>
  </si>
  <si>
    <t>37683380101345</t>
  </si>
  <si>
    <t>37683380106732</t>
  </si>
  <si>
    <t>37683380106799</t>
  </si>
  <si>
    <t>37683380107573</t>
  </si>
  <si>
    <t>37683380108787</t>
  </si>
  <si>
    <t>37683380109033</t>
  </si>
  <si>
    <t>37683380109157</t>
  </si>
  <si>
    <t>37683380111898</t>
  </si>
  <si>
    <t>37683380111906</t>
  </si>
  <si>
    <t>37683380114462</t>
  </si>
  <si>
    <t>37683380118083</t>
  </si>
  <si>
    <t>37683380118851</t>
  </si>
  <si>
    <t>37683380119610</t>
  </si>
  <si>
    <t>37683380121681</t>
  </si>
  <si>
    <t>37683380122788</t>
  </si>
  <si>
    <t>37683380123778</t>
  </si>
  <si>
    <t>37683380124347</t>
  </si>
  <si>
    <t>37683380126730</t>
  </si>
  <si>
    <t>37683380127647</t>
  </si>
  <si>
    <t>37683380129387</t>
  </si>
  <si>
    <t>37683380129395</t>
  </si>
  <si>
    <t>37683380131565</t>
  </si>
  <si>
    <t>37683380131979</t>
  </si>
  <si>
    <t>37683380135913</t>
  </si>
  <si>
    <t>37683380136663</t>
  </si>
  <si>
    <t>37683383730959</t>
  </si>
  <si>
    <t>37683383731189</t>
  </si>
  <si>
    <t>37683383731247</t>
  </si>
  <si>
    <t>37683383731395</t>
  </si>
  <si>
    <t>37683386039457</t>
  </si>
  <si>
    <t>37683386039812</t>
  </si>
  <si>
    <t>37683386040018</t>
  </si>
  <si>
    <t>37683386040190</t>
  </si>
  <si>
    <t>37683386061964</t>
  </si>
  <si>
    <t>37683386113211</t>
  </si>
  <si>
    <t>37683386115570</t>
  </si>
  <si>
    <t>37683386117279</t>
  </si>
  <si>
    <t>37683386117683</t>
  </si>
  <si>
    <t>37683386119168</t>
  </si>
  <si>
    <t>37683386119598</t>
  </si>
  <si>
    <t>37683460000000</t>
  </si>
  <si>
    <t>37683530000000</t>
  </si>
  <si>
    <t>37683610000000</t>
  </si>
  <si>
    <t>37683790000000</t>
  </si>
  <si>
    <t>37683870000000</t>
  </si>
  <si>
    <t>37683950000000</t>
  </si>
  <si>
    <t>37683956040505</t>
  </si>
  <si>
    <t>37683956040513</t>
  </si>
  <si>
    <t>37684030000000</t>
  </si>
  <si>
    <t>37684030125401</t>
  </si>
  <si>
    <t>37684036120893</t>
  </si>
  <si>
    <t>37684110000000</t>
  </si>
  <si>
    <t>37684110126086</t>
  </si>
  <si>
    <t>37684113731304</t>
  </si>
  <si>
    <t>37684370000000</t>
  </si>
  <si>
    <t>37684520000000</t>
  </si>
  <si>
    <t>37684520106120</t>
  </si>
  <si>
    <t>37684520114264</t>
  </si>
  <si>
    <t>37684520124917</t>
  </si>
  <si>
    <t>37684520128223</t>
  </si>
  <si>
    <t>37684523730942</t>
  </si>
  <si>
    <t>37735510000000</t>
  </si>
  <si>
    <t>37735690000000</t>
  </si>
  <si>
    <t>37735690136267</t>
  </si>
  <si>
    <t>37735693731221</t>
  </si>
  <si>
    <t>37737910000000</t>
  </si>
  <si>
    <t>37737910138222</t>
  </si>
  <si>
    <t>37754160000000</t>
  </si>
  <si>
    <t>37754160122796</t>
  </si>
  <si>
    <t>37754160132472</t>
  </si>
  <si>
    <t>37754160138651</t>
  </si>
  <si>
    <t>37754160139378</t>
  </si>
  <si>
    <t>37754160139386</t>
  </si>
  <si>
    <t>37754160139451</t>
  </si>
  <si>
    <t>37754166119275</t>
  </si>
  <si>
    <t>37756140000000</t>
  </si>
  <si>
    <t>37764710114678</t>
  </si>
  <si>
    <t>37764710114694</t>
  </si>
  <si>
    <t>37764710119271</t>
  </si>
  <si>
    <t>37764710123042</t>
  </si>
  <si>
    <t>37764710123059</t>
  </si>
  <si>
    <t>37764710127605</t>
  </si>
  <si>
    <t>37764710137067</t>
  </si>
  <si>
    <t>37764710138768</t>
  </si>
  <si>
    <t>37764710138776</t>
  </si>
  <si>
    <t>37768510000000</t>
  </si>
  <si>
    <t>37768516113468</t>
  </si>
  <si>
    <t>37770990136077</t>
  </si>
  <si>
    <t>37771070136473</t>
  </si>
  <si>
    <t>37771560137323</t>
  </si>
  <si>
    <t>37771640137356</t>
  </si>
  <si>
    <t>37771720138099</t>
  </si>
  <si>
    <t>38103890000000</t>
  </si>
  <si>
    <t>38684780000000</t>
  </si>
  <si>
    <t>38684780101337</t>
  </si>
  <si>
    <t>38684780101352</t>
  </si>
  <si>
    <t>38684780101774</t>
  </si>
  <si>
    <t>38684780107300</t>
  </si>
  <si>
    <t>38684780118141</t>
  </si>
  <si>
    <t>38684780123265</t>
  </si>
  <si>
    <t>38684780123505</t>
  </si>
  <si>
    <t>38684780127530</t>
  </si>
  <si>
    <t>38684783830429</t>
  </si>
  <si>
    <t>38684783830437</t>
  </si>
  <si>
    <t>38684786040935</t>
  </si>
  <si>
    <t>38684786112601</t>
  </si>
  <si>
    <t>38769270132183</t>
  </si>
  <si>
    <t>38771310137307</t>
  </si>
  <si>
    <t>39103970000000</t>
  </si>
  <si>
    <t>39103970120717</t>
  </si>
  <si>
    <t>39103970124958</t>
  </si>
  <si>
    <t>39103970142539</t>
  </si>
  <si>
    <t>39103973930476</t>
  </si>
  <si>
    <t>39685020000000</t>
  </si>
  <si>
    <t>39685020126011</t>
  </si>
  <si>
    <t>39685440000000</t>
  </si>
  <si>
    <t>39685690000000</t>
  </si>
  <si>
    <t>39685690132415</t>
  </si>
  <si>
    <t>39685770000000</t>
  </si>
  <si>
    <t>39685850000000</t>
  </si>
  <si>
    <t>39685850101956</t>
  </si>
  <si>
    <t>39685850122580</t>
  </si>
  <si>
    <t>39685850133678</t>
  </si>
  <si>
    <t>39685856116594</t>
  </si>
  <si>
    <t>39685856117675</t>
  </si>
  <si>
    <t>39685856118921</t>
  </si>
  <si>
    <t>39685930000000</t>
  </si>
  <si>
    <t>39686190000000</t>
  </si>
  <si>
    <t>39686270000000</t>
  </si>
  <si>
    <t>39686270117796</t>
  </si>
  <si>
    <t>39686270126755</t>
  </si>
  <si>
    <t>39686270127191</t>
  </si>
  <si>
    <t>39686270129890</t>
  </si>
  <si>
    <t>39686270129916</t>
  </si>
  <si>
    <t>39686270132050</t>
  </si>
  <si>
    <t>39686270133116</t>
  </si>
  <si>
    <t>39686270136028</t>
  </si>
  <si>
    <t>39686270136135</t>
  </si>
  <si>
    <t>39686276119309</t>
  </si>
  <si>
    <t>39686350000000</t>
  </si>
  <si>
    <t>39686500000000</t>
  </si>
  <si>
    <t>39686500125849</t>
  </si>
  <si>
    <t>39686760000000</t>
  </si>
  <si>
    <t>39686760108647</t>
  </si>
  <si>
    <t>39686760111336</t>
  </si>
  <si>
    <t>39686760114876</t>
  </si>
  <si>
    <t>39686760117853</t>
  </si>
  <si>
    <t>39686760118497</t>
  </si>
  <si>
    <t>39686760119743</t>
  </si>
  <si>
    <t>39686760120725</t>
  </si>
  <si>
    <t>39686760120733</t>
  </si>
  <si>
    <t>39686760121541</t>
  </si>
  <si>
    <t>39686760123802</t>
  </si>
  <si>
    <t>39686760124248</t>
  </si>
  <si>
    <t>39686760136283</t>
  </si>
  <si>
    <t>39686760139865</t>
  </si>
  <si>
    <t>39686760139907</t>
  </si>
  <si>
    <t>39686760139923</t>
  </si>
  <si>
    <t>39686760140616</t>
  </si>
  <si>
    <t>39686760141358</t>
  </si>
  <si>
    <t>39686766042725</t>
  </si>
  <si>
    <t>39754990000000</t>
  </si>
  <si>
    <t>39754990102384</t>
  </si>
  <si>
    <t>39754990102392</t>
  </si>
  <si>
    <t>39754990139949</t>
  </si>
  <si>
    <t>39754996118665</t>
  </si>
  <si>
    <t>39767600000000</t>
  </si>
  <si>
    <t>39773880000000</t>
  </si>
  <si>
    <t>39773880127134</t>
  </si>
  <si>
    <t>39773880131789</t>
  </si>
  <si>
    <t>39773880140392</t>
  </si>
  <si>
    <t>39773880141234</t>
  </si>
  <si>
    <t>39773880141242</t>
  </si>
  <si>
    <t>40104050000000</t>
  </si>
  <si>
    <t>40104050101725</t>
  </si>
  <si>
    <t>40104050125807</t>
  </si>
  <si>
    <t>40687000000000</t>
  </si>
  <si>
    <t>40687260000000</t>
  </si>
  <si>
    <t>40687590000000</t>
  </si>
  <si>
    <t>40687910000000</t>
  </si>
  <si>
    <t>40688090000000</t>
  </si>
  <si>
    <t>40688096043194</t>
  </si>
  <si>
    <t>40688250000000</t>
  </si>
  <si>
    <t>40688330000000</t>
  </si>
  <si>
    <t>40688410000000</t>
  </si>
  <si>
    <t>40754570000000</t>
  </si>
  <si>
    <t>40754650000000</t>
  </si>
  <si>
    <t>41104130000000</t>
  </si>
  <si>
    <t>41104130135269</t>
  </si>
  <si>
    <t>41688580000000</t>
  </si>
  <si>
    <t>41688660000000</t>
  </si>
  <si>
    <t>41688740000000</t>
  </si>
  <si>
    <t>41688820000000</t>
  </si>
  <si>
    <t>41688900000000</t>
  </si>
  <si>
    <t>41689080000000</t>
  </si>
  <si>
    <t>41689160000000</t>
  </si>
  <si>
    <t>41689160112284</t>
  </si>
  <si>
    <t>41689240000000</t>
  </si>
  <si>
    <t>41689240127548</t>
  </si>
  <si>
    <t>41689320000000</t>
  </si>
  <si>
    <t>41689400000000</t>
  </si>
  <si>
    <t>41689570000000</t>
  </si>
  <si>
    <t>41689650000000</t>
  </si>
  <si>
    <t>41689730000000</t>
  </si>
  <si>
    <t>41689810000000</t>
  </si>
  <si>
    <t>41689990000000</t>
  </si>
  <si>
    <t>41689990134197</t>
  </si>
  <si>
    <t>41689990135608</t>
  </si>
  <si>
    <t>41690050000000</t>
  </si>
  <si>
    <t>41690050127282</t>
  </si>
  <si>
    <t>41690050132068</t>
  </si>
  <si>
    <t>41690050132076</t>
  </si>
  <si>
    <t>41690130000000</t>
  </si>
  <si>
    <t>41690210000000</t>
  </si>
  <si>
    <t>41690216112213</t>
  </si>
  <si>
    <t>41690390000000</t>
  </si>
  <si>
    <t>41690470000000</t>
  </si>
  <si>
    <t>41690470129759</t>
  </si>
  <si>
    <t>41690620000000</t>
  </si>
  <si>
    <t>41690620112722</t>
  </si>
  <si>
    <t>41690620119503</t>
  </si>
  <si>
    <t>41690620126722</t>
  </si>
  <si>
    <t>41690620139915</t>
  </si>
  <si>
    <t>41690700000000</t>
  </si>
  <si>
    <t>41690880000000</t>
  </si>
  <si>
    <t>42104210000000</t>
  </si>
  <si>
    <t>42691040000000</t>
  </si>
  <si>
    <t>42691120000000</t>
  </si>
  <si>
    <t>42691120111773</t>
  </si>
  <si>
    <t>42691120124255</t>
  </si>
  <si>
    <t>42691120137877</t>
  </si>
  <si>
    <t>42691120137885</t>
  </si>
  <si>
    <t>42691200000000</t>
  </si>
  <si>
    <t>42691380000000</t>
  </si>
  <si>
    <t>42691460000000</t>
  </si>
  <si>
    <t>42691610000000</t>
  </si>
  <si>
    <t>42691790000000</t>
  </si>
  <si>
    <t>42691796118434</t>
  </si>
  <si>
    <t>42691950000000</t>
  </si>
  <si>
    <t>42692030000000</t>
  </si>
  <si>
    <t>42692110000000</t>
  </si>
  <si>
    <t>42692290000000</t>
  </si>
  <si>
    <t>42692290116921</t>
  </si>
  <si>
    <t>42692450000000</t>
  </si>
  <si>
    <t>42692520000000</t>
  </si>
  <si>
    <t>42692600000000</t>
  </si>
  <si>
    <t>42692600116434</t>
  </si>
  <si>
    <t>42693100000000</t>
  </si>
  <si>
    <t>42693280000000</t>
  </si>
  <si>
    <t>42693360000000</t>
  </si>
  <si>
    <t>42693440000000</t>
  </si>
  <si>
    <t>42750100000000</t>
  </si>
  <si>
    <t>42750100138891</t>
  </si>
  <si>
    <t>42767860000000</t>
  </si>
  <si>
    <t>42767866045918</t>
  </si>
  <si>
    <t>42767866111603</t>
  </si>
  <si>
    <t>42767866118202</t>
  </si>
  <si>
    <t>42771980138362</t>
  </si>
  <si>
    <t>42772060138370</t>
  </si>
  <si>
    <t>42772140138388</t>
  </si>
  <si>
    <t>42772220138396</t>
  </si>
  <si>
    <t>43104390000000</t>
  </si>
  <si>
    <t>43104390106534</t>
  </si>
  <si>
    <t>43104390111880</t>
  </si>
  <si>
    <t>43104390113431</t>
  </si>
  <si>
    <t>43104390113704</t>
  </si>
  <si>
    <t>43104390116814</t>
  </si>
  <si>
    <t>43104390119024</t>
  </si>
  <si>
    <t>43104390120642</t>
  </si>
  <si>
    <t>43104390121483</t>
  </si>
  <si>
    <t>43104390123257</t>
  </si>
  <si>
    <t>43104390123281</t>
  </si>
  <si>
    <t>43104390123794</t>
  </si>
  <si>
    <t>43104390124065</t>
  </si>
  <si>
    <t>43104390125781</t>
  </si>
  <si>
    <t>43104390125799</t>
  </si>
  <si>
    <t>43104390127969</t>
  </si>
  <si>
    <t>43104390129213</t>
  </si>
  <si>
    <t>43104390131110</t>
  </si>
  <si>
    <t>43104390131748</t>
  </si>
  <si>
    <t>43104390132530</t>
  </si>
  <si>
    <t>43104390133496</t>
  </si>
  <si>
    <t>43104390135087</t>
  </si>
  <si>
    <t>43693690000000</t>
  </si>
  <si>
    <t>43693690106633</t>
  </si>
  <si>
    <t>43693690125526</t>
  </si>
  <si>
    <t>43693690129924</t>
  </si>
  <si>
    <t>43693770000000</t>
  </si>
  <si>
    <t>43693850000000</t>
  </si>
  <si>
    <t>43693856046445</t>
  </si>
  <si>
    <t>43693856046452</t>
  </si>
  <si>
    <t>43693856046486</t>
  </si>
  <si>
    <t>43693856046494</t>
  </si>
  <si>
    <t>43693930000000</t>
  </si>
  <si>
    <t>43693930106005</t>
  </si>
  <si>
    <t>43693930137273</t>
  </si>
  <si>
    <t>43693936046510</t>
  </si>
  <si>
    <t>43693936046536</t>
  </si>
  <si>
    <t>43693936046544</t>
  </si>
  <si>
    <t>43693936046577</t>
  </si>
  <si>
    <t>43693936046601</t>
  </si>
  <si>
    <t>43693936046619</t>
  </si>
  <si>
    <t>43693936046627</t>
  </si>
  <si>
    <t>43693936046668</t>
  </si>
  <si>
    <t>43693936046692</t>
  </si>
  <si>
    <t>43694010000000</t>
  </si>
  <si>
    <t>43694190000000</t>
  </si>
  <si>
    <t>43694270000000</t>
  </si>
  <si>
    <t>43694270107151</t>
  </si>
  <si>
    <t>43694270116889</t>
  </si>
  <si>
    <t>43694270125617</t>
  </si>
  <si>
    <t>43694270130856</t>
  </si>
  <si>
    <t>43694270131995</t>
  </si>
  <si>
    <t>43694270132274</t>
  </si>
  <si>
    <t>43694274330668</t>
  </si>
  <si>
    <t>43694274330676</t>
  </si>
  <si>
    <t>43694274330726</t>
  </si>
  <si>
    <t>43694350000000</t>
  </si>
  <si>
    <t>43694500000000</t>
  </si>
  <si>
    <t>43694500113662</t>
  </si>
  <si>
    <t>43694500123299</t>
  </si>
  <si>
    <t>43694500128108</t>
  </si>
  <si>
    <t>43694500129205</t>
  </si>
  <si>
    <t>43694500129247</t>
  </si>
  <si>
    <t>43694680000000</t>
  </si>
  <si>
    <t>43694840000000</t>
  </si>
  <si>
    <t>43694840123760</t>
  </si>
  <si>
    <t>43694920000000</t>
  </si>
  <si>
    <t>43695000000000</t>
  </si>
  <si>
    <t>43695180000000</t>
  </si>
  <si>
    <t>43695260000000</t>
  </si>
  <si>
    <t>43695340000000</t>
  </si>
  <si>
    <t>43695420000000</t>
  </si>
  <si>
    <t>43695750000000</t>
  </si>
  <si>
    <t>43695830000000</t>
  </si>
  <si>
    <t>43695836118541</t>
  </si>
  <si>
    <t>43695910000000</t>
  </si>
  <si>
    <t>43696090000000</t>
  </si>
  <si>
    <t>43696170000000</t>
  </si>
  <si>
    <t>43696176048045</t>
  </si>
  <si>
    <t>43696250000000</t>
  </si>
  <si>
    <t>43696330000000</t>
  </si>
  <si>
    <t>43696410000000</t>
  </si>
  <si>
    <t>43696660000000</t>
  </si>
  <si>
    <t>43696660129718</t>
  </si>
  <si>
    <t>43696660131656</t>
  </si>
  <si>
    <t>43696664330585</t>
  </si>
  <si>
    <t>43696740000000</t>
  </si>
  <si>
    <t>43696820000000</t>
  </si>
  <si>
    <t>43696900000000</t>
  </si>
  <si>
    <t>43697080000000</t>
  </si>
  <si>
    <t>43733870000000</t>
  </si>
  <si>
    <t>43771490137315</t>
  </si>
  <si>
    <t>44104470000000</t>
  </si>
  <si>
    <t>44104470136572</t>
  </si>
  <si>
    <t>44104474430252</t>
  </si>
  <si>
    <t>44697320000000</t>
  </si>
  <si>
    <t>44697570000000</t>
  </si>
  <si>
    <t>44697650000000</t>
  </si>
  <si>
    <t>44697650100388</t>
  </si>
  <si>
    <t>44697730000000</t>
  </si>
  <si>
    <t>44697810000000</t>
  </si>
  <si>
    <t>44697990000000</t>
  </si>
  <si>
    <t>44697990117804</t>
  </si>
  <si>
    <t>44697994430229</t>
  </si>
  <si>
    <t>44697994430245</t>
  </si>
  <si>
    <t>44697996049720</t>
  </si>
  <si>
    <t>44697996049829</t>
  </si>
  <si>
    <t>44697996119077</t>
  </si>
  <si>
    <t>44698070000000</t>
  </si>
  <si>
    <t>44698070110007</t>
  </si>
  <si>
    <t>44698074430179</t>
  </si>
  <si>
    <t>44698150000000</t>
  </si>
  <si>
    <t>44698230000000</t>
  </si>
  <si>
    <t>44698234430187</t>
  </si>
  <si>
    <t>44698490000000</t>
  </si>
  <si>
    <t>44754320000000</t>
  </si>
  <si>
    <t>44754320139410</t>
  </si>
  <si>
    <t>44772480138909</t>
  </si>
  <si>
    <t>45700370000000</t>
  </si>
  <si>
    <t>45104540000000</t>
  </si>
  <si>
    <t>45104540111674</t>
  </si>
  <si>
    <t>45104540129957</t>
  </si>
  <si>
    <t>45104540132944</t>
  </si>
  <si>
    <t>45698560000000</t>
  </si>
  <si>
    <t>45698564530333</t>
  </si>
  <si>
    <t>45698720000000</t>
  </si>
  <si>
    <t>45698800000000</t>
  </si>
  <si>
    <t>45699140000000</t>
  </si>
  <si>
    <t>45699140135624</t>
  </si>
  <si>
    <t>45699220000000</t>
  </si>
  <si>
    <t>45699480000000</t>
  </si>
  <si>
    <t>45699480134122</t>
  </si>
  <si>
    <t>45699480139543</t>
  </si>
  <si>
    <t>45699480141580</t>
  </si>
  <si>
    <t>45699550000000</t>
  </si>
  <si>
    <t>45699550121640</t>
  </si>
  <si>
    <t>45699710000000</t>
  </si>
  <si>
    <t>45699710135848</t>
  </si>
  <si>
    <t>45699890000000</t>
  </si>
  <si>
    <t>45699970000000</t>
  </si>
  <si>
    <t>45700030000000</t>
  </si>
  <si>
    <t>45700110000000</t>
  </si>
  <si>
    <t>45700290000000</t>
  </si>
  <si>
    <t>45700450000000</t>
  </si>
  <si>
    <t>45700520000000</t>
  </si>
  <si>
    <t>45700780000000</t>
  </si>
  <si>
    <t>45700860000000</t>
  </si>
  <si>
    <t>45700940000000</t>
  </si>
  <si>
    <t>45701100000000</t>
  </si>
  <si>
    <t>45701100135889</t>
  </si>
  <si>
    <t>45701106117931</t>
  </si>
  <si>
    <t>45701280000000</t>
  </si>
  <si>
    <t>45701360000000</t>
  </si>
  <si>
    <t>45701360106013</t>
  </si>
  <si>
    <t>45701364530267</t>
  </si>
  <si>
    <t>45701690000000</t>
  </si>
  <si>
    <t>45737000000000</t>
  </si>
  <si>
    <t>45752670000000</t>
  </si>
  <si>
    <t>45752670113407</t>
  </si>
  <si>
    <t>46104620000000</t>
  </si>
  <si>
    <t>46701770000000</t>
  </si>
  <si>
    <t>47702920000000</t>
  </si>
  <si>
    <t>47104700000000</t>
  </si>
  <si>
    <t>47104700117168</t>
  </si>
  <si>
    <t>47104700137372</t>
  </si>
  <si>
    <t>47701850000000</t>
  </si>
  <si>
    <t>47701930000000</t>
  </si>
  <si>
    <t>47702010000000</t>
  </si>
  <si>
    <t>47702270000000</t>
  </si>
  <si>
    <t>47702430000000</t>
  </si>
  <si>
    <t>47702500000000</t>
  </si>
  <si>
    <t>47703180000000</t>
  </si>
  <si>
    <t>47703260000000</t>
  </si>
  <si>
    <t>47703340000000</t>
  </si>
  <si>
    <t>47703590000000</t>
  </si>
  <si>
    <t>47703670000000</t>
  </si>
  <si>
    <t>47703750000000</t>
  </si>
  <si>
    <t>47703830000000</t>
  </si>
  <si>
    <t>47704090000000</t>
  </si>
  <si>
    <t>47704170000000</t>
  </si>
  <si>
    <t>47704250000000</t>
  </si>
  <si>
    <t>47704580000000</t>
  </si>
  <si>
    <t>47704660000000</t>
  </si>
  <si>
    <t>47704820000000</t>
  </si>
  <si>
    <t>47704900000000</t>
  </si>
  <si>
    <t>47705080000000</t>
  </si>
  <si>
    <t>47705160000000</t>
  </si>
  <si>
    <t>47736840000000</t>
  </si>
  <si>
    <t>47764550000000</t>
  </si>
  <si>
    <t>48104880000000</t>
  </si>
  <si>
    <t>48104880139030</t>
  </si>
  <si>
    <t>48705240000000</t>
  </si>
  <si>
    <t>48705320000000</t>
  </si>
  <si>
    <t>48705320122267</t>
  </si>
  <si>
    <t>48705400000000</t>
  </si>
  <si>
    <t>48705650000000</t>
  </si>
  <si>
    <t>48705730000000</t>
  </si>
  <si>
    <t>48705730129494</t>
  </si>
  <si>
    <t>48705730135095</t>
  </si>
  <si>
    <t>48705734830113</t>
  </si>
  <si>
    <t>48705736051338</t>
  </si>
  <si>
    <t>48705810000000</t>
  </si>
  <si>
    <t>48705810115469</t>
  </si>
  <si>
    <t>48705810134262</t>
  </si>
  <si>
    <t>48705810137380</t>
  </si>
  <si>
    <t>48705810139816</t>
  </si>
  <si>
    <t>48705814830196</t>
  </si>
  <si>
    <t>48705816116255</t>
  </si>
  <si>
    <t>49104960000000</t>
  </si>
  <si>
    <t>49705990000000</t>
  </si>
  <si>
    <t>49706070000000</t>
  </si>
  <si>
    <t>49706150000000</t>
  </si>
  <si>
    <t>49706230000000</t>
  </si>
  <si>
    <t>49706490000000</t>
  </si>
  <si>
    <t>49706496051635</t>
  </si>
  <si>
    <t>49706560000000</t>
  </si>
  <si>
    <t>49706720000000</t>
  </si>
  <si>
    <t>49706720122440</t>
  </si>
  <si>
    <t>49706800000000</t>
  </si>
  <si>
    <t>49706800112987</t>
  </si>
  <si>
    <t>49706980000000</t>
  </si>
  <si>
    <t>49707060000000</t>
  </si>
  <si>
    <t>49707140000000</t>
  </si>
  <si>
    <t>49707146051742</t>
  </si>
  <si>
    <t>49707146051759</t>
  </si>
  <si>
    <t>49707220000000</t>
  </si>
  <si>
    <t>49707220139048</t>
  </si>
  <si>
    <t>49707226051767</t>
  </si>
  <si>
    <t>49707300000000</t>
  </si>
  <si>
    <t>49707306110639</t>
  </si>
  <si>
    <t>49707306120588</t>
  </si>
  <si>
    <t>49707630000000</t>
  </si>
  <si>
    <t>49707890000000</t>
  </si>
  <si>
    <t>49707970000000</t>
  </si>
  <si>
    <t>49707970107284</t>
  </si>
  <si>
    <t>49707970139568</t>
  </si>
  <si>
    <t>49707970140228</t>
  </si>
  <si>
    <t>49707976051833</t>
  </si>
  <si>
    <t>49708050000000</t>
  </si>
  <si>
    <t>49708050105890</t>
  </si>
  <si>
    <t>49708056051858</t>
  </si>
  <si>
    <t>49708056111066</t>
  </si>
  <si>
    <t>49708130000000</t>
  </si>
  <si>
    <t>49708210000000</t>
  </si>
  <si>
    <t>49708390000000</t>
  </si>
  <si>
    <t>49708390138065</t>
  </si>
  <si>
    <t>49708396051890</t>
  </si>
  <si>
    <t>49708470000000</t>
  </si>
  <si>
    <t>49708470119750</t>
  </si>
  <si>
    <t>49708470127555</t>
  </si>
  <si>
    <t>49708476051924</t>
  </si>
  <si>
    <t>49708476072136</t>
  </si>
  <si>
    <t>49708476114755</t>
  </si>
  <si>
    <t>49708540000000</t>
  </si>
  <si>
    <t>49708546051981</t>
  </si>
  <si>
    <t>49708546119036</t>
  </si>
  <si>
    <t>49708620000000</t>
  </si>
  <si>
    <t>49708620131961</t>
  </si>
  <si>
    <t>49708620142554</t>
  </si>
  <si>
    <t>49708626051932</t>
  </si>
  <si>
    <t>49708700000000</t>
  </si>
  <si>
    <t>49708700106344</t>
  </si>
  <si>
    <t>49708706066344</t>
  </si>
  <si>
    <t>49708706109144</t>
  </si>
  <si>
    <t>49708706113492</t>
  </si>
  <si>
    <t>49708880000000</t>
  </si>
  <si>
    <t>49708960000000</t>
  </si>
  <si>
    <t>49708960102525</t>
  </si>
  <si>
    <t>49708966052039</t>
  </si>
  <si>
    <t>49708966052047</t>
  </si>
  <si>
    <t>49708966052070</t>
  </si>
  <si>
    <t>49708966085229</t>
  </si>
  <si>
    <t>49709040000000</t>
  </si>
  <si>
    <t>49709040101923</t>
  </si>
  <si>
    <t>49709120000000</t>
  </si>
  <si>
    <t>49709120113530</t>
  </si>
  <si>
    <t>49709120125831</t>
  </si>
  <si>
    <t>49709120128074</t>
  </si>
  <si>
    <t>49709126116958</t>
  </si>
  <si>
    <t>49709200000000</t>
  </si>
  <si>
    <t>49709200102533</t>
  </si>
  <si>
    <t>49709380000000</t>
  </si>
  <si>
    <t>49709386113039</t>
  </si>
  <si>
    <t>49709530000000</t>
  </si>
  <si>
    <t>49709530105866</t>
  </si>
  <si>
    <t>49709536111678</t>
  </si>
  <si>
    <t>49709610000000</t>
  </si>
  <si>
    <t>49709614930319</t>
  </si>
  <si>
    <t>49709614930350</t>
  </si>
  <si>
    <t>49709616052302</t>
  </si>
  <si>
    <t>49709790000000</t>
  </si>
  <si>
    <t>49709950000000</t>
  </si>
  <si>
    <t>49710010000000</t>
  </si>
  <si>
    <t>49710190000000</t>
  </si>
  <si>
    <t>49710350000000</t>
  </si>
  <si>
    <t>49710356052377</t>
  </si>
  <si>
    <t>49738820000000</t>
  </si>
  <si>
    <t>49738820123786</t>
  </si>
  <si>
    <t>49753580000000</t>
  </si>
  <si>
    <t>49753580114934</t>
  </si>
  <si>
    <t>49753586052369</t>
  </si>
  <si>
    <t>49753900000000</t>
  </si>
  <si>
    <t>50105040000000</t>
  </si>
  <si>
    <t>50105040117457</t>
  </si>
  <si>
    <t>50105040129023</t>
  </si>
  <si>
    <t>50710430000000</t>
  </si>
  <si>
    <t>50710430107128</t>
  </si>
  <si>
    <t>50710430107136</t>
  </si>
  <si>
    <t>50710430112292</t>
  </si>
  <si>
    <t>50710500000000</t>
  </si>
  <si>
    <t>50710680000000</t>
  </si>
  <si>
    <t>50710680132662</t>
  </si>
  <si>
    <t>50710685030267</t>
  </si>
  <si>
    <t>50710760000000</t>
  </si>
  <si>
    <t>50710840000000</t>
  </si>
  <si>
    <t>50710840120089</t>
  </si>
  <si>
    <t>50710920000000</t>
  </si>
  <si>
    <t>50710926112965</t>
  </si>
  <si>
    <t>50711000000000</t>
  </si>
  <si>
    <t>50711340000000</t>
  </si>
  <si>
    <t>50711346113286</t>
  </si>
  <si>
    <t>50711420000000</t>
  </si>
  <si>
    <t>50711670000000</t>
  </si>
  <si>
    <t>50711670137265</t>
  </si>
  <si>
    <t>50711670138057</t>
  </si>
  <si>
    <t>50711750000000</t>
  </si>
  <si>
    <t>50711750120212</t>
  </si>
  <si>
    <t>50712090000000</t>
  </si>
  <si>
    <t>50712090112383</t>
  </si>
  <si>
    <t>50712170000000</t>
  </si>
  <si>
    <t>50712330000000</t>
  </si>
  <si>
    <t>50712330121525</t>
  </si>
  <si>
    <t>50712660000000</t>
  </si>
  <si>
    <t>50712660124768</t>
  </si>
  <si>
    <t>50712740000000</t>
  </si>
  <si>
    <t>50712740121558</t>
  </si>
  <si>
    <t>50712820000000</t>
  </si>
  <si>
    <t>50712900000000</t>
  </si>
  <si>
    <t>50713240000000</t>
  </si>
  <si>
    <t>50736010000000</t>
  </si>
  <si>
    <t>50755490000000</t>
  </si>
  <si>
    <t>50755560000000</t>
  </si>
  <si>
    <t>50755560113852</t>
  </si>
  <si>
    <t>50755640000000</t>
  </si>
  <si>
    <t>50755645030176</t>
  </si>
  <si>
    <t>50755720000000</t>
  </si>
  <si>
    <t>50755725030317</t>
  </si>
  <si>
    <t>50757390000000</t>
  </si>
  <si>
    <t>50757390124669</t>
  </si>
  <si>
    <t>50757390131185</t>
  </si>
  <si>
    <t>51105120000000</t>
  </si>
  <si>
    <t>51105120138040</t>
  </si>
  <si>
    <t>51105120140152</t>
  </si>
  <si>
    <t>51713570000000</t>
  </si>
  <si>
    <t>51713650000000</t>
  </si>
  <si>
    <t>51713730000000</t>
  </si>
  <si>
    <t>51713730141226</t>
  </si>
  <si>
    <t>51713810000000</t>
  </si>
  <si>
    <t>51713990000000</t>
  </si>
  <si>
    <t>51714070000000</t>
  </si>
  <si>
    <t>51714070109793</t>
  </si>
  <si>
    <t>51714150000000</t>
  </si>
  <si>
    <t>51714150129007</t>
  </si>
  <si>
    <t>51714230000000</t>
  </si>
  <si>
    <t>51714230132977</t>
  </si>
  <si>
    <t>51714310000000</t>
  </si>
  <si>
    <t>51714490000000</t>
  </si>
  <si>
    <t>51714560000000</t>
  </si>
  <si>
    <t>51714560133934</t>
  </si>
  <si>
    <t>51714640000000</t>
  </si>
  <si>
    <t>51714640107318</t>
  </si>
  <si>
    <t>51714645130125</t>
  </si>
  <si>
    <t>52105200000000</t>
  </si>
  <si>
    <t>52105206119606</t>
  </si>
  <si>
    <t>52105206119671</t>
  </si>
  <si>
    <t>52714720000000</t>
  </si>
  <si>
    <t>52714720134403</t>
  </si>
  <si>
    <t>52714980000000</t>
  </si>
  <si>
    <t>52715060000000</t>
  </si>
  <si>
    <t>52715220000000</t>
  </si>
  <si>
    <t>52715220132597</t>
  </si>
  <si>
    <t>52715300000000</t>
  </si>
  <si>
    <t>52715480000000</t>
  </si>
  <si>
    <t>52715550000000</t>
  </si>
  <si>
    <t>52715630000000</t>
  </si>
  <si>
    <t>52715710000000</t>
  </si>
  <si>
    <t>52716210000000</t>
  </si>
  <si>
    <t>52716390000000</t>
  </si>
  <si>
    <t>52716470000000</t>
  </si>
  <si>
    <t>52716540000000</t>
  </si>
  <si>
    <t>53105380000000</t>
  </si>
  <si>
    <t>53105380125633</t>
  </si>
  <si>
    <t>53716620000000</t>
  </si>
  <si>
    <t>53716700000000</t>
  </si>
  <si>
    <t>53716960000000</t>
  </si>
  <si>
    <t>53717380000000</t>
  </si>
  <si>
    <t>53717460000000</t>
  </si>
  <si>
    <t>53717610000000</t>
  </si>
  <si>
    <t>53738330000000</t>
  </si>
  <si>
    <t>53750280000000</t>
  </si>
  <si>
    <t>53765130000000</t>
  </si>
  <si>
    <t>54105460000000</t>
  </si>
  <si>
    <t>54105460119602</t>
  </si>
  <si>
    <t>54105460124057</t>
  </si>
  <si>
    <t>54105460125542</t>
  </si>
  <si>
    <t>54105460135459</t>
  </si>
  <si>
    <t>54105465430327</t>
  </si>
  <si>
    <t>54105466119291</t>
  </si>
  <si>
    <t>54717950000000</t>
  </si>
  <si>
    <t>54718030000000</t>
  </si>
  <si>
    <t>54718030112458</t>
  </si>
  <si>
    <t>54718110000000</t>
  </si>
  <si>
    <t>54718110139477</t>
  </si>
  <si>
    <t>54718290000000</t>
  </si>
  <si>
    <t>54718370000000</t>
  </si>
  <si>
    <t>54718370109009</t>
  </si>
  <si>
    <t>54718520000000</t>
  </si>
  <si>
    <t>54718600000000</t>
  </si>
  <si>
    <t>54718940000000</t>
  </si>
  <si>
    <t>54719020000000</t>
  </si>
  <si>
    <t>54719440000000</t>
  </si>
  <si>
    <t>54719510000000</t>
  </si>
  <si>
    <t>54719690000000</t>
  </si>
  <si>
    <t>54719850000000</t>
  </si>
  <si>
    <t>54719930000000</t>
  </si>
  <si>
    <t>54719930124776</t>
  </si>
  <si>
    <t>54720090000000</t>
  </si>
  <si>
    <t>54720170000000</t>
  </si>
  <si>
    <t>54720250000000</t>
  </si>
  <si>
    <t>54720330000000</t>
  </si>
  <si>
    <t>54720410000000</t>
  </si>
  <si>
    <t>54720580000000</t>
  </si>
  <si>
    <t>54720820000000</t>
  </si>
  <si>
    <t>54720900000000</t>
  </si>
  <si>
    <t>54721080000000</t>
  </si>
  <si>
    <t>54721160000000</t>
  </si>
  <si>
    <t>54721166054340</t>
  </si>
  <si>
    <t>54721320000000</t>
  </si>
  <si>
    <t>54721400000000</t>
  </si>
  <si>
    <t>54721400136507</t>
  </si>
  <si>
    <t>54721570000000</t>
  </si>
  <si>
    <t>54721730000000</t>
  </si>
  <si>
    <t>54721810000000</t>
  </si>
  <si>
    <t>54721990000000</t>
  </si>
  <si>
    <t>54722070000000</t>
  </si>
  <si>
    <t>54722150000000</t>
  </si>
  <si>
    <t>54722230000000</t>
  </si>
  <si>
    <t>54722310000000</t>
  </si>
  <si>
    <t>54722490000000</t>
  </si>
  <si>
    <t>54722490130708</t>
  </si>
  <si>
    <t>54722490133793</t>
  </si>
  <si>
    <t>54722560000000</t>
  </si>
  <si>
    <t>54722560109751</t>
  </si>
  <si>
    <t>54722560120659</t>
  </si>
  <si>
    <t>54722560135863</t>
  </si>
  <si>
    <t>54722566116909</t>
  </si>
  <si>
    <t>54722640000000</t>
  </si>
  <si>
    <t>54722980000000</t>
  </si>
  <si>
    <t>54753250000000</t>
  </si>
  <si>
    <t>54755230000000</t>
  </si>
  <si>
    <t>54755230114348</t>
  </si>
  <si>
    <t>54755230116590</t>
  </si>
  <si>
    <t>54755230137968</t>
  </si>
  <si>
    <t>54755310000000</t>
  </si>
  <si>
    <t>54767940000000</t>
  </si>
  <si>
    <t>54768360000000</t>
  </si>
  <si>
    <t>55105530000000</t>
  </si>
  <si>
    <t>55723060000000</t>
  </si>
  <si>
    <t>55723480000000</t>
  </si>
  <si>
    <t>55723550000000</t>
  </si>
  <si>
    <t>55723630000000</t>
  </si>
  <si>
    <t>55723710000000</t>
  </si>
  <si>
    <t>55723890000000</t>
  </si>
  <si>
    <t>55723970000000</t>
  </si>
  <si>
    <t>55724050000000</t>
  </si>
  <si>
    <t>55724130000000</t>
  </si>
  <si>
    <t>55724130112276</t>
  </si>
  <si>
    <t>55724135530191</t>
  </si>
  <si>
    <t>55724210000000</t>
  </si>
  <si>
    <t>55751840000000</t>
  </si>
  <si>
    <t>56105610000000</t>
  </si>
  <si>
    <t>56105610109900</t>
  </si>
  <si>
    <t>56105610112417</t>
  </si>
  <si>
    <t>56105610121756</t>
  </si>
  <si>
    <t>56105610122713</t>
  </si>
  <si>
    <t>56105616055974</t>
  </si>
  <si>
    <t>56724470000000</t>
  </si>
  <si>
    <t>56724540000000</t>
  </si>
  <si>
    <t>56724620000000</t>
  </si>
  <si>
    <t>56724700000000</t>
  </si>
  <si>
    <t>56724705630363</t>
  </si>
  <si>
    <t>56725040000000</t>
  </si>
  <si>
    <t>56725120000000</t>
  </si>
  <si>
    <t>56725200000000</t>
  </si>
  <si>
    <t>56725205630405</t>
  </si>
  <si>
    <t>56725380000000</t>
  </si>
  <si>
    <t>56725460000000</t>
  </si>
  <si>
    <t>56725460115105</t>
  </si>
  <si>
    <t>56725460120634</t>
  </si>
  <si>
    <t>56725530000000</t>
  </si>
  <si>
    <t>56725530139592</t>
  </si>
  <si>
    <t>56725536120620</t>
  </si>
  <si>
    <t>56725610000000</t>
  </si>
  <si>
    <t>56725790000000</t>
  </si>
  <si>
    <t>56726030000000</t>
  </si>
  <si>
    <t>56726110000000</t>
  </si>
  <si>
    <t>56726520000000</t>
  </si>
  <si>
    <t>56737590000000</t>
  </si>
  <si>
    <t>56738740000000</t>
  </si>
  <si>
    <t>56739400000000</t>
  </si>
  <si>
    <t>56739400121426</t>
  </si>
  <si>
    <t>56768280000000</t>
  </si>
  <si>
    <t>57105790000000</t>
  </si>
  <si>
    <t>57105790132464</t>
  </si>
  <si>
    <t>57726780000000</t>
  </si>
  <si>
    <t>57726780119578</t>
  </si>
  <si>
    <t>57726860000000</t>
  </si>
  <si>
    <t>57726940000000</t>
  </si>
  <si>
    <t>57726940124875</t>
  </si>
  <si>
    <t>57726940131706</t>
  </si>
  <si>
    <t>57726940135939</t>
  </si>
  <si>
    <t>57727020000000</t>
  </si>
  <si>
    <t>57727020139436</t>
  </si>
  <si>
    <t>57727100000000</t>
  </si>
  <si>
    <t>57727100121749</t>
  </si>
  <si>
    <t>58105870000000</t>
  </si>
  <si>
    <t>58105870117242</t>
  </si>
  <si>
    <t>58105875830112</t>
  </si>
  <si>
    <t>58727280000000</t>
  </si>
  <si>
    <t>58727286115935</t>
  </si>
  <si>
    <t>58727360000000</t>
  </si>
  <si>
    <t>58727360121632</t>
  </si>
  <si>
    <t>58727365830138</t>
  </si>
  <si>
    <t>58727440000000</t>
  </si>
  <si>
    <t>58727510000000</t>
  </si>
  <si>
    <t>58727516118806</t>
  </si>
  <si>
    <t>58727690000000</t>
  </si>
  <si>
    <t>The charter number for a school.</t>
  </si>
  <si>
    <t>Only applies to charter schools.</t>
  </si>
  <si>
    <t xml:space="preserve">Charter Fund Type </t>
  </si>
  <si>
    <t>https://www.cde.ca.gov/sp/ch/directfundopt.asp</t>
  </si>
  <si>
    <t>A charter school may be either directly funded or locally funded. The decision on whether to be funded directly or locally generally impacts the method of allocating funds as well as the receipt of those funds.</t>
  </si>
  <si>
    <t xml:space="preserve">The name of the Local Educational Agency (LEA) </t>
  </si>
  <si>
    <t>Expanded Learning Opportunities Program (ELO-P) Fiscal Year 2021–2022 and Fiscal Year 2022–2023 Expenditure Reports</t>
  </si>
  <si>
    <t>FY 2021–22 Allocation</t>
  </si>
  <si>
    <t>FY 2021–22 Expended</t>
  </si>
  <si>
    <t>FY 2021–2022 Funds to Offset</t>
  </si>
  <si>
    <t>FY 2022–23 Allocation</t>
  </si>
  <si>
    <t>FY 2022–23 Expended</t>
  </si>
  <si>
    <t>FY 2022–23 Funds to Offset</t>
  </si>
  <si>
    <t>Total FY 2021–22 &amp; 2022–23 Unspent Funds Reported to Offset</t>
  </si>
  <si>
    <t xml:space="preserve">The amount of funding the LEA received for Fiscal Year 2021–2022.  </t>
  </si>
  <si>
    <t xml:space="preserve">The amount of funding the LEA expended for Fiscal Year 2021–2022. </t>
  </si>
  <si>
    <t xml:space="preserve">The amount of funding the LEA received for Fiscal Year 2022–2023. </t>
  </si>
  <si>
    <t xml:space="preserve">The amount of Fiscal Year 2021–22 Funds that will be offset. </t>
  </si>
  <si>
    <t xml:space="preserve">The amount of funding the LEA expended for Fiscal Year 2022–2023. </t>
  </si>
  <si>
    <t xml:space="preserve">The total of Fiscal Year 2021–2022 and Fiscal Year 2022–2023 Unspent Funds Reported to offset. </t>
  </si>
  <si>
    <t xml:space="preserve">The amount of Fiscal Year 2022–23 Funds that will be offset. </t>
  </si>
  <si>
    <t>Last updated on Febuary 7, 2025</t>
  </si>
  <si>
    <t>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</si>
</sst>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9" x14ac:knownFonts="1">
    <font>
      <sz val="11"/>
      <color theme="1"/>
      <name val="Aptos Narrow"/>
      <family val="2"/>
      <scheme val="minor"/>
    </font>
    <font>
      <sz val="11"/>
      <color theme="1"/>
      <name val="Aptos Narrow"/>
      <family val="2"/>
      <scheme val="minor"/>
    </font>
    <font>
      <b/>
      <sz val="12"/>
      <name val="Arial"/>
      <family val="2"/>
    </font>
    <font>
      <b/>
      <sz val="14"/>
      <name val="Arial"/>
      <family val="2"/>
    </font>
    <font>
      <sz val="12"/>
      <color theme="1"/>
      <name val="Arial"/>
      <family val="2"/>
    </font>
    <font>
      <b/>
      <sz val="12"/>
      <color theme="0"/>
      <name val="Arial"/>
      <family val="2"/>
    </font>
    <font>
      <sz val="12"/>
      <color rgb="FF000000"/>
      <name val="Arial"/>
      <family val="2"/>
    </font>
    <font>
      <b/>
      <sz val="12"/>
      <color theme="1"/>
      <name val="Arial"/>
      <family val="2"/>
    </font>
    <font>
      <sz val="14"/>
      <name val="Arial"/>
      <family val="2"/>
    </font>
    <font>
      <b/>
      <sz val="16"/>
      <name val="Arial"/>
      <family val="2"/>
    </font>
    <font>
      <sz val="10"/>
      <name val="Arial"/>
      <family val="2"/>
    </font>
    <font>
      <u/>
      <sz val="11"/>
      <color theme="10"/>
      <name val="Aptos Narrow"/>
      <family val="2"/>
      <scheme val="minor"/>
    </font>
    <font>
      <b/>
      <sz val="15"/>
      <color theme="3"/>
      <name val="Aptos Narrow"/>
      <family val="2"/>
      <scheme val="minor"/>
    </font>
    <font>
      <b/>
      <sz val="13"/>
      <color theme="1"/>
      <name val="Aptos Narrow"/>
      <family val="2"/>
      <scheme val="minor"/>
    </font>
    <font>
      <b/>
      <sz val="13"/>
      <color theme="1"/>
      <name val="Arial"/>
      <family val="2"/>
    </font>
    <font>
      <sz val="11"/>
      <color theme="1"/>
      <name val="Arial"/>
      <family val="2"/>
    </font>
    <font>
      <sz val="12"/>
      <name val="Arial"/>
      <family val="2"/>
    </font>
    <font>
      <b/>
      <sz val="12"/>
      <color rgb="FFFFFFFF"/>
      <name val="Arial"/>
      <family val="2"/>
    </font>
    <font>
      <u/>
      <sz val="12"/>
      <color theme="1" tint="0.34998626667073579"/>
      <name val="Arial"/>
      <family val="2"/>
    </font>
  </fonts>
  <fills count="8">
    <fill>
      <patternFill patternType="none"/>
    </fill>
    <fill>
      <patternFill patternType="gray125"/>
    </fill>
    <fill>
      <patternFill patternType="solid">
        <fgColor rgb="FF008000"/>
        <bgColor indexed="64"/>
      </patternFill>
    </fill>
    <fill>
      <patternFill patternType="solid">
        <fgColor theme="0"/>
        <bgColor indexed="64"/>
      </patternFill>
    </fill>
    <fill>
      <patternFill patternType="solid">
        <fgColor rgb="FF000000"/>
        <bgColor rgb="FF000000"/>
      </patternFill>
    </fill>
    <fill>
      <patternFill patternType="solid">
        <fgColor rgb="FFD9D9D9"/>
        <bgColor rgb="FFD9D9D9"/>
      </patternFill>
    </fill>
    <fill>
      <patternFill patternType="solid">
        <fgColor theme="0" tint="-0.14999847407452621"/>
        <bgColor rgb="FFD9D9D9"/>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ABABAB"/>
      </left>
      <right style="thin">
        <color rgb="FFABABAB"/>
      </right>
      <top style="thin">
        <color rgb="FFABABAB"/>
      </top>
      <bottom style="thin">
        <color rgb="FFABABAB"/>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ABABAB"/>
      </left>
      <right style="thin">
        <color rgb="FFABABAB"/>
      </right>
      <top/>
      <bottom style="thin">
        <color rgb="FFABABAB"/>
      </bottom>
      <diagonal/>
    </border>
    <border>
      <left/>
      <right style="thin">
        <color rgb="FFABABAB"/>
      </right>
      <top/>
      <bottom/>
      <diagonal/>
    </border>
    <border>
      <left/>
      <right/>
      <top style="thin">
        <color indexed="64"/>
      </top>
      <bottom style="double">
        <color indexed="64"/>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auto="1"/>
      </left>
      <right style="thin">
        <color auto="1"/>
      </right>
      <top style="thin">
        <color auto="1"/>
      </top>
      <bottom/>
      <diagonal/>
    </border>
  </borders>
  <cellStyleXfs count="9">
    <xf numFmtId="0" fontId="0" fillId="0" borderId="0"/>
    <xf numFmtId="43" fontId="1" fillId="0" borderId="0" applyFont="0" applyFill="0" applyBorder="0" applyAlignment="0" applyProtection="0"/>
    <xf numFmtId="0" fontId="2" fillId="0" borderId="0" applyNumberFormat="0" applyFill="0" applyAlignment="0" applyProtection="0"/>
    <xf numFmtId="0" fontId="4" fillId="0" borderId="0" applyNumberFormat="0" applyFont="0" applyFill="0" applyBorder="0" applyAlignment="0" applyProtection="0"/>
    <xf numFmtId="0" fontId="4" fillId="0" borderId="0"/>
    <xf numFmtId="0" fontId="5" fillId="2" borderId="1" applyNumberFormat="0" applyProtection="0">
      <alignment horizontal="center" wrapText="1"/>
    </xf>
    <xf numFmtId="0" fontId="11" fillId="0" borderId="0" applyNumberFormat="0" applyFill="0" applyBorder="0" applyAlignment="0" applyProtection="0"/>
    <xf numFmtId="0" fontId="12" fillId="0" borderId="9" applyNumberFormat="0" applyFill="0" applyAlignment="0" applyProtection="0"/>
    <xf numFmtId="0" fontId="13" fillId="0" borderId="0" applyNumberFormat="0" applyFill="0" applyAlignment="0" applyProtection="0"/>
  </cellStyleXfs>
  <cellXfs count="57">
    <xf numFmtId="0" fontId="0" fillId="0" borderId="0" xfId="0"/>
    <xf numFmtId="0" fontId="4" fillId="0" borderId="0" xfId="3"/>
    <xf numFmtId="0" fontId="6" fillId="3" borderId="0" xfId="4" applyFont="1" applyFill="1"/>
    <xf numFmtId="0" fontId="6" fillId="3" borderId="0" xfId="4" applyFont="1" applyFill="1" applyAlignment="1">
      <alignment wrapText="1"/>
    </xf>
    <xf numFmtId="164" fontId="6" fillId="3" borderId="0" xfId="1" applyNumberFormat="1" applyFont="1" applyFill="1" applyAlignment="1">
      <alignment wrapText="1"/>
    </xf>
    <xf numFmtId="42" fontId="6" fillId="3" borderId="3" xfId="4" applyNumberFormat="1" applyFont="1" applyFill="1" applyBorder="1"/>
    <xf numFmtId="42" fontId="6" fillId="3" borderId="4" xfId="4" applyNumberFormat="1" applyFont="1" applyFill="1" applyBorder="1"/>
    <xf numFmtId="164" fontId="4" fillId="3" borderId="0" xfId="1" applyNumberFormat="1" applyFont="1" applyFill="1" applyAlignment="1">
      <alignment wrapText="1"/>
    </xf>
    <xf numFmtId="0" fontId="4" fillId="0" borderId="0" xfId="3" applyFill="1"/>
    <xf numFmtId="0" fontId="6" fillId="3" borderId="6" xfId="4" applyFont="1" applyFill="1" applyBorder="1"/>
    <xf numFmtId="0" fontId="7" fillId="3" borderId="0" xfId="0" applyFont="1" applyFill="1"/>
    <xf numFmtId="44" fontId="7" fillId="3" borderId="0" xfId="0" applyNumberFormat="1" applyFont="1" applyFill="1"/>
    <xf numFmtId="44" fontId="7" fillId="3" borderId="7" xfId="0" applyNumberFormat="1" applyFont="1" applyFill="1" applyBorder="1" applyAlignment="1">
      <alignment horizontal="center"/>
    </xf>
    <xf numFmtId="165" fontId="7" fillId="3" borderId="7" xfId="0" applyNumberFormat="1" applyFont="1" applyFill="1" applyBorder="1" applyAlignment="1">
      <alignment horizontal="right"/>
    </xf>
    <xf numFmtId="42" fontId="6" fillId="0" borderId="4" xfId="4" applyNumberFormat="1" applyFont="1" applyBorder="1"/>
    <xf numFmtId="0" fontId="0" fillId="0" borderId="8" xfId="0" applyBorder="1" applyAlignment="1">
      <alignment wrapText="1"/>
    </xf>
    <xf numFmtId="164" fontId="6" fillId="0" borderId="0" xfId="1" applyNumberFormat="1" applyFont="1" applyFill="1" applyAlignment="1">
      <alignment wrapText="1"/>
    </xf>
    <xf numFmtId="0" fontId="3" fillId="0" borderId="0" xfId="2" applyFont="1" applyAlignment="1"/>
    <xf numFmtId="0" fontId="8" fillId="0" borderId="0" xfId="2" applyFont="1" applyAlignment="1"/>
    <xf numFmtId="0" fontId="9"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xf>
    <xf numFmtId="0" fontId="14" fillId="0" borderId="0" xfId="8" applyFont="1" applyAlignment="1">
      <alignment horizontal="left"/>
    </xf>
    <xf numFmtId="0" fontId="14" fillId="0" borderId="0" xfId="8" applyFont="1" applyAlignment="1"/>
    <xf numFmtId="0" fontId="9" fillId="0" borderId="0" xfId="7" applyFont="1" applyBorder="1" applyAlignment="1"/>
    <xf numFmtId="0" fontId="9" fillId="0" borderId="0" xfId="7" applyFont="1" applyBorder="1" applyAlignment="1">
      <alignment horizontal="left" vertical="top"/>
    </xf>
    <xf numFmtId="0" fontId="15" fillId="0" borderId="0" xfId="0" applyFont="1"/>
    <xf numFmtId="0" fontId="4" fillId="0" borderId="0" xfId="3" applyFont="1"/>
    <xf numFmtId="0" fontId="4" fillId="0" borderId="0" xfId="3" applyFont="1" applyAlignment="1"/>
    <xf numFmtId="42" fontId="4" fillId="0" borderId="0" xfId="3" applyNumberFormat="1" applyFont="1" applyFill="1" applyBorder="1"/>
    <xf numFmtId="0" fontId="4" fillId="0" borderId="0" xfId="4"/>
    <xf numFmtId="0" fontId="5" fillId="2" borderId="1" xfId="5" applyNumberFormat="1">
      <alignment horizontal="center" wrapText="1"/>
    </xf>
    <xf numFmtId="42" fontId="4" fillId="3" borderId="0" xfId="4" applyNumberFormat="1" applyFill="1" applyAlignment="1">
      <alignment wrapText="1"/>
    </xf>
    <xf numFmtId="49" fontId="4" fillId="3" borderId="2" xfId="4" applyNumberFormat="1" applyFill="1" applyBorder="1" applyAlignment="1">
      <alignment wrapText="1"/>
    </xf>
    <xf numFmtId="49" fontId="4" fillId="3" borderId="5" xfId="4" applyNumberFormat="1" applyFill="1" applyBorder="1" applyAlignment="1">
      <alignment wrapText="1"/>
    </xf>
    <xf numFmtId="49" fontId="4" fillId="0" borderId="2" xfId="4" applyNumberFormat="1" applyBorder="1" applyAlignment="1">
      <alignment wrapText="1"/>
    </xf>
    <xf numFmtId="0" fontId="4" fillId="3" borderId="0" xfId="4" applyFill="1"/>
    <xf numFmtId="0" fontId="4" fillId="3" borderId="0" xfId="4" applyFill="1" applyAlignment="1">
      <alignment wrapText="1"/>
    </xf>
    <xf numFmtId="42" fontId="4" fillId="0" borderId="0" xfId="4" applyNumberFormat="1" applyAlignment="1">
      <alignment wrapText="1"/>
    </xf>
    <xf numFmtId="49" fontId="4" fillId="0" borderId="5" xfId="4" applyNumberFormat="1" applyBorder="1" applyAlignment="1">
      <alignment wrapText="1"/>
    </xf>
    <xf numFmtId="0" fontId="4" fillId="0" borderId="0" xfId="4" quotePrefix="1"/>
    <xf numFmtId="0" fontId="16" fillId="0" borderId="0" xfId="0" applyFont="1" applyAlignment="1">
      <alignment horizontal="left"/>
    </xf>
    <xf numFmtId="15" fontId="16" fillId="0" borderId="0" xfId="0" applyNumberFormat="1" applyFont="1" applyAlignment="1">
      <alignment horizontal="left"/>
    </xf>
    <xf numFmtId="0" fontId="17" fillId="4" borderId="0" xfId="0" applyFont="1" applyFill="1" applyAlignment="1">
      <alignment horizontal="center" wrapText="1"/>
    </xf>
    <xf numFmtId="0" fontId="6" fillId="5" borderId="1" xfId="0" applyFont="1" applyFill="1" applyBorder="1"/>
    <xf numFmtId="0" fontId="6" fillId="5" borderId="1" xfId="0" applyFont="1" applyFill="1" applyBorder="1" applyAlignment="1">
      <alignment wrapText="1"/>
    </xf>
    <xf numFmtId="0" fontId="1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6" fillId="6" borderId="1" xfId="0" applyFont="1" applyFill="1" applyBorder="1"/>
    <xf numFmtId="0" fontId="6" fillId="7" borderId="1" xfId="0" applyFont="1" applyFill="1" applyBorder="1" applyAlignment="1">
      <alignment wrapText="1"/>
    </xf>
    <xf numFmtId="0" fontId="18" fillId="6" borderId="1" xfId="6" applyFont="1" applyFill="1" applyBorder="1"/>
    <xf numFmtId="0" fontId="6" fillId="0" borderId="1" xfId="0" applyFont="1" applyBorder="1"/>
    <xf numFmtId="0" fontId="6" fillId="0" borderId="1" xfId="0" applyFont="1" applyBorder="1" applyAlignment="1">
      <alignment wrapText="1"/>
    </xf>
    <xf numFmtId="0" fontId="6" fillId="7" borderId="1" xfId="0" applyFont="1" applyFill="1" applyBorder="1"/>
    <xf numFmtId="0" fontId="6" fillId="7" borderId="10" xfId="0" applyFont="1" applyFill="1" applyBorder="1" applyAlignment="1">
      <alignment wrapText="1"/>
    </xf>
    <xf numFmtId="0" fontId="6" fillId="7" borderId="10" xfId="0" applyFont="1" applyFill="1" applyBorder="1"/>
  </cellXfs>
  <cellStyles count="9">
    <cellStyle name="Comma" xfId="1" builtinId="3"/>
    <cellStyle name="Heading 1" xfId="7" builtinId="16"/>
    <cellStyle name="Heading 1 2" xfId="2" xr:uid="{A484104D-5F39-40C7-A23D-3DED2D0B140F}"/>
    <cellStyle name="Heading 2" xfId="8" builtinId="17" customBuiltin="1"/>
    <cellStyle name="Hyperlink" xfId="6" builtinId="8"/>
    <cellStyle name="Normal" xfId="0" builtinId="0"/>
    <cellStyle name="Normal 3" xfId="3" xr:uid="{CE8E727A-86DA-4646-B8FC-5FDBD6C08C6C}"/>
    <cellStyle name="Normal 4" xfId="4" xr:uid="{94C8F04A-21E3-4C4B-827B-643A43AE35FE}"/>
    <cellStyle name="PAS Table Header" xfId="5" xr:uid="{8F1E2C3C-6267-4778-AF32-547146D99605}"/>
  </cellStyles>
  <dxfs count="35">
    <dxf>
      <font>
        <strike val="0"/>
        <outline val="0"/>
        <shadow val="0"/>
        <vertAlign val="baseline"/>
        <sz val="12"/>
        <name val="Arial"/>
        <family val="2"/>
        <scheme val="none"/>
      </font>
    </dxf>
    <dxf>
      <font>
        <b/>
        <i val="0"/>
        <strike val="0"/>
        <condense val="0"/>
        <extend val="0"/>
        <outline val="0"/>
        <shadow val="0"/>
        <u val="none"/>
        <vertAlign val="baseline"/>
        <sz val="12"/>
        <color rgb="FFFFFFFF"/>
        <name val="Arial"/>
        <family val="2"/>
        <scheme val="none"/>
      </font>
      <fill>
        <patternFill patternType="solid">
          <fgColor rgb="FF000000"/>
          <bgColor rgb="FF000000"/>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solid">
          <fgColor indexed="64"/>
          <bgColor theme="0" tint="-0.1499984740745262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rgb="FF000000"/>
        <name val="Arial"/>
        <family val="2"/>
        <scheme val="none"/>
      </font>
      <numFmt numFmtId="32" formatCode="_(&quot;$&quot;* #,##0_);_(&quot;$&quot;* \(#,##0\);_(&quot;$&quot;* &quot;-&quot;_);_(@_)"/>
      <fill>
        <patternFill patternType="solid">
          <fgColor indexed="64"/>
          <bgColor theme="0"/>
        </patternFill>
      </fill>
      <border diagonalUp="0" diagonalDown="0" outline="0">
        <left/>
        <right style="thin">
          <color rgb="FFC0C0C0"/>
        </right>
        <top/>
        <bottom style="thin">
          <color rgb="FFC0C0C0"/>
        </bottom>
      </border>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rgb="FF000000"/>
        <name val="Arial"/>
        <family val="2"/>
        <scheme val="none"/>
      </font>
      <numFmt numFmtId="32" formatCode="_(&quot;$&quot;* #,##0_);_(&quot;$&quot;* \(#,##0\);_(&quot;$&quot;* &quot;-&quot;_);_(@_)"/>
      <fill>
        <patternFill patternType="solid">
          <fgColor indexed="64"/>
          <bgColor theme="0"/>
        </patternFill>
      </fill>
      <border diagonalUp="0" diagonalDown="0" outline="0">
        <left style="thin">
          <color rgb="FFC0C0C0"/>
        </left>
        <right style="thin">
          <color rgb="FFC0C0C0"/>
        </right>
        <top/>
        <bottom style="thin">
          <color rgb="FFC0C0C0"/>
        </bottom>
      </border>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rgb="FF000000"/>
        <name val="Arial"/>
        <family val="2"/>
        <scheme val="none"/>
      </font>
      <numFmt numFmtId="32" formatCode="_(&quot;$&quot;* #,##0_);_(&quot;$&quot;* \(#,##0\);_(&quot;$&quot;* &quot;-&quot;_);_(@_)"/>
      <fill>
        <patternFill patternType="solid">
          <fgColor indexed="64"/>
          <bgColor theme="0"/>
        </patternFill>
      </fill>
      <border diagonalUp="0" diagonalDown="0" outline="0">
        <left style="thin">
          <color rgb="FFC0C0C0"/>
        </left>
        <right style="thin">
          <color rgb="FFC0C0C0"/>
        </right>
        <top/>
        <bottom style="thin">
          <color rgb="FFC0C0C0"/>
        </bottom>
      </border>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rgb="FF000000"/>
        <name val="Arial"/>
        <family val="2"/>
        <scheme val="none"/>
      </font>
      <numFmt numFmtId="32" formatCode="_(&quot;$&quot;* #,##0_);_(&quot;$&quot;* \(#,##0\);_(&quot;$&quot;* &quot;-&quot;_);_(@_)"/>
      <fill>
        <patternFill patternType="solid">
          <fgColor indexed="64"/>
          <bgColor theme="0"/>
        </patternFill>
      </fill>
      <border diagonalUp="0" diagonalDown="0" outline="0">
        <left style="thin">
          <color rgb="FFC0C0C0"/>
        </left>
        <right style="thin">
          <color rgb="FFC0C0C0"/>
        </right>
        <top/>
        <bottom style="thin">
          <color rgb="FFC0C0C0"/>
        </bottom>
      </border>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rgb="FF000000"/>
        <name val="Arial"/>
        <family val="2"/>
        <scheme val="none"/>
      </font>
      <numFmt numFmtId="32" formatCode="_(&quot;$&quot;* #,##0_);_(&quot;$&quot;* \(#,##0\);_(&quot;$&quot;* &quot;-&quot;_);_(@_)"/>
      <fill>
        <patternFill patternType="solid">
          <fgColor indexed="64"/>
          <bgColor theme="0"/>
        </patternFill>
      </fill>
      <border diagonalUp="0" diagonalDown="0" outline="0">
        <left style="thin">
          <color rgb="FFC0C0C0"/>
        </left>
        <right style="thin">
          <color rgb="FFC0C0C0"/>
        </right>
        <top/>
        <bottom style="thin">
          <color rgb="FFC0C0C0"/>
        </bottom>
      </border>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rgb="FF000000"/>
        <name val="Arial"/>
        <family val="2"/>
        <scheme val="none"/>
      </font>
      <numFmt numFmtId="164" formatCode="_(* #,##0_);_(* \(#,##0\);_(* &quot;-&quot;??_);_(@_)"/>
      <fill>
        <patternFill patternType="solid">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numFmt numFmtId="165" formatCode="_(&quot;$&quot;* #,##0_);_(&quot;$&quot;* \(#,##0\);_(&quot;$&quot;* &quot;-&quot;??_);_(@_)"/>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rgb="FF000000"/>
        <name val="Arial"/>
        <family val="2"/>
        <scheme val="none"/>
      </font>
      <numFmt numFmtId="164" formatCode="_(* #,##0_);_(* \(#,##0\);_(* &quot;-&quot;??_);_(@_)"/>
      <fill>
        <patternFill patternType="solid">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name val="Arial"/>
        <family val="2"/>
        <scheme val="none"/>
      </font>
      <fill>
        <patternFill>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dxf>
    <dxf>
      <font>
        <strike val="0"/>
        <outline val="0"/>
        <shadow val="0"/>
        <u val="none"/>
        <vertAlign val="baseline"/>
        <name val="Arial"/>
        <family val="2"/>
        <scheme val="none"/>
      </font>
      <fill>
        <patternFill>
          <fgColor indexed="64"/>
          <bgColor theme="0"/>
        </patternFill>
      </fill>
      <border outline="0">
        <right style="thin">
          <color rgb="FFABABAB"/>
        </right>
      </border>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dxf>
    <dxf>
      <font>
        <strike val="0"/>
        <outline val="0"/>
        <shadow val="0"/>
        <u val="none"/>
        <vertAlign val="baseline"/>
        <name val="Arial"/>
        <family val="2"/>
        <scheme val="none"/>
      </font>
      <numFmt numFmtId="30" formatCode="@"/>
      <fill>
        <patternFill patternType="none">
          <fgColor indexed="64"/>
          <bgColor theme="0"/>
        </patternFill>
      </fill>
      <alignment horizontal="general" vertical="bottom" textRotation="0" wrapText="1" indent="0" justifyLastLine="0" shrinkToFit="0" readingOrder="0"/>
      <border diagonalUp="0" diagonalDown="0" outline="0">
        <left style="thin">
          <color rgb="FFABABAB"/>
        </left>
        <right style="thin">
          <color rgb="FFABABAB"/>
        </right>
        <top/>
        <bottom style="thin">
          <color rgb="FFABABAB"/>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dxf>
    <dxf>
      <font>
        <strike val="0"/>
        <outline val="0"/>
        <shadow val="0"/>
        <u val="none"/>
        <vertAlign val="baseline"/>
        <name val="Arial"/>
        <family val="2"/>
        <scheme val="none"/>
      </font>
      <numFmt numFmtId="32" formatCode="_(&quot;$&quot;* #,##0_);_(&quot;$&quot;* \(#,##0\);_(&quot;$&quot;* &quot;-&quot;_);_(@_)"/>
      <fill>
        <patternFill patternType="none">
          <fgColor indexed="64"/>
          <bgColor theme="0"/>
        </patternFill>
      </fill>
      <alignment horizontal="general" vertical="bottom" textRotation="0" wrapText="1" indent="0" justifyLastLine="0" shrinkToFit="0" readingOrder="0"/>
    </dxf>
    <dxf>
      <font>
        <strike val="0"/>
        <outline val="0"/>
        <shadow val="0"/>
        <u val="none"/>
        <vertAlign val="baseline"/>
        <name val="Arial"/>
        <family val="2"/>
        <scheme val="none"/>
      </font>
    </dxf>
    <dxf>
      <border outline="0">
        <top style="thin">
          <color auto="1"/>
        </top>
      </border>
    </dxf>
    <dxf>
      <font>
        <strike val="0"/>
        <outline val="0"/>
        <shadow val="0"/>
        <u val="none"/>
        <vertAlign val="baseline"/>
        <name val="Arial"/>
        <family val="2"/>
        <scheme val="none"/>
      </font>
      <alignment horizontal="general" vertical="bottom" textRotation="0" wrapText="1" indent="0" justifyLastLine="0" shrinkToFit="0" readingOrder="0"/>
    </dxf>
    <dxf>
      <font>
        <strike val="0"/>
        <outline val="0"/>
        <shadow val="0"/>
        <u val="none"/>
        <vertAlign val="baseline"/>
        <name val="Arial"/>
        <family val="2"/>
        <scheme val="none"/>
      </font>
    </dxf>
    <dxf>
      <border outline="0">
        <bottom style="thin">
          <color auto="1"/>
        </bottom>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D794063B-5D56-4CFA-9C6C-C8D6333DE3A3}">
      <tableStyleElement type="wholeTable" dxfId="34"/>
      <tableStyleElement type="headerRow" dxfId="33"/>
      <tableStyleElement type="totalRow"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31AE64-DB6D-4907-8C4D-2BBFA68BB63B}" name="Table2" displayName="Table2" ref="A3:C14" totalsRowShown="0" headerRowDxfId="1" dataDxfId="0" tableBorderDxfId="31">
  <autoFilter ref="A3:C14" xr:uid="{6731AE64-DB6D-4907-8C4D-2BBFA68BB63B}"/>
  <tableColumns count="3">
    <tableColumn id="1" xr3:uid="{0D037A32-1E46-4CD8-8C55-6883037EC642}" name="Header" dataDxfId="4"/>
    <tableColumn id="2" xr3:uid="{3F4315AD-5CBE-4DBA-B4E7-707EE670C03E}" name="Description/Definition " dataDxfId="3"/>
    <tableColumn id="3" xr3:uid="{C8E68DD7-6C9E-4DDA-B1DD-89FA65236B07}" name="Notes" dataDxfId="2"/>
  </tableColumns>
  <tableStyleInfo name="TableStyleMedium1" showFirstColumn="0" showLastColumn="0" showRowStripes="1" showColumnStripes="0"/>
  <extLst>
    <ext xmlns:x14="http://schemas.microsoft.com/office/spreadsheetml/2009/9/main" uri="{504A1905-F514-4f6f-8877-14C23A59335A}">
      <x14:table altText="Data Report Key" altTextSummary="Key for the terms used in the FY 2021-22 and FY 2022-23 expenditure repor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3E47BB-C412-43A4-AF04-2F4083FA77A0}" name="Offset_Report7" displayName="Offset_Report7" ref="A3:K2268" totalsRowCount="1" headerRowDxfId="30" dataDxfId="29" totalsRowDxfId="27" tableBorderDxfId="28" headerRowCellStyle="Normal" dataCellStyle="Normal">
  <autoFilter ref="A3:K2267" xr:uid="{23B1C74F-57A0-4DAF-89F5-060CE436B656}"/>
  <tableColumns count="11">
    <tableColumn id="24" xr3:uid="{732BADC1-D6D9-4F91-B8FE-B05F0F0511EE}" name="CDS Code" totalsRowLabel="TOTAL" dataDxfId="26" totalsRowDxfId="25" dataCellStyle="Normal"/>
    <tableColumn id="4" xr3:uid="{D99009D6-06FC-4EFC-B73B-2238ACEECCBE}" name="Charter Number" dataDxfId="24" totalsRowDxfId="23" dataCellStyle="Normal"/>
    <tableColumn id="5" xr3:uid="{07454D7F-2099-4502-BE90-0C503D9AA831}" name="Charter Fund Type" dataDxfId="22" totalsRowDxfId="21" dataCellStyle="Normal"/>
    <tableColumn id="6" xr3:uid="{49CCBF0B-A5A7-4BEC-8D3F-098FD9227E5A}" name="Local Educational Agency" totalsRowLabel=" Total " dataDxfId="20" totalsRowDxfId="19" dataCellStyle="Normal"/>
    <tableColumn id="11" xr3:uid="{615E406B-7BB7-44AA-A387-F685BA46E2BC}" name="FY 2021-22 Allocation" totalsRowFunction="custom" dataDxfId="18" totalsRowDxfId="17" dataCellStyle="Comma">
      <totalsRowFormula>SUM(E4:E2267)</totalsRowFormula>
    </tableColumn>
    <tableColumn id="12" xr3:uid="{6869D881-EA90-43EB-9C03-67DAB30B395D}" name="FY 2021-22 Expended" totalsRowFunction="custom" dataDxfId="16" totalsRowDxfId="15" dataCellStyle="Comma">
      <totalsRowFormula>SUM(F4:F2267)</totalsRowFormula>
    </tableColumn>
    <tableColumn id="8" xr3:uid="{9244875D-214B-48C0-A5EB-9501DAD79733}" name="FY 2021-22 _x000a_Unspent Funds to Offset" totalsRowFunction="custom" dataDxfId="14" totalsRowDxfId="13" dataCellStyle="Normal 4">
      <totalsRowFormula>SUM(G4:G2267)</totalsRowFormula>
    </tableColumn>
    <tableColumn id="13" xr3:uid="{999DB492-8125-43A3-8204-04260F95E7A3}" name="FY 2022-23 Allocation" totalsRowFunction="custom" dataDxfId="12" totalsRowDxfId="11" dataCellStyle="Normal 4">
      <totalsRowFormula>SUM(H4:H2267)</totalsRowFormula>
    </tableColumn>
    <tableColumn id="14" xr3:uid="{CE1A0D63-5878-4938-9A6B-3A120182EE4F}" name="FY 2022-23 Expended" totalsRowFunction="custom" dataDxfId="10" totalsRowDxfId="9" dataCellStyle="Normal 4">
      <totalsRowFormula>SUM(I4:I2267)</totalsRowFormula>
    </tableColumn>
    <tableColumn id="9" xr3:uid="{4BB17064-B719-4896-855D-32D0268C8BEB}" name="FY 2022-23 _x000a_Unspent Funds to Offset" totalsRowFunction="custom" dataDxfId="8" totalsRowDxfId="7" dataCellStyle="Normal 4">
      <totalsRowFormula>SUM(J4:J2267)</totalsRowFormula>
    </tableColumn>
    <tableColumn id="10" xr3:uid="{A913C99D-AAA2-40C8-B583-7D359CF564E9}" name="Total FY 2021-22 &amp; _x000a_2022-23 _x000a_Unspent Funds_x000a_ Reported to Offset" totalsRowFunction="custom" dataDxfId="6" totalsRowDxfId="5" dataCellStyle="Normal 4">
      <totalsRowFormula>SUM(K4:K2267)</totalsRowFormula>
    </tableColumn>
  </tableColumns>
  <tableStyleInfo name="PAS Table" showFirstColumn="0" showLastColumn="0" showRowStripes="0" showColumnStripes="0"/>
  <extLst>
    <ext xmlns:x14="http://schemas.microsoft.com/office/spreadsheetml/2009/9/main" uri="{504A1905-F514-4f6f-8877-14C23A59335A}">
      <x14:table altText="FY 2021-22 and FY 2022-23 Expenditure Report" altTextSummary="Payment Schedule data by Local Educational Agency (LEA) for the 2022–23 Advance Apportionment. Payment months July through Januar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ch/directfundopt.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86A9-660E-4E1E-A16C-6855D30A1642}">
  <dimension ref="A1:C17"/>
  <sheetViews>
    <sheetView tabSelected="1" zoomScaleNormal="100" workbookViewId="0"/>
  </sheetViews>
  <sheetFormatPr defaultRowHeight="15" x14ac:dyDescent="0.25"/>
  <cols>
    <col min="1" max="1" width="32.5703125" customWidth="1"/>
    <col min="2" max="2" width="77" customWidth="1"/>
    <col min="3" max="3" width="59.42578125" customWidth="1"/>
  </cols>
  <sheetData>
    <row r="1" spans="1:3" s="26" customFormat="1" ht="20.25" x14ac:dyDescent="0.3">
      <c r="A1" s="25" t="s">
        <v>5799</v>
      </c>
      <c r="B1" s="19"/>
      <c r="C1" s="19"/>
    </row>
    <row r="2" spans="1:3" s="26" customFormat="1" ht="18" x14ac:dyDescent="0.25">
      <c r="A2" s="22" t="s">
        <v>3523</v>
      </c>
      <c r="B2" s="20"/>
      <c r="C2" s="20"/>
    </row>
    <row r="3" spans="1:3" s="26" customFormat="1" ht="15.75" x14ac:dyDescent="0.25">
      <c r="A3" s="43" t="s">
        <v>3524</v>
      </c>
      <c r="B3" s="43" t="s">
        <v>3525</v>
      </c>
      <c r="C3" s="43" t="s">
        <v>3526</v>
      </c>
    </row>
    <row r="4" spans="1:3" s="26" customFormat="1" x14ac:dyDescent="0.2">
      <c r="A4" s="44" t="s">
        <v>0</v>
      </c>
      <c r="B4" s="45" t="s">
        <v>3527</v>
      </c>
      <c r="C4" s="44"/>
    </row>
    <row r="5" spans="1:3" s="26" customFormat="1" x14ac:dyDescent="0.2">
      <c r="A5" s="46" t="s">
        <v>1</v>
      </c>
      <c r="B5" s="47" t="s">
        <v>5793</v>
      </c>
      <c r="C5" s="48" t="s">
        <v>5794</v>
      </c>
    </row>
    <row r="6" spans="1:3" s="26" customFormat="1" ht="42.95" customHeight="1" x14ac:dyDescent="0.2">
      <c r="A6" s="49" t="s">
        <v>5795</v>
      </c>
      <c r="B6" s="50" t="s">
        <v>5797</v>
      </c>
      <c r="C6" s="51" t="s">
        <v>5796</v>
      </c>
    </row>
    <row r="7" spans="1:3" s="26" customFormat="1" x14ac:dyDescent="0.2">
      <c r="A7" s="52" t="s">
        <v>3</v>
      </c>
      <c r="B7" s="53" t="s">
        <v>5798</v>
      </c>
      <c r="C7" s="52" t="s">
        <v>11</v>
      </c>
    </row>
    <row r="8" spans="1:3" s="26" customFormat="1" x14ac:dyDescent="0.2">
      <c r="A8" s="54" t="s">
        <v>5800</v>
      </c>
      <c r="B8" s="50" t="s">
        <v>5807</v>
      </c>
      <c r="C8" s="54" t="s">
        <v>11</v>
      </c>
    </row>
    <row r="9" spans="1:3" s="26" customFormat="1" x14ac:dyDescent="0.2">
      <c r="A9" s="52" t="s">
        <v>5801</v>
      </c>
      <c r="B9" s="53" t="s">
        <v>5808</v>
      </c>
      <c r="C9" s="52" t="s">
        <v>11</v>
      </c>
    </row>
    <row r="10" spans="1:3" s="26" customFormat="1" x14ac:dyDescent="0.2">
      <c r="A10" s="54" t="s">
        <v>5802</v>
      </c>
      <c r="B10" s="50" t="s">
        <v>5810</v>
      </c>
      <c r="C10" s="54" t="s">
        <v>11</v>
      </c>
    </row>
    <row r="11" spans="1:3" s="26" customFormat="1" x14ac:dyDescent="0.2">
      <c r="A11" s="52" t="s">
        <v>5803</v>
      </c>
      <c r="B11" s="53" t="s">
        <v>5809</v>
      </c>
      <c r="C11" s="52" t="s">
        <v>11</v>
      </c>
    </row>
    <row r="12" spans="1:3" s="26" customFormat="1" x14ac:dyDescent="0.2">
      <c r="A12" s="54" t="s">
        <v>5804</v>
      </c>
      <c r="B12" s="50" t="s">
        <v>5811</v>
      </c>
      <c r="C12" s="54" t="s">
        <v>11</v>
      </c>
    </row>
    <row r="13" spans="1:3" s="26" customFormat="1" x14ac:dyDescent="0.2">
      <c r="A13" s="52" t="s">
        <v>5805</v>
      </c>
      <c r="B13" s="53" t="s">
        <v>5813</v>
      </c>
      <c r="C13" s="52" t="s">
        <v>11</v>
      </c>
    </row>
    <row r="14" spans="1:3" s="26" customFormat="1" ht="33.6" customHeight="1" x14ac:dyDescent="0.2">
      <c r="A14" s="55" t="s">
        <v>5806</v>
      </c>
      <c r="B14" s="55" t="s">
        <v>5812</v>
      </c>
      <c r="C14" s="56" t="s">
        <v>11</v>
      </c>
    </row>
    <row r="15" spans="1:3" s="26" customFormat="1" x14ac:dyDescent="0.2">
      <c r="A15" s="41" t="s">
        <v>3528</v>
      </c>
      <c r="B15" s="21"/>
      <c r="C15" s="21"/>
    </row>
    <row r="16" spans="1:3" s="26" customFormat="1" x14ac:dyDescent="0.2">
      <c r="A16" s="42">
        <v>45695</v>
      </c>
      <c r="B16" s="21"/>
      <c r="C16" s="21"/>
    </row>
    <row r="17" spans="1:3" x14ac:dyDescent="0.25">
      <c r="A17" s="26"/>
      <c r="B17" s="26"/>
      <c r="C17" s="26"/>
    </row>
  </sheetData>
  <hyperlinks>
    <hyperlink ref="C6" r:id="rId1" tooltip="Charter School Funding Types webpage" xr:uid="{E062F8EB-7B49-4521-9D42-37EE986B823F}"/>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3758-97FC-4518-9C2D-F235887063E6}">
  <sheetPr>
    <tabColor theme="9" tint="0.79998168889431442"/>
    <pageSetUpPr fitToPage="1"/>
  </sheetPr>
  <dimension ref="A1:K2275"/>
  <sheetViews>
    <sheetView zoomScaleNormal="100" workbookViewId="0"/>
  </sheetViews>
  <sheetFormatPr defaultColWidth="11.42578125" defaultRowHeight="15" x14ac:dyDescent="0.2"/>
  <cols>
    <col min="1" max="1" width="22" style="1" customWidth="1"/>
    <col min="2" max="2" width="10.7109375" style="1" customWidth="1"/>
    <col min="3" max="3" width="10.140625" style="1" customWidth="1"/>
    <col min="4" max="4" width="92.7109375" style="1" customWidth="1"/>
    <col min="5" max="5" width="23.28515625" style="1" customWidth="1"/>
    <col min="6" max="6" width="20.85546875" style="1" customWidth="1"/>
    <col min="7" max="7" width="18.28515625" style="1" customWidth="1"/>
    <col min="8" max="9" width="22.85546875" style="1" customWidth="1"/>
    <col min="10" max="10" width="22.85546875" style="1" bestFit="1" customWidth="1"/>
    <col min="11" max="11" width="30.85546875" style="1" customWidth="1"/>
    <col min="12" max="16384" width="11.42578125" style="1"/>
  </cols>
  <sheetData>
    <row r="1" spans="1:11" ht="26.1" customHeight="1" x14ac:dyDescent="0.3">
      <c r="A1" s="24" t="s">
        <v>3522</v>
      </c>
      <c r="B1" s="17"/>
      <c r="C1" s="17"/>
      <c r="D1" s="17"/>
      <c r="E1" s="17"/>
      <c r="F1" s="17"/>
      <c r="G1" s="17"/>
      <c r="H1" s="17"/>
      <c r="I1" s="17"/>
      <c r="J1" s="17"/>
      <c r="K1" s="17"/>
    </row>
    <row r="2" spans="1:11" ht="18" x14ac:dyDescent="0.25">
      <c r="A2" s="23" t="s">
        <v>5814</v>
      </c>
      <c r="B2" s="18"/>
      <c r="C2" s="18"/>
      <c r="D2" s="18"/>
      <c r="E2" s="18"/>
      <c r="F2" s="18"/>
      <c r="G2" s="18"/>
      <c r="H2" s="18"/>
      <c r="I2" s="18"/>
      <c r="J2" s="18"/>
      <c r="K2" s="18"/>
    </row>
    <row r="3" spans="1:11" ht="63" x14ac:dyDescent="0.25">
      <c r="A3" s="30" t="s">
        <v>0</v>
      </c>
      <c r="B3" s="31" t="s">
        <v>1</v>
      </c>
      <c r="C3" s="31" t="s">
        <v>2</v>
      </c>
      <c r="D3" s="31" t="s">
        <v>3</v>
      </c>
      <c r="E3" s="31" t="s">
        <v>4</v>
      </c>
      <c r="F3" s="31" t="s">
        <v>5</v>
      </c>
      <c r="G3" s="31" t="s">
        <v>6</v>
      </c>
      <c r="H3" s="31" t="s">
        <v>7</v>
      </c>
      <c r="I3" s="31" t="s">
        <v>8</v>
      </c>
      <c r="J3" s="31" t="s">
        <v>9</v>
      </c>
      <c r="K3" s="31" t="s">
        <v>10</v>
      </c>
    </row>
    <row r="4" spans="1:11" x14ac:dyDescent="0.2">
      <c r="A4" s="32" t="s">
        <v>3529</v>
      </c>
      <c r="B4" s="33" t="s">
        <v>11</v>
      </c>
      <c r="C4" s="2" t="s">
        <v>11</v>
      </c>
      <c r="D4" s="3" t="s">
        <v>12</v>
      </c>
      <c r="E4" s="4">
        <v>0</v>
      </c>
      <c r="F4" s="4">
        <v>0</v>
      </c>
      <c r="G4" s="5">
        <f>ROUND(Offset_Report7[[#This Row],[FY 2021-22 Allocation]]-Offset_Report7[[#This Row],[FY 2021-22 Expended]],0)</f>
        <v>0</v>
      </c>
      <c r="H4" s="5">
        <v>0</v>
      </c>
      <c r="I4" s="5">
        <v>0</v>
      </c>
      <c r="J4" s="5">
        <f>ROUND(Offset_Report7[[#This Row],[FY 2022-23 Allocation]]-Offset_Report7[[#This Row],[FY 2022-23 Expended]],0)</f>
        <v>0</v>
      </c>
      <c r="K4" s="6">
        <f>Offset_Report7[[#This Row],[FY 2021-22 
Unspent Funds to Offset]]+Offset_Report7[[#This Row],[FY 2022-23 
Unspent Funds to Offset]]</f>
        <v>0</v>
      </c>
    </row>
    <row r="5" spans="1:11" x14ac:dyDescent="0.2">
      <c r="A5" s="32" t="s">
        <v>3530</v>
      </c>
      <c r="B5" s="33" t="s">
        <v>13</v>
      </c>
      <c r="C5" s="2" t="s">
        <v>14</v>
      </c>
      <c r="D5" s="3" t="s">
        <v>15</v>
      </c>
      <c r="E5" s="4">
        <v>50000</v>
      </c>
      <c r="F5" s="4">
        <v>0</v>
      </c>
      <c r="G5" s="5">
        <f>ROUND(Offset_Report7[[#This Row],[FY 2021-22 Allocation]]-Offset_Report7[[#This Row],[FY 2021-22 Expended]],0)</f>
        <v>50000</v>
      </c>
      <c r="H5" s="5">
        <v>111803</v>
      </c>
      <c r="I5" s="5">
        <v>0</v>
      </c>
      <c r="J5" s="5">
        <f>ROUND(Offset_Report7[[#This Row],[FY 2022-23 Allocation]]-Offset_Report7[[#This Row],[FY 2022-23 Expended]],0)</f>
        <v>111803</v>
      </c>
      <c r="K5" s="6">
        <f>Offset_Report7[[#This Row],[FY 2021-22 
Unspent Funds to Offset]]+Offset_Report7[[#This Row],[FY 2022-23 
Unspent Funds to Offset]]</f>
        <v>161803</v>
      </c>
    </row>
    <row r="6" spans="1:11" x14ac:dyDescent="0.2">
      <c r="A6" s="32" t="s">
        <v>3531</v>
      </c>
      <c r="B6" s="33" t="s">
        <v>16</v>
      </c>
      <c r="C6" s="2" t="s">
        <v>14</v>
      </c>
      <c r="D6" s="3" t="s">
        <v>17</v>
      </c>
      <c r="E6" s="4">
        <v>193058</v>
      </c>
      <c r="F6" s="4">
        <v>193058</v>
      </c>
      <c r="G6" s="5">
        <f>ROUND(Offset_Report7[[#This Row],[FY 2021-22 Allocation]]-Offset_Report7[[#This Row],[FY 2021-22 Expended]],0)</f>
        <v>0</v>
      </c>
      <c r="H6" s="5">
        <v>327689</v>
      </c>
      <c r="I6" s="5">
        <v>327689</v>
      </c>
      <c r="J6" s="5">
        <f>ROUND(Offset_Report7[[#This Row],[FY 2022-23 Allocation]]-Offset_Report7[[#This Row],[FY 2022-23 Expended]],0)</f>
        <v>0</v>
      </c>
      <c r="K6" s="6">
        <f>Offset_Report7[[#This Row],[FY 2021-22 
Unspent Funds to Offset]]+Offset_Report7[[#This Row],[FY 2022-23 
Unspent Funds to Offset]]</f>
        <v>0</v>
      </c>
    </row>
    <row r="7" spans="1:11" x14ac:dyDescent="0.2">
      <c r="A7" s="32" t="s">
        <v>3532</v>
      </c>
      <c r="B7" s="33" t="s">
        <v>18</v>
      </c>
      <c r="C7" s="2" t="s">
        <v>14</v>
      </c>
      <c r="D7" s="3" t="s">
        <v>19</v>
      </c>
      <c r="E7" s="4">
        <v>65688</v>
      </c>
      <c r="F7" s="4">
        <v>65688</v>
      </c>
      <c r="G7" s="5">
        <f>ROUND(Offset_Report7[[#This Row],[FY 2021-22 Allocation]]-Offset_Report7[[#This Row],[FY 2021-22 Expended]],0)</f>
        <v>0</v>
      </c>
      <c r="H7" s="5">
        <v>289515</v>
      </c>
      <c r="I7" s="5">
        <v>289515</v>
      </c>
      <c r="J7" s="5">
        <f>ROUND(Offset_Report7[[#This Row],[FY 2022-23 Allocation]]-Offset_Report7[[#This Row],[FY 2022-23 Expended]],0)</f>
        <v>0</v>
      </c>
      <c r="K7" s="6">
        <f>Offset_Report7[[#This Row],[FY 2021-22 
Unspent Funds to Offset]]+Offset_Report7[[#This Row],[FY 2022-23 
Unspent Funds to Offset]]</f>
        <v>0</v>
      </c>
    </row>
    <row r="8" spans="1:11" x14ac:dyDescent="0.2">
      <c r="A8" s="32" t="s">
        <v>3533</v>
      </c>
      <c r="B8" s="33" t="s">
        <v>20</v>
      </c>
      <c r="C8" s="2" t="s">
        <v>14</v>
      </c>
      <c r="D8" s="3" t="s">
        <v>21</v>
      </c>
      <c r="E8" s="4">
        <v>91342</v>
      </c>
      <c r="F8" s="4">
        <v>91342</v>
      </c>
      <c r="G8" s="5">
        <f>ROUND(Offset_Report7[[#This Row],[FY 2021-22 Allocation]]-Offset_Report7[[#This Row],[FY 2021-22 Expended]],0)</f>
        <v>0</v>
      </c>
      <c r="H8" s="5">
        <v>216246</v>
      </c>
      <c r="I8" s="5">
        <v>216246</v>
      </c>
      <c r="J8" s="5">
        <f>ROUND(Offset_Report7[[#This Row],[FY 2022-23 Allocation]]-Offset_Report7[[#This Row],[FY 2022-23 Expended]],0)</f>
        <v>0</v>
      </c>
      <c r="K8" s="6">
        <f>Offset_Report7[[#This Row],[FY 2021-22 
Unspent Funds to Offset]]+Offset_Report7[[#This Row],[FY 2022-23 
Unspent Funds to Offset]]</f>
        <v>0</v>
      </c>
    </row>
    <row r="9" spans="1:11" x14ac:dyDescent="0.2">
      <c r="A9" s="32" t="s">
        <v>3534</v>
      </c>
      <c r="B9" s="33" t="s">
        <v>22</v>
      </c>
      <c r="C9" s="2" t="s">
        <v>14</v>
      </c>
      <c r="D9" s="3" t="s">
        <v>23</v>
      </c>
      <c r="E9" s="4">
        <v>0</v>
      </c>
      <c r="F9" s="4">
        <v>0</v>
      </c>
      <c r="G9" s="5">
        <f>ROUND(Offset_Report7[[#This Row],[FY 2021-22 Allocation]]-Offset_Report7[[#This Row],[FY 2021-22 Expended]],0)</f>
        <v>0</v>
      </c>
      <c r="H9" s="5">
        <v>0</v>
      </c>
      <c r="I9" s="5">
        <v>0</v>
      </c>
      <c r="J9" s="5">
        <f>ROUND(Offset_Report7[[#This Row],[FY 2022-23 Allocation]]-Offset_Report7[[#This Row],[FY 2022-23 Expended]],0)</f>
        <v>0</v>
      </c>
      <c r="K9" s="6">
        <f>Offset_Report7[[#This Row],[FY 2021-22 
Unspent Funds to Offset]]+Offset_Report7[[#This Row],[FY 2022-23 
Unspent Funds to Offset]]</f>
        <v>0</v>
      </c>
    </row>
    <row r="10" spans="1:11" x14ac:dyDescent="0.2">
      <c r="A10" s="32" t="s">
        <v>3535</v>
      </c>
      <c r="B10" s="33" t="s">
        <v>24</v>
      </c>
      <c r="C10" s="2" t="s">
        <v>14</v>
      </c>
      <c r="D10" s="3" t="s">
        <v>25</v>
      </c>
      <c r="E10" s="4">
        <v>0</v>
      </c>
      <c r="F10" s="4">
        <v>0</v>
      </c>
      <c r="G10" s="5">
        <f>ROUND(Offset_Report7[[#This Row],[FY 2021-22 Allocation]]-Offset_Report7[[#This Row],[FY 2021-22 Expended]],0)</f>
        <v>0</v>
      </c>
      <c r="H10" s="5">
        <v>0</v>
      </c>
      <c r="I10" s="5">
        <v>0</v>
      </c>
      <c r="J10" s="5">
        <f>ROUND(Offset_Report7[[#This Row],[FY 2022-23 Allocation]]-Offset_Report7[[#This Row],[FY 2022-23 Expended]],0)</f>
        <v>0</v>
      </c>
      <c r="K10" s="6">
        <f>Offset_Report7[[#This Row],[FY 2021-22 
Unspent Funds to Offset]]+Offset_Report7[[#This Row],[FY 2022-23 
Unspent Funds to Offset]]</f>
        <v>0</v>
      </c>
    </row>
    <row r="11" spans="1:11" x14ac:dyDescent="0.2">
      <c r="A11" s="32" t="s">
        <v>3536</v>
      </c>
      <c r="B11" s="33" t="s">
        <v>26</v>
      </c>
      <c r="C11" s="2" t="s">
        <v>14</v>
      </c>
      <c r="D11" s="3" t="s">
        <v>27</v>
      </c>
      <c r="E11" s="4">
        <v>50096</v>
      </c>
      <c r="F11" s="4">
        <v>41493</v>
      </c>
      <c r="G11" s="5">
        <f>ROUND(Offset_Report7[[#This Row],[FY 2021-22 Allocation]]-Offset_Report7[[#This Row],[FY 2021-22 Expended]],0)</f>
        <v>8603</v>
      </c>
      <c r="H11" s="5">
        <v>76135</v>
      </c>
      <c r="I11" s="5">
        <v>76135</v>
      </c>
      <c r="J11" s="5">
        <f>ROUND(Offset_Report7[[#This Row],[FY 2022-23 Allocation]]-Offset_Report7[[#This Row],[FY 2022-23 Expended]],0)</f>
        <v>0</v>
      </c>
      <c r="K11" s="6">
        <f>Offset_Report7[[#This Row],[FY 2021-22 
Unspent Funds to Offset]]+Offset_Report7[[#This Row],[FY 2022-23 
Unspent Funds to Offset]]</f>
        <v>8603</v>
      </c>
    </row>
    <row r="12" spans="1:11" x14ac:dyDescent="0.2">
      <c r="A12" s="32" t="s">
        <v>3537</v>
      </c>
      <c r="B12" s="33" t="s">
        <v>28</v>
      </c>
      <c r="C12" s="2" t="s">
        <v>14</v>
      </c>
      <c r="D12" s="3" t="s">
        <v>29</v>
      </c>
      <c r="E12" s="4">
        <v>0</v>
      </c>
      <c r="F12" s="4">
        <v>0</v>
      </c>
      <c r="G12" s="5">
        <f>ROUND(Offset_Report7[[#This Row],[FY 2021-22 Allocation]]-Offset_Report7[[#This Row],[FY 2021-22 Expended]],0)</f>
        <v>0</v>
      </c>
      <c r="H12" s="5">
        <v>0</v>
      </c>
      <c r="I12" s="5">
        <v>0</v>
      </c>
      <c r="J12" s="5">
        <f>ROUND(Offset_Report7[[#This Row],[FY 2022-23 Allocation]]-Offset_Report7[[#This Row],[FY 2022-23 Expended]],0)</f>
        <v>0</v>
      </c>
      <c r="K12" s="6">
        <f>Offset_Report7[[#This Row],[FY 2021-22 
Unspent Funds to Offset]]+Offset_Report7[[#This Row],[FY 2022-23 
Unspent Funds to Offset]]</f>
        <v>0</v>
      </c>
    </row>
    <row r="13" spans="1:11" x14ac:dyDescent="0.2">
      <c r="A13" s="32" t="s">
        <v>3538</v>
      </c>
      <c r="B13" s="33" t="s">
        <v>30</v>
      </c>
      <c r="C13" s="2" t="s">
        <v>31</v>
      </c>
      <c r="D13" s="3" t="s">
        <v>32</v>
      </c>
      <c r="E13" s="4">
        <v>0</v>
      </c>
      <c r="F13" s="4">
        <v>0</v>
      </c>
      <c r="G13" s="5">
        <f>ROUND(Offset_Report7[[#This Row],[FY 2021-22 Allocation]]-Offset_Report7[[#This Row],[FY 2021-22 Expended]],0)</f>
        <v>0</v>
      </c>
      <c r="H13" s="5">
        <v>0</v>
      </c>
      <c r="I13" s="5">
        <v>0</v>
      </c>
      <c r="J13" s="5">
        <f>ROUND(Offset_Report7[[#This Row],[FY 2022-23 Allocation]]-Offset_Report7[[#This Row],[FY 2022-23 Expended]],0)</f>
        <v>0</v>
      </c>
      <c r="K13" s="6">
        <f>Offset_Report7[[#This Row],[FY 2021-22 
Unspent Funds to Offset]]+Offset_Report7[[#This Row],[FY 2022-23 
Unspent Funds to Offset]]</f>
        <v>0</v>
      </c>
    </row>
    <row r="14" spans="1:11" x14ac:dyDescent="0.2">
      <c r="A14" s="32" t="s">
        <v>3539</v>
      </c>
      <c r="B14" s="33" t="s">
        <v>33</v>
      </c>
      <c r="C14" s="2" t="s">
        <v>14</v>
      </c>
      <c r="D14" s="3" t="s">
        <v>34</v>
      </c>
      <c r="E14" s="4">
        <v>68098</v>
      </c>
      <c r="F14" s="4">
        <v>68098</v>
      </c>
      <c r="G14" s="5">
        <f>ROUND(Offset_Report7[[#This Row],[FY 2021-22 Allocation]]-Offset_Report7[[#This Row],[FY 2021-22 Expended]],0)</f>
        <v>0</v>
      </c>
      <c r="H14" s="5">
        <v>104273</v>
      </c>
      <c r="I14" s="5">
        <v>104273</v>
      </c>
      <c r="J14" s="5">
        <f>ROUND(Offset_Report7[[#This Row],[FY 2022-23 Allocation]]-Offset_Report7[[#This Row],[FY 2022-23 Expended]],0)</f>
        <v>0</v>
      </c>
      <c r="K14" s="6">
        <f>Offset_Report7[[#This Row],[FY 2021-22 
Unspent Funds to Offset]]+Offset_Report7[[#This Row],[FY 2022-23 
Unspent Funds to Offset]]</f>
        <v>0</v>
      </c>
    </row>
    <row r="15" spans="1:11" x14ac:dyDescent="0.2">
      <c r="A15" s="32" t="s">
        <v>3540</v>
      </c>
      <c r="B15" s="34" t="s">
        <v>35</v>
      </c>
      <c r="C15" s="2" t="s">
        <v>14</v>
      </c>
      <c r="D15" s="3" t="s">
        <v>36</v>
      </c>
      <c r="E15" s="4">
        <v>51564</v>
      </c>
      <c r="F15" s="4">
        <v>51564</v>
      </c>
      <c r="G15" s="5">
        <f>ROUND(Offset_Report7[[#This Row],[FY 2021-22 Allocation]]-Offset_Report7[[#This Row],[FY 2021-22 Expended]],0)</f>
        <v>0</v>
      </c>
      <c r="H15" s="5">
        <v>194798</v>
      </c>
      <c r="I15" s="5">
        <v>194798</v>
      </c>
      <c r="J15" s="5">
        <f>ROUND(Offset_Report7[[#This Row],[FY 2022-23 Allocation]]-Offset_Report7[[#This Row],[FY 2022-23 Expended]],0)</f>
        <v>0</v>
      </c>
      <c r="K15" s="6">
        <f>Offset_Report7[[#This Row],[FY 2021-22 
Unspent Funds to Offset]]+Offset_Report7[[#This Row],[FY 2022-23 
Unspent Funds to Offset]]</f>
        <v>0</v>
      </c>
    </row>
    <row r="16" spans="1:11" x14ac:dyDescent="0.2">
      <c r="A16" s="32" t="s">
        <v>3541</v>
      </c>
      <c r="B16" s="33" t="s">
        <v>37</v>
      </c>
      <c r="C16" s="2" t="s">
        <v>14</v>
      </c>
      <c r="D16" s="3" t="s">
        <v>38</v>
      </c>
      <c r="E16" s="4">
        <v>596077</v>
      </c>
      <c r="F16" s="4">
        <v>596077</v>
      </c>
      <c r="G16" s="5">
        <f>ROUND(Offset_Report7[[#This Row],[FY 2021-22 Allocation]]-Offset_Report7[[#This Row],[FY 2021-22 Expended]],0)</f>
        <v>0</v>
      </c>
      <c r="H16" s="5">
        <v>1064751</v>
      </c>
      <c r="I16" s="5">
        <v>1064751</v>
      </c>
      <c r="J16" s="5">
        <f>ROUND(Offset_Report7[[#This Row],[FY 2022-23 Allocation]]-Offset_Report7[[#This Row],[FY 2022-23 Expended]],0)</f>
        <v>0</v>
      </c>
      <c r="K16" s="6">
        <f>Offset_Report7[[#This Row],[FY 2021-22 
Unspent Funds to Offset]]+Offset_Report7[[#This Row],[FY 2022-23 
Unspent Funds to Offset]]</f>
        <v>0</v>
      </c>
    </row>
    <row r="17" spans="1:11" x14ac:dyDescent="0.2">
      <c r="A17" s="32" t="s">
        <v>3542</v>
      </c>
      <c r="B17" s="33" t="s">
        <v>39</v>
      </c>
      <c r="C17" s="2" t="s">
        <v>14</v>
      </c>
      <c r="D17" s="3" t="s">
        <v>40</v>
      </c>
      <c r="E17" s="4">
        <v>380045</v>
      </c>
      <c r="F17" s="4">
        <v>380045</v>
      </c>
      <c r="G17" s="5">
        <f>ROUND(Offset_Report7[[#This Row],[FY 2021-22 Allocation]]-Offset_Report7[[#This Row],[FY 2021-22 Expended]],0)</f>
        <v>0</v>
      </c>
      <c r="H17" s="5">
        <v>765012</v>
      </c>
      <c r="I17" s="5">
        <v>765012</v>
      </c>
      <c r="J17" s="5">
        <f>ROUND(Offset_Report7[[#This Row],[FY 2022-23 Allocation]]-Offset_Report7[[#This Row],[FY 2022-23 Expended]],0)</f>
        <v>0</v>
      </c>
      <c r="K17" s="6">
        <f>Offset_Report7[[#This Row],[FY 2021-22 
Unspent Funds to Offset]]+Offset_Report7[[#This Row],[FY 2022-23 
Unspent Funds to Offset]]</f>
        <v>0</v>
      </c>
    </row>
    <row r="18" spans="1:11" x14ac:dyDescent="0.2">
      <c r="A18" s="32" t="s">
        <v>3543</v>
      </c>
      <c r="B18" s="33" t="s">
        <v>11</v>
      </c>
      <c r="C18" s="2" t="s">
        <v>11</v>
      </c>
      <c r="D18" s="3" t="s">
        <v>41</v>
      </c>
      <c r="E18" s="4">
        <v>1042625</v>
      </c>
      <c r="F18" s="4">
        <v>1042625</v>
      </c>
      <c r="G18" s="5">
        <f>ROUND(Offset_Report7[[#This Row],[FY 2021-22 Allocation]]-Offset_Report7[[#This Row],[FY 2021-22 Expended]],0)</f>
        <v>0</v>
      </c>
      <c r="H18" s="5">
        <v>2636117</v>
      </c>
      <c r="I18" s="5">
        <v>2636117</v>
      </c>
      <c r="J18" s="5">
        <f>ROUND(Offset_Report7[[#This Row],[FY 2022-23 Allocation]]-Offset_Report7[[#This Row],[FY 2022-23 Expended]],0)</f>
        <v>0</v>
      </c>
      <c r="K18" s="6">
        <f>Offset_Report7[[#This Row],[FY 2021-22 
Unspent Funds to Offset]]+Offset_Report7[[#This Row],[FY 2022-23 
Unspent Funds to Offset]]</f>
        <v>0</v>
      </c>
    </row>
    <row r="19" spans="1:11" x14ac:dyDescent="0.2">
      <c r="A19" s="32" t="s">
        <v>3544</v>
      </c>
      <c r="B19" s="33" t="s">
        <v>42</v>
      </c>
      <c r="C19" s="2" t="s">
        <v>14</v>
      </c>
      <c r="D19" s="3" t="s">
        <v>43</v>
      </c>
      <c r="E19" s="4">
        <v>88634</v>
      </c>
      <c r="F19" s="4">
        <v>88634</v>
      </c>
      <c r="G19" s="5">
        <f>ROUND(Offset_Report7[[#This Row],[FY 2021-22 Allocation]]-Offset_Report7[[#This Row],[FY 2021-22 Expended]],0)</f>
        <v>0</v>
      </c>
      <c r="H19" s="5">
        <v>241546</v>
      </c>
      <c r="I19" s="5">
        <v>241546</v>
      </c>
      <c r="J19" s="5">
        <f>ROUND(Offset_Report7[[#This Row],[FY 2022-23 Allocation]]-Offset_Report7[[#This Row],[FY 2022-23 Expended]],0)</f>
        <v>0</v>
      </c>
      <c r="K19" s="6">
        <f>Offset_Report7[[#This Row],[FY 2021-22 
Unspent Funds to Offset]]+Offset_Report7[[#This Row],[FY 2022-23 
Unspent Funds to Offset]]</f>
        <v>0</v>
      </c>
    </row>
    <row r="20" spans="1:11" x14ac:dyDescent="0.2">
      <c r="A20" s="32" t="s">
        <v>3545</v>
      </c>
      <c r="B20" s="34" t="s">
        <v>44</v>
      </c>
      <c r="C20" s="2" t="s">
        <v>14</v>
      </c>
      <c r="D20" s="3" t="s">
        <v>45</v>
      </c>
      <c r="E20" s="4">
        <v>50000</v>
      </c>
      <c r="F20" s="4">
        <v>50000</v>
      </c>
      <c r="G20" s="5">
        <f>ROUND(Offset_Report7[[#This Row],[FY 2021-22 Allocation]]-Offset_Report7[[#This Row],[FY 2021-22 Expended]],0)</f>
        <v>0</v>
      </c>
      <c r="H20" s="5">
        <v>132074</v>
      </c>
      <c r="I20" s="5">
        <v>132074</v>
      </c>
      <c r="J20" s="5">
        <f>ROUND(Offset_Report7[[#This Row],[FY 2022-23 Allocation]]-Offset_Report7[[#This Row],[FY 2022-23 Expended]],0)</f>
        <v>0</v>
      </c>
      <c r="K20" s="6">
        <f>Offset_Report7[[#This Row],[FY 2021-22 
Unspent Funds to Offset]]+Offset_Report7[[#This Row],[FY 2022-23 
Unspent Funds to Offset]]</f>
        <v>0</v>
      </c>
    </row>
    <row r="21" spans="1:11" x14ac:dyDescent="0.2">
      <c r="A21" s="32" t="s">
        <v>3546</v>
      </c>
      <c r="B21" s="34" t="s">
        <v>46</v>
      </c>
      <c r="C21" s="2" t="s">
        <v>14</v>
      </c>
      <c r="D21" s="3" t="s">
        <v>47</v>
      </c>
      <c r="E21" s="4">
        <v>50000</v>
      </c>
      <c r="F21" s="4">
        <v>50000</v>
      </c>
      <c r="G21" s="5">
        <f>ROUND(Offset_Report7[[#This Row],[FY 2021-22 Allocation]]-Offset_Report7[[#This Row],[FY 2021-22 Expended]],0)</f>
        <v>0</v>
      </c>
      <c r="H21" s="5">
        <v>50000</v>
      </c>
      <c r="I21" s="5">
        <v>50000</v>
      </c>
      <c r="J21" s="5">
        <f>ROUND(Offset_Report7[[#This Row],[FY 2022-23 Allocation]]-Offset_Report7[[#This Row],[FY 2022-23 Expended]],0)</f>
        <v>0</v>
      </c>
      <c r="K21" s="6">
        <f>Offset_Report7[[#This Row],[FY 2021-22 
Unspent Funds to Offset]]+Offset_Report7[[#This Row],[FY 2022-23 
Unspent Funds to Offset]]</f>
        <v>0</v>
      </c>
    </row>
    <row r="22" spans="1:11" x14ac:dyDescent="0.2">
      <c r="A22" s="32" t="s">
        <v>3547</v>
      </c>
      <c r="B22" s="34" t="s">
        <v>11</v>
      </c>
      <c r="C22" s="2" t="s">
        <v>11</v>
      </c>
      <c r="D22" s="3" t="s">
        <v>48</v>
      </c>
      <c r="E22" s="4">
        <v>332659</v>
      </c>
      <c r="F22" s="4">
        <v>332659</v>
      </c>
      <c r="G22" s="5">
        <f>ROUND(Offset_Report7[[#This Row],[FY 2021-22 Allocation]]-Offset_Report7[[#This Row],[FY 2021-22 Expended]],0)</f>
        <v>0</v>
      </c>
      <c r="H22" s="5">
        <v>971526</v>
      </c>
      <c r="I22" s="5">
        <v>971526</v>
      </c>
      <c r="J22" s="5">
        <f>ROUND(Offset_Report7[[#This Row],[FY 2022-23 Allocation]]-Offset_Report7[[#This Row],[FY 2022-23 Expended]],0)</f>
        <v>0</v>
      </c>
      <c r="K22" s="6">
        <f>Offset_Report7[[#This Row],[FY 2021-22 
Unspent Funds to Offset]]+Offset_Report7[[#This Row],[FY 2022-23 
Unspent Funds to Offset]]</f>
        <v>0</v>
      </c>
    </row>
    <row r="23" spans="1:11" x14ac:dyDescent="0.2">
      <c r="A23" s="32" t="s">
        <v>3548</v>
      </c>
      <c r="B23" s="34" t="s">
        <v>11</v>
      </c>
      <c r="C23" s="2" t="s">
        <v>11</v>
      </c>
      <c r="D23" s="3" t="s">
        <v>49</v>
      </c>
      <c r="E23" s="4">
        <v>1016353</v>
      </c>
      <c r="F23" s="4">
        <v>1016353</v>
      </c>
      <c r="G23" s="5">
        <f>ROUND(Offset_Report7[[#This Row],[FY 2021-22 Allocation]]-Offset_Report7[[#This Row],[FY 2021-22 Expended]],0)</f>
        <v>0</v>
      </c>
      <c r="H23" s="5">
        <v>2713923</v>
      </c>
      <c r="I23" s="5">
        <v>2713923</v>
      </c>
      <c r="J23" s="5">
        <f>ROUND(Offset_Report7[[#This Row],[FY 2022-23 Allocation]]-Offset_Report7[[#This Row],[FY 2022-23 Expended]],0)</f>
        <v>0</v>
      </c>
      <c r="K23" s="6">
        <f>Offset_Report7[[#This Row],[FY 2021-22 
Unspent Funds to Offset]]+Offset_Report7[[#This Row],[FY 2022-23 
Unspent Funds to Offset]]</f>
        <v>0</v>
      </c>
    </row>
    <row r="24" spans="1:11" x14ac:dyDescent="0.2">
      <c r="A24" s="32" t="s">
        <v>3549</v>
      </c>
      <c r="B24" s="34" t="s">
        <v>11</v>
      </c>
      <c r="C24" s="2" t="s">
        <v>11</v>
      </c>
      <c r="D24" s="3" t="s">
        <v>50</v>
      </c>
      <c r="E24" s="4">
        <v>900449</v>
      </c>
      <c r="F24" s="4">
        <v>900449</v>
      </c>
      <c r="G24" s="5">
        <f>ROUND(Offset_Report7[[#This Row],[FY 2021-22 Allocation]]-Offset_Report7[[#This Row],[FY 2021-22 Expended]],0)</f>
        <v>0</v>
      </c>
      <c r="H24" s="5">
        <v>2436696</v>
      </c>
      <c r="I24" s="5">
        <v>2436696</v>
      </c>
      <c r="J24" s="5">
        <f>ROUND(Offset_Report7[[#This Row],[FY 2022-23 Allocation]]-Offset_Report7[[#This Row],[FY 2022-23 Expended]],0)</f>
        <v>0</v>
      </c>
      <c r="K24" s="6">
        <f>Offset_Report7[[#This Row],[FY 2021-22 
Unspent Funds to Offset]]+Offset_Report7[[#This Row],[FY 2022-23 
Unspent Funds to Offset]]</f>
        <v>0</v>
      </c>
    </row>
    <row r="25" spans="1:11" x14ac:dyDescent="0.2">
      <c r="A25" s="32" t="s">
        <v>3550</v>
      </c>
      <c r="B25" s="33" t="s">
        <v>11</v>
      </c>
      <c r="C25" s="2" t="s">
        <v>11</v>
      </c>
      <c r="D25" s="3" t="s">
        <v>51</v>
      </c>
      <c r="E25" s="4">
        <v>341512</v>
      </c>
      <c r="F25" s="4">
        <v>341512</v>
      </c>
      <c r="G25" s="5">
        <f>ROUND(Offset_Report7[[#This Row],[FY 2021-22 Allocation]]-Offset_Report7[[#This Row],[FY 2021-22 Expended]],0)</f>
        <v>0</v>
      </c>
      <c r="H25" s="5">
        <v>677706</v>
      </c>
      <c r="I25" s="5">
        <v>659758.31000000006</v>
      </c>
      <c r="J25" s="5">
        <f>ROUND(Offset_Report7[[#This Row],[FY 2022-23 Allocation]]-Offset_Report7[[#This Row],[FY 2022-23 Expended]],0)</f>
        <v>17948</v>
      </c>
      <c r="K25" s="6">
        <f>Offset_Report7[[#This Row],[FY 2021-22 
Unspent Funds to Offset]]+Offset_Report7[[#This Row],[FY 2022-23 
Unspent Funds to Offset]]</f>
        <v>17948</v>
      </c>
    </row>
    <row r="26" spans="1:11" x14ac:dyDescent="0.2">
      <c r="A26" s="32" t="s">
        <v>3551</v>
      </c>
      <c r="B26" s="34" t="s">
        <v>11</v>
      </c>
      <c r="C26" s="2" t="s">
        <v>11</v>
      </c>
      <c r="D26" s="3" t="s">
        <v>52</v>
      </c>
      <c r="E26" s="4">
        <v>3420655</v>
      </c>
      <c r="F26" s="4">
        <v>2295823.0299999998</v>
      </c>
      <c r="G26" s="5">
        <f>ROUND(Offset_Report7[[#This Row],[FY 2021-22 Allocation]]-Offset_Report7[[#This Row],[FY 2021-22 Expended]],0)</f>
        <v>1124832</v>
      </c>
      <c r="H26" s="5">
        <v>9519517</v>
      </c>
      <c r="I26" s="5">
        <v>7017119.0099999998</v>
      </c>
      <c r="J26" s="5">
        <f>ROUND(Offset_Report7[[#This Row],[FY 2022-23 Allocation]]-Offset_Report7[[#This Row],[FY 2022-23 Expended]],0)</f>
        <v>2502398</v>
      </c>
      <c r="K26" s="6">
        <f>Offset_Report7[[#This Row],[FY 2021-22 
Unspent Funds to Offset]]+Offset_Report7[[#This Row],[FY 2022-23 
Unspent Funds to Offset]]</f>
        <v>3627230</v>
      </c>
    </row>
    <row r="27" spans="1:11" x14ac:dyDescent="0.2">
      <c r="A27" s="32" t="s">
        <v>3552</v>
      </c>
      <c r="B27" s="33" t="s">
        <v>53</v>
      </c>
      <c r="C27" s="2" t="s">
        <v>31</v>
      </c>
      <c r="D27" s="3" t="s">
        <v>54</v>
      </c>
      <c r="E27" s="4">
        <v>0</v>
      </c>
      <c r="F27" s="4">
        <v>0</v>
      </c>
      <c r="G27" s="5">
        <f>ROUND(Offset_Report7[[#This Row],[FY 2021-22 Allocation]]-Offset_Report7[[#This Row],[FY 2021-22 Expended]],0)</f>
        <v>0</v>
      </c>
      <c r="H27" s="5">
        <v>0</v>
      </c>
      <c r="I27" s="5">
        <v>0</v>
      </c>
      <c r="J27" s="5">
        <f>ROUND(Offset_Report7[[#This Row],[FY 2022-23 Allocation]]-Offset_Report7[[#This Row],[FY 2022-23 Expended]],0)</f>
        <v>0</v>
      </c>
      <c r="K27" s="6">
        <f>Offset_Report7[[#This Row],[FY 2021-22 
Unspent Funds to Offset]]+Offset_Report7[[#This Row],[FY 2022-23 
Unspent Funds to Offset]]</f>
        <v>0</v>
      </c>
    </row>
    <row r="28" spans="1:11" x14ac:dyDescent="0.2">
      <c r="A28" s="32" t="s">
        <v>3553</v>
      </c>
      <c r="B28" s="33" t="s">
        <v>11</v>
      </c>
      <c r="C28" s="2" t="s">
        <v>11</v>
      </c>
      <c r="D28" s="3" t="s">
        <v>55</v>
      </c>
      <c r="E28" s="4">
        <v>5429318</v>
      </c>
      <c r="F28" s="4">
        <v>5429318</v>
      </c>
      <c r="G28" s="5">
        <f>ROUND(Offset_Report7[[#This Row],[FY 2021-22 Allocation]]-Offset_Report7[[#This Row],[FY 2021-22 Expended]],0)</f>
        <v>0</v>
      </c>
      <c r="H28" s="5">
        <v>12467116</v>
      </c>
      <c r="I28" s="5">
        <v>12467116</v>
      </c>
      <c r="J28" s="5">
        <f>ROUND(Offset_Report7[[#This Row],[FY 2022-23 Allocation]]-Offset_Report7[[#This Row],[FY 2022-23 Expended]],0)</f>
        <v>0</v>
      </c>
      <c r="K28" s="6">
        <f>Offset_Report7[[#This Row],[FY 2021-22 
Unspent Funds to Offset]]+Offset_Report7[[#This Row],[FY 2022-23 
Unspent Funds to Offset]]</f>
        <v>0</v>
      </c>
    </row>
    <row r="29" spans="1:11" x14ac:dyDescent="0.2">
      <c r="A29" s="32" t="s">
        <v>3554</v>
      </c>
      <c r="B29" s="33" t="s">
        <v>56</v>
      </c>
      <c r="C29" s="2" t="s">
        <v>14</v>
      </c>
      <c r="D29" s="3" t="s">
        <v>57</v>
      </c>
      <c r="E29" s="4">
        <v>0</v>
      </c>
      <c r="F29" s="4">
        <v>0</v>
      </c>
      <c r="G29" s="5">
        <f>ROUND(Offset_Report7[[#This Row],[FY 2021-22 Allocation]]-Offset_Report7[[#This Row],[FY 2021-22 Expended]],0)</f>
        <v>0</v>
      </c>
      <c r="H29" s="5">
        <v>0</v>
      </c>
      <c r="I29" s="5">
        <v>0</v>
      </c>
      <c r="J29" s="5">
        <f>ROUND(Offset_Report7[[#This Row],[FY 2022-23 Allocation]]-Offset_Report7[[#This Row],[FY 2022-23 Expended]],0)</f>
        <v>0</v>
      </c>
      <c r="K29" s="6">
        <f>Offset_Report7[[#This Row],[FY 2021-22 
Unspent Funds to Offset]]+Offset_Report7[[#This Row],[FY 2022-23 
Unspent Funds to Offset]]</f>
        <v>0</v>
      </c>
    </row>
    <row r="30" spans="1:11" x14ac:dyDescent="0.2">
      <c r="A30" s="32" t="s">
        <v>3555</v>
      </c>
      <c r="B30" s="33" t="s">
        <v>58</v>
      </c>
      <c r="C30" s="2" t="s">
        <v>14</v>
      </c>
      <c r="D30" s="3" t="s">
        <v>59</v>
      </c>
      <c r="E30" s="4">
        <v>216530</v>
      </c>
      <c r="F30" s="4">
        <v>216530</v>
      </c>
      <c r="G30" s="5">
        <f>ROUND(Offset_Report7[[#This Row],[FY 2021-22 Allocation]]-Offset_Report7[[#This Row],[FY 2021-22 Expended]],0)</f>
        <v>0</v>
      </c>
      <c r="H30" s="5">
        <v>610486</v>
      </c>
      <c r="I30" s="5">
        <v>610486</v>
      </c>
      <c r="J30" s="5">
        <f>ROUND(Offset_Report7[[#This Row],[FY 2022-23 Allocation]]-Offset_Report7[[#This Row],[FY 2022-23 Expended]],0)</f>
        <v>0</v>
      </c>
      <c r="K30" s="6">
        <f>Offset_Report7[[#This Row],[FY 2021-22 
Unspent Funds to Offset]]+Offset_Report7[[#This Row],[FY 2022-23 
Unspent Funds to Offset]]</f>
        <v>0</v>
      </c>
    </row>
    <row r="31" spans="1:11" x14ac:dyDescent="0.2">
      <c r="A31" s="32" t="s">
        <v>3556</v>
      </c>
      <c r="B31" s="34" t="s">
        <v>60</v>
      </c>
      <c r="C31" s="2" t="s">
        <v>14</v>
      </c>
      <c r="D31" s="3" t="s">
        <v>61</v>
      </c>
      <c r="E31" s="4">
        <v>0</v>
      </c>
      <c r="F31" s="4">
        <v>0</v>
      </c>
      <c r="G31" s="5">
        <f>ROUND(Offset_Report7[[#This Row],[FY 2021-22 Allocation]]-Offset_Report7[[#This Row],[FY 2021-22 Expended]],0)</f>
        <v>0</v>
      </c>
      <c r="H31" s="5">
        <v>234877</v>
      </c>
      <c r="I31" s="5">
        <v>153509.04</v>
      </c>
      <c r="J31" s="5">
        <f>ROUND(Offset_Report7[[#This Row],[FY 2022-23 Allocation]]-Offset_Report7[[#This Row],[FY 2022-23 Expended]],0)</f>
        <v>81368</v>
      </c>
      <c r="K31" s="6">
        <f>Offset_Report7[[#This Row],[FY 2021-22 
Unspent Funds to Offset]]+Offset_Report7[[#This Row],[FY 2022-23 
Unspent Funds to Offset]]</f>
        <v>81368</v>
      </c>
    </row>
    <row r="32" spans="1:11" x14ac:dyDescent="0.2">
      <c r="A32" s="32" t="s">
        <v>3557</v>
      </c>
      <c r="B32" s="34" t="s">
        <v>62</v>
      </c>
      <c r="C32" s="2" t="s">
        <v>14</v>
      </c>
      <c r="D32" s="3" t="s">
        <v>63</v>
      </c>
      <c r="E32" s="4">
        <v>52336</v>
      </c>
      <c r="F32" s="4">
        <v>0</v>
      </c>
      <c r="G32" s="5">
        <f>ROUND(Offset_Report7[[#This Row],[FY 2021-22 Allocation]]-Offset_Report7[[#This Row],[FY 2021-22 Expended]],0)</f>
        <v>52336</v>
      </c>
      <c r="H32" s="5">
        <v>139813</v>
      </c>
      <c r="I32" s="5">
        <v>0</v>
      </c>
      <c r="J32" s="5">
        <f>ROUND(Offset_Report7[[#This Row],[FY 2022-23 Allocation]]-Offset_Report7[[#This Row],[FY 2022-23 Expended]],0)</f>
        <v>139813</v>
      </c>
      <c r="K32" s="6">
        <f>Offset_Report7[[#This Row],[FY 2021-22 
Unspent Funds to Offset]]+Offset_Report7[[#This Row],[FY 2022-23 
Unspent Funds to Offset]]</f>
        <v>192149</v>
      </c>
    </row>
    <row r="33" spans="1:11" x14ac:dyDescent="0.2">
      <c r="A33" s="32" t="s">
        <v>3558</v>
      </c>
      <c r="B33" s="34" t="s">
        <v>11</v>
      </c>
      <c r="C33" s="2" t="s">
        <v>11</v>
      </c>
      <c r="D33" s="3" t="s">
        <v>64</v>
      </c>
      <c r="E33" s="4">
        <v>1263566</v>
      </c>
      <c r="F33" s="4">
        <v>1263566</v>
      </c>
      <c r="G33" s="5">
        <f>ROUND(Offset_Report7[[#This Row],[FY 2021-22 Allocation]]-Offset_Report7[[#This Row],[FY 2021-22 Expended]],0)</f>
        <v>0</v>
      </c>
      <c r="H33" s="5">
        <v>3340280</v>
      </c>
      <c r="I33" s="5">
        <v>3340280</v>
      </c>
      <c r="J33" s="5">
        <f>ROUND(Offset_Report7[[#This Row],[FY 2022-23 Allocation]]-Offset_Report7[[#This Row],[FY 2022-23 Expended]],0)</f>
        <v>0</v>
      </c>
      <c r="K33" s="6">
        <f>Offset_Report7[[#This Row],[FY 2021-22 
Unspent Funds to Offset]]+Offset_Report7[[#This Row],[FY 2022-23 
Unspent Funds to Offset]]</f>
        <v>0</v>
      </c>
    </row>
    <row r="34" spans="1:11" x14ac:dyDescent="0.2">
      <c r="A34" s="32" t="s">
        <v>3559</v>
      </c>
      <c r="B34" s="34" t="s">
        <v>11</v>
      </c>
      <c r="C34" s="2" t="s">
        <v>11</v>
      </c>
      <c r="D34" s="3" t="s">
        <v>65</v>
      </c>
      <c r="E34" s="4">
        <v>50000</v>
      </c>
      <c r="F34" s="4">
        <v>50000</v>
      </c>
      <c r="G34" s="5">
        <f>ROUND(Offset_Report7[[#This Row],[FY 2021-22 Allocation]]-Offset_Report7[[#This Row],[FY 2021-22 Expended]],0)</f>
        <v>0</v>
      </c>
      <c r="H34" s="5">
        <v>50000</v>
      </c>
      <c r="I34" s="5">
        <v>0</v>
      </c>
      <c r="J34" s="5">
        <f>ROUND(Offset_Report7[[#This Row],[FY 2022-23 Allocation]]-Offset_Report7[[#This Row],[FY 2022-23 Expended]],0)</f>
        <v>50000</v>
      </c>
      <c r="K34" s="6">
        <f>Offset_Report7[[#This Row],[FY 2021-22 
Unspent Funds to Offset]]+Offset_Report7[[#This Row],[FY 2022-23 
Unspent Funds to Offset]]</f>
        <v>50000</v>
      </c>
    </row>
    <row r="35" spans="1:11" x14ac:dyDescent="0.2">
      <c r="A35" s="32" t="s">
        <v>3560</v>
      </c>
      <c r="B35" s="34" t="s">
        <v>11</v>
      </c>
      <c r="C35" s="2" t="s">
        <v>11</v>
      </c>
      <c r="D35" s="3" t="s">
        <v>66</v>
      </c>
      <c r="E35" s="4">
        <v>1083490</v>
      </c>
      <c r="F35" s="4">
        <v>1083490</v>
      </c>
      <c r="G35" s="5">
        <f>ROUND(Offset_Report7[[#This Row],[FY 2021-22 Allocation]]-Offset_Report7[[#This Row],[FY 2021-22 Expended]],0)</f>
        <v>0</v>
      </c>
      <c r="H35" s="5">
        <v>2667658</v>
      </c>
      <c r="I35" s="5">
        <v>2667658</v>
      </c>
      <c r="J35" s="5">
        <f>ROUND(Offset_Report7[[#This Row],[FY 2022-23 Allocation]]-Offset_Report7[[#This Row],[FY 2022-23 Expended]],0)</f>
        <v>0</v>
      </c>
      <c r="K35" s="6">
        <f>Offset_Report7[[#This Row],[FY 2021-22 
Unspent Funds to Offset]]+Offset_Report7[[#This Row],[FY 2022-23 
Unspent Funds to Offset]]</f>
        <v>0</v>
      </c>
    </row>
    <row r="36" spans="1:11" x14ac:dyDescent="0.2">
      <c r="A36" s="32" t="s">
        <v>3561</v>
      </c>
      <c r="B36" s="33" t="s">
        <v>11</v>
      </c>
      <c r="C36" s="2" t="s">
        <v>11</v>
      </c>
      <c r="D36" s="3" t="s">
        <v>67</v>
      </c>
      <c r="E36" s="4">
        <v>1782194</v>
      </c>
      <c r="F36" s="4">
        <v>1782194</v>
      </c>
      <c r="G36" s="5">
        <f>ROUND(Offset_Report7[[#This Row],[FY 2021-22 Allocation]]-Offset_Report7[[#This Row],[FY 2021-22 Expended]],0)</f>
        <v>0</v>
      </c>
      <c r="H36" s="5">
        <v>4548247</v>
      </c>
      <c r="I36" s="5">
        <v>4548247</v>
      </c>
      <c r="J36" s="5">
        <f>ROUND(Offset_Report7[[#This Row],[FY 2022-23 Allocation]]-Offset_Report7[[#This Row],[FY 2022-23 Expended]],0)</f>
        <v>0</v>
      </c>
      <c r="K36" s="6">
        <f>Offset_Report7[[#This Row],[FY 2021-22 
Unspent Funds to Offset]]+Offset_Report7[[#This Row],[FY 2022-23 
Unspent Funds to Offset]]</f>
        <v>0</v>
      </c>
    </row>
    <row r="37" spans="1:11" x14ac:dyDescent="0.2">
      <c r="A37" s="32" t="s">
        <v>3562</v>
      </c>
      <c r="B37" s="33" t="s">
        <v>11</v>
      </c>
      <c r="C37" s="2" t="s">
        <v>11</v>
      </c>
      <c r="D37" s="3" t="s">
        <v>68</v>
      </c>
      <c r="E37" s="4">
        <v>10452164</v>
      </c>
      <c r="F37" s="4">
        <v>10452164</v>
      </c>
      <c r="G37" s="5">
        <f>ROUND(Offset_Report7[[#This Row],[FY 2021-22 Allocation]]-Offset_Report7[[#This Row],[FY 2021-22 Expended]],0)</f>
        <v>0</v>
      </c>
      <c r="H37" s="5">
        <v>36954287</v>
      </c>
      <c r="I37" s="5">
        <v>36954287</v>
      </c>
      <c r="J37" s="5">
        <f>ROUND(Offset_Report7[[#This Row],[FY 2022-23 Allocation]]-Offset_Report7[[#This Row],[FY 2022-23 Expended]],0)</f>
        <v>0</v>
      </c>
      <c r="K37" s="6">
        <f>Offset_Report7[[#This Row],[FY 2021-22 
Unspent Funds to Offset]]+Offset_Report7[[#This Row],[FY 2022-23 
Unspent Funds to Offset]]</f>
        <v>0</v>
      </c>
    </row>
    <row r="38" spans="1:11" x14ac:dyDescent="0.2">
      <c r="A38" s="32" t="s">
        <v>3563</v>
      </c>
      <c r="B38" s="33" t="s">
        <v>69</v>
      </c>
      <c r="C38" s="2" t="s">
        <v>14</v>
      </c>
      <c r="D38" s="3" t="s">
        <v>70</v>
      </c>
      <c r="E38" s="4">
        <v>0</v>
      </c>
      <c r="F38" s="4">
        <v>0</v>
      </c>
      <c r="G38" s="5">
        <f>ROUND(Offset_Report7[[#This Row],[FY 2021-22 Allocation]]-Offset_Report7[[#This Row],[FY 2021-22 Expended]],0)</f>
        <v>0</v>
      </c>
      <c r="H38" s="5">
        <v>0</v>
      </c>
      <c r="I38" s="5">
        <v>0</v>
      </c>
      <c r="J38" s="5">
        <f>ROUND(Offset_Report7[[#This Row],[FY 2022-23 Allocation]]-Offset_Report7[[#This Row],[FY 2022-23 Expended]],0)</f>
        <v>0</v>
      </c>
      <c r="K38" s="6">
        <f>Offset_Report7[[#This Row],[FY 2021-22 
Unspent Funds to Offset]]+Offset_Report7[[#This Row],[FY 2022-23 
Unspent Funds to Offset]]</f>
        <v>0</v>
      </c>
    </row>
    <row r="39" spans="1:11" x14ac:dyDescent="0.2">
      <c r="A39" s="32" t="s">
        <v>3564</v>
      </c>
      <c r="B39" s="33" t="s">
        <v>71</v>
      </c>
      <c r="C39" s="2" t="s">
        <v>14</v>
      </c>
      <c r="D39" s="3" t="s">
        <v>72</v>
      </c>
      <c r="E39" s="4">
        <v>50000</v>
      </c>
      <c r="F39" s="4">
        <v>50000</v>
      </c>
      <c r="G39" s="5">
        <f>ROUND(Offset_Report7[[#This Row],[FY 2021-22 Allocation]]-Offset_Report7[[#This Row],[FY 2021-22 Expended]],0)</f>
        <v>0</v>
      </c>
      <c r="H39" s="5">
        <v>105660</v>
      </c>
      <c r="I39" s="5">
        <v>105660</v>
      </c>
      <c r="J39" s="5">
        <f>ROUND(Offset_Report7[[#This Row],[FY 2022-23 Allocation]]-Offset_Report7[[#This Row],[FY 2022-23 Expended]],0)</f>
        <v>0</v>
      </c>
      <c r="K39" s="6">
        <f>Offset_Report7[[#This Row],[FY 2021-22 
Unspent Funds to Offset]]+Offset_Report7[[#This Row],[FY 2022-23 
Unspent Funds to Offset]]</f>
        <v>0</v>
      </c>
    </row>
    <row r="40" spans="1:11" x14ac:dyDescent="0.2">
      <c r="A40" s="32" t="s">
        <v>3565</v>
      </c>
      <c r="B40" s="33" t="s">
        <v>73</v>
      </c>
      <c r="C40" s="2" t="s">
        <v>14</v>
      </c>
      <c r="D40" s="3" t="s">
        <v>74</v>
      </c>
      <c r="E40" s="4">
        <v>0</v>
      </c>
      <c r="F40" s="4">
        <v>0</v>
      </c>
      <c r="G40" s="5">
        <f>ROUND(Offset_Report7[[#This Row],[FY 2021-22 Allocation]]-Offset_Report7[[#This Row],[FY 2021-22 Expended]],0)</f>
        <v>0</v>
      </c>
      <c r="H40" s="5">
        <v>0</v>
      </c>
      <c r="I40" s="5">
        <v>0</v>
      </c>
      <c r="J40" s="5">
        <f>ROUND(Offset_Report7[[#This Row],[FY 2022-23 Allocation]]-Offset_Report7[[#This Row],[FY 2022-23 Expended]],0)</f>
        <v>0</v>
      </c>
      <c r="K40" s="6">
        <f>Offset_Report7[[#This Row],[FY 2021-22 
Unspent Funds to Offset]]+Offset_Report7[[#This Row],[FY 2022-23 
Unspent Funds to Offset]]</f>
        <v>0</v>
      </c>
    </row>
    <row r="41" spans="1:11" x14ac:dyDescent="0.2">
      <c r="A41" s="32" t="s">
        <v>3566</v>
      </c>
      <c r="B41" s="33" t="s">
        <v>75</v>
      </c>
      <c r="C41" s="2" t="s">
        <v>14</v>
      </c>
      <c r="D41" s="3" t="s">
        <v>76</v>
      </c>
      <c r="E41" s="4">
        <v>228114</v>
      </c>
      <c r="F41" s="4">
        <v>228114</v>
      </c>
      <c r="G41" s="5">
        <f>ROUND(Offset_Report7[[#This Row],[FY 2021-22 Allocation]]-Offset_Report7[[#This Row],[FY 2021-22 Expended]],0)</f>
        <v>0</v>
      </c>
      <c r="H41" s="5">
        <v>609292</v>
      </c>
      <c r="I41" s="5">
        <v>609292</v>
      </c>
      <c r="J41" s="5">
        <f>ROUND(Offset_Report7[[#This Row],[FY 2022-23 Allocation]]-Offset_Report7[[#This Row],[FY 2022-23 Expended]],0)</f>
        <v>0</v>
      </c>
      <c r="K41" s="6">
        <f>Offset_Report7[[#This Row],[FY 2021-22 
Unspent Funds to Offset]]+Offset_Report7[[#This Row],[FY 2022-23 
Unspent Funds to Offset]]</f>
        <v>0</v>
      </c>
    </row>
    <row r="42" spans="1:11" x14ac:dyDescent="0.2">
      <c r="A42" s="32" t="s">
        <v>3567</v>
      </c>
      <c r="B42" s="33" t="s">
        <v>77</v>
      </c>
      <c r="C42" s="2" t="s">
        <v>14</v>
      </c>
      <c r="D42" s="3" t="s">
        <v>78</v>
      </c>
      <c r="E42" s="4">
        <v>677668</v>
      </c>
      <c r="F42" s="4">
        <v>677668</v>
      </c>
      <c r="G42" s="5">
        <f>ROUND(Offset_Report7[[#This Row],[FY 2021-22 Allocation]]-Offset_Report7[[#This Row],[FY 2021-22 Expended]],0)</f>
        <v>0</v>
      </c>
      <c r="H42" s="5">
        <v>1257332</v>
      </c>
      <c r="I42" s="5">
        <v>1257332</v>
      </c>
      <c r="J42" s="5">
        <f>ROUND(Offset_Report7[[#This Row],[FY 2022-23 Allocation]]-Offset_Report7[[#This Row],[FY 2022-23 Expended]],0)</f>
        <v>0</v>
      </c>
      <c r="K42" s="6">
        <f>Offset_Report7[[#This Row],[FY 2021-22 
Unspent Funds to Offset]]+Offset_Report7[[#This Row],[FY 2022-23 
Unspent Funds to Offset]]</f>
        <v>0</v>
      </c>
    </row>
    <row r="43" spans="1:11" x14ac:dyDescent="0.2">
      <c r="A43" s="32" t="s">
        <v>3568</v>
      </c>
      <c r="B43" s="33" t="s">
        <v>79</v>
      </c>
      <c r="C43" s="2" t="s">
        <v>14</v>
      </c>
      <c r="D43" s="3" t="s">
        <v>80</v>
      </c>
      <c r="E43" s="4">
        <v>0</v>
      </c>
      <c r="F43" s="4">
        <v>0</v>
      </c>
      <c r="G43" s="5">
        <f>ROUND(Offset_Report7[[#This Row],[FY 2021-22 Allocation]]-Offset_Report7[[#This Row],[FY 2021-22 Expended]],0)</f>
        <v>0</v>
      </c>
      <c r="H43" s="5">
        <v>0</v>
      </c>
      <c r="I43" s="5">
        <v>0</v>
      </c>
      <c r="J43" s="5">
        <f>ROUND(Offset_Report7[[#This Row],[FY 2022-23 Allocation]]-Offset_Report7[[#This Row],[FY 2022-23 Expended]],0)</f>
        <v>0</v>
      </c>
      <c r="K43" s="6">
        <f>Offset_Report7[[#This Row],[FY 2021-22 
Unspent Funds to Offset]]+Offset_Report7[[#This Row],[FY 2022-23 
Unspent Funds to Offset]]</f>
        <v>0</v>
      </c>
    </row>
    <row r="44" spans="1:11" x14ac:dyDescent="0.2">
      <c r="A44" s="32" t="s">
        <v>3569</v>
      </c>
      <c r="B44" s="33" t="s">
        <v>81</v>
      </c>
      <c r="C44" s="2" t="s">
        <v>14</v>
      </c>
      <c r="D44" s="3" t="s">
        <v>82</v>
      </c>
      <c r="E44" s="4">
        <v>463590</v>
      </c>
      <c r="F44" s="4">
        <v>463590</v>
      </c>
      <c r="G44" s="5">
        <f>ROUND(Offset_Report7[[#This Row],[FY 2021-22 Allocation]]-Offset_Report7[[#This Row],[FY 2021-22 Expended]],0)</f>
        <v>0</v>
      </c>
      <c r="H44" s="5">
        <v>1058023</v>
      </c>
      <c r="I44" s="5">
        <v>521504.91</v>
      </c>
      <c r="J44" s="5">
        <f>ROUND(Offset_Report7[[#This Row],[FY 2022-23 Allocation]]-Offset_Report7[[#This Row],[FY 2022-23 Expended]],0)</f>
        <v>536518</v>
      </c>
      <c r="K44" s="6">
        <f>Offset_Report7[[#This Row],[FY 2021-22 
Unspent Funds to Offset]]+Offset_Report7[[#This Row],[FY 2022-23 
Unspent Funds to Offset]]</f>
        <v>536518</v>
      </c>
    </row>
    <row r="45" spans="1:11" x14ac:dyDescent="0.2">
      <c r="A45" s="32" t="s">
        <v>3570</v>
      </c>
      <c r="B45" s="33" t="s">
        <v>83</v>
      </c>
      <c r="C45" s="2" t="s">
        <v>14</v>
      </c>
      <c r="D45" s="3" t="s">
        <v>84</v>
      </c>
      <c r="E45" s="4">
        <v>0</v>
      </c>
      <c r="F45" s="4">
        <v>0</v>
      </c>
      <c r="G45" s="5">
        <f>ROUND(Offset_Report7[[#This Row],[FY 2021-22 Allocation]]-Offset_Report7[[#This Row],[FY 2021-22 Expended]],0)</f>
        <v>0</v>
      </c>
      <c r="H45" s="5">
        <v>0</v>
      </c>
      <c r="I45" s="5">
        <v>0</v>
      </c>
      <c r="J45" s="5">
        <f>ROUND(Offset_Report7[[#This Row],[FY 2022-23 Allocation]]-Offset_Report7[[#This Row],[FY 2022-23 Expended]],0)</f>
        <v>0</v>
      </c>
      <c r="K45" s="6">
        <f>Offset_Report7[[#This Row],[FY 2021-22 
Unspent Funds to Offset]]+Offset_Report7[[#This Row],[FY 2022-23 
Unspent Funds to Offset]]</f>
        <v>0</v>
      </c>
    </row>
    <row r="46" spans="1:11" x14ac:dyDescent="0.2">
      <c r="A46" s="32" t="s">
        <v>3571</v>
      </c>
      <c r="B46" s="33" t="s">
        <v>85</v>
      </c>
      <c r="C46" s="2" t="s">
        <v>14</v>
      </c>
      <c r="D46" s="3" t="s">
        <v>86</v>
      </c>
      <c r="E46" s="4">
        <v>391309</v>
      </c>
      <c r="F46" s="4">
        <v>391309</v>
      </c>
      <c r="G46" s="5">
        <f>ROUND(Offset_Report7[[#This Row],[FY 2021-22 Allocation]]-Offset_Report7[[#This Row],[FY 2021-22 Expended]],0)</f>
        <v>0</v>
      </c>
      <c r="H46" s="5">
        <v>790424</v>
      </c>
      <c r="I46" s="5">
        <v>790424</v>
      </c>
      <c r="J46" s="5">
        <f>ROUND(Offset_Report7[[#This Row],[FY 2022-23 Allocation]]-Offset_Report7[[#This Row],[FY 2022-23 Expended]],0)</f>
        <v>0</v>
      </c>
      <c r="K46" s="6">
        <f>Offset_Report7[[#This Row],[FY 2021-22 
Unspent Funds to Offset]]+Offset_Report7[[#This Row],[FY 2022-23 
Unspent Funds to Offset]]</f>
        <v>0</v>
      </c>
    </row>
    <row r="47" spans="1:11" x14ac:dyDescent="0.2">
      <c r="A47" s="32" t="s">
        <v>3572</v>
      </c>
      <c r="B47" s="33" t="s">
        <v>87</v>
      </c>
      <c r="C47" s="2" t="s">
        <v>14</v>
      </c>
      <c r="D47" s="3" t="s">
        <v>88</v>
      </c>
      <c r="E47" s="4">
        <v>0</v>
      </c>
      <c r="F47" s="4">
        <v>0</v>
      </c>
      <c r="G47" s="5">
        <f>ROUND(Offset_Report7[[#This Row],[FY 2021-22 Allocation]]-Offset_Report7[[#This Row],[FY 2021-22 Expended]],0)</f>
        <v>0</v>
      </c>
      <c r="H47" s="5">
        <v>0</v>
      </c>
      <c r="I47" s="5">
        <v>0</v>
      </c>
      <c r="J47" s="5">
        <f>ROUND(Offset_Report7[[#This Row],[FY 2022-23 Allocation]]-Offset_Report7[[#This Row],[FY 2022-23 Expended]],0)</f>
        <v>0</v>
      </c>
      <c r="K47" s="6">
        <f>Offset_Report7[[#This Row],[FY 2021-22 
Unspent Funds to Offset]]+Offset_Report7[[#This Row],[FY 2022-23 
Unspent Funds to Offset]]</f>
        <v>0</v>
      </c>
    </row>
    <row r="48" spans="1:11" x14ac:dyDescent="0.2">
      <c r="A48" s="32" t="s">
        <v>3573</v>
      </c>
      <c r="B48" s="33" t="s">
        <v>89</v>
      </c>
      <c r="C48" s="2" t="s">
        <v>14</v>
      </c>
      <c r="D48" s="3" t="s">
        <v>90</v>
      </c>
      <c r="E48" s="4">
        <v>432180</v>
      </c>
      <c r="F48" s="4">
        <v>432180</v>
      </c>
      <c r="G48" s="5">
        <f>ROUND(Offset_Report7[[#This Row],[FY 2021-22 Allocation]]-Offset_Report7[[#This Row],[FY 2021-22 Expended]],0)</f>
        <v>0</v>
      </c>
      <c r="H48" s="5">
        <v>788182</v>
      </c>
      <c r="I48" s="5">
        <v>788182</v>
      </c>
      <c r="J48" s="5">
        <f>ROUND(Offset_Report7[[#This Row],[FY 2022-23 Allocation]]-Offset_Report7[[#This Row],[FY 2022-23 Expended]],0)</f>
        <v>0</v>
      </c>
      <c r="K48" s="6">
        <f>Offset_Report7[[#This Row],[FY 2021-22 
Unspent Funds to Offset]]+Offset_Report7[[#This Row],[FY 2022-23 
Unspent Funds to Offset]]</f>
        <v>0</v>
      </c>
    </row>
    <row r="49" spans="1:11" x14ac:dyDescent="0.2">
      <c r="A49" s="32" t="s">
        <v>3574</v>
      </c>
      <c r="B49" s="33" t="s">
        <v>91</v>
      </c>
      <c r="C49" s="2" t="s">
        <v>14</v>
      </c>
      <c r="D49" s="3" t="s">
        <v>92</v>
      </c>
      <c r="E49" s="4">
        <v>93663</v>
      </c>
      <c r="F49" s="4">
        <v>93663</v>
      </c>
      <c r="G49" s="5">
        <f>ROUND(Offset_Report7[[#This Row],[FY 2021-22 Allocation]]-Offset_Report7[[#This Row],[FY 2021-22 Expended]],0)</f>
        <v>0</v>
      </c>
      <c r="H49" s="5">
        <v>148029</v>
      </c>
      <c r="I49" s="5">
        <v>148029</v>
      </c>
      <c r="J49" s="5">
        <f>ROUND(Offset_Report7[[#This Row],[FY 2022-23 Allocation]]-Offset_Report7[[#This Row],[FY 2022-23 Expended]],0)</f>
        <v>0</v>
      </c>
      <c r="K49" s="6">
        <f>Offset_Report7[[#This Row],[FY 2021-22 
Unspent Funds to Offset]]+Offset_Report7[[#This Row],[FY 2022-23 
Unspent Funds to Offset]]</f>
        <v>0</v>
      </c>
    </row>
    <row r="50" spans="1:11" x14ac:dyDescent="0.2">
      <c r="A50" s="32" t="s">
        <v>3575</v>
      </c>
      <c r="B50" s="33" t="s">
        <v>93</v>
      </c>
      <c r="C50" s="2" t="s">
        <v>14</v>
      </c>
      <c r="D50" s="3" t="s">
        <v>94</v>
      </c>
      <c r="E50" s="4">
        <v>0</v>
      </c>
      <c r="F50" s="4">
        <v>0</v>
      </c>
      <c r="G50" s="5">
        <f>ROUND(Offset_Report7[[#This Row],[FY 2021-22 Allocation]]-Offset_Report7[[#This Row],[FY 2021-22 Expended]],0)</f>
        <v>0</v>
      </c>
      <c r="H50" s="5">
        <v>0</v>
      </c>
      <c r="I50" s="5">
        <v>0</v>
      </c>
      <c r="J50" s="5">
        <f>ROUND(Offset_Report7[[#This Row],[FY 2022-23 Allocation]]-Offset_Report7[[#This Row],[FY 2022-23 Expended]],0)</f>
        <v>0</v>
      </c>
      <c r="K50" s="6">
        <f>Offset_Report7[[#This Row],[FY 2021-22 
Unspent Funds to Offset]]+Offset_Report7[[#This Row],[FY 2022-23 
Unspent Funds to Offset]]</f>
        <v>0</v>
      </c>
    </row>
    <row r="51" spans="1:11" x14ac:dyDescent="0.2">
      <c r="A51" s="32" t="s">
        <v>3576</v>
      </c>
      <c r="B51" s="33" t="s">
        <v>95</v>
      </c>
      <c r="C51" s="2" t="s">
        <v>14</v>
      </c>
      <c r="D51" s="3" t="s">
        <v>96</v>
      </c>
      <c r="E51" s="4">
        <v>293523</v>
      </c>
      <c r="F51" s="4">
        <v>293523</v>
      </c>
      <c r="G51" s="5">
        <f>ROUND(Offset_Report7[[#This Row],[FY 2021-22 Allocation]]-Offset_Report7[[#This Row],[FY 2021-22 Expended]],0)</f>
        <v>0</v>
      </c>
      <c r="H51" s="5">
        <v>481652</v>
      </c>
      <c r="I51" s="5">
        <v>481652</v>
      </c>
      <c r="J51" s="5">
        <f>ROUND(Offset_Report7[[#This Row],[FY 2022-23 Allocation]]-Offset_Report7[[#This Row],[FY 2022-23 Expended]],0)</f>
        <v>0</v>
      </c>
      <c r="K51" s="6">
        <f>Offset_Report7[[#This Row],[FY 2021-22 
Unspent Funds to Offset]]+Offset_Report7[[#This Row],[FY 2022-23 
Unspent Funds to Offset]]</f>
        <v>0</v>
      </c>
    </row>
    <row r="52" spans="1:11" x14ac:dyDescent="0.2">
      <c r="A52" s="32" t="s">
        <v>3577</v>
      </c>
      <c r="B52" s="33" t="s">
        <v>97</v>
      </c>
      <c r="C52" s="2" t="s">
        <v>14</v>
      </c>
      <c r="D52" s="3" t="s">
        <v>98</v>
      </c>
      <c r="E52" s="4">
        <v>57814</v>
      </c>
      <c r="F52" s="4">
        <v>57814</v>
      </c>
      <c r="G52" s="5">
        <f>ROUND(Offset_Report7[[#This Row],[FY 2021-22 Allocation]]-Offset_Report7[[#This Row],[FY 2021-22 Expended]],0)</f>
        <v>0</v>
      </c>
      <c r="H52" s="5">
        <v>154508</v>
      </c>
      <c r="I52" s="5">
        <v>132401</v>
      </c>
      <c r="J52" s="5">
        <f>ROUND(Offset_Report7[[#This Row],[FY 2022-23 Allocation]]-Offset_Report7[[#This Row],[FY 2022-23 Expended]],0)</f>
        <v>22107</v>
      </c>
      <c r="K52" s="6">
        <f>Offset_Report7[[#This Row],[FY 2021-22 
Unspent Funds to Offset]]+Offset_Report7[[#This Row],[FY 2022-23 
Unspent Funds to Offset]]</f>
        <v>22107</v>
      </c>
    </row>
    <row r="53" spans="1:11" x14ac:dyDescent="0.2">
      <c r="A53" s="32" t="s">
        <v>3578</v>
      </c>
      <c r="B53" s="33" t="s">
        <v>99</v>
      </c>
      <c r="C53" s="2" t="s">
        <v>14</v>
      </c>
      <c r="D53" s="3" t="s">
        <v>100</v>
      </c>
      <c r="E53" s="4">
        <v>50000</v>
      </c>
      <c r="F53" s="4">
        <v>50000</v>
      </c>
      <c r="G53" s="5">
        <f>ROUND(Offset_Report7[[#This Row],[FY 2021-22 Allocation]]-Offset_Report7[[#This Row],[FY 2021-22 Expended]],0)</f>
        <v>0</v>
      </c>
      <c r="H53" s="5">
        <v>63462</v>
      </c>
      <c r="I53" s="5">
        <v>63462</v>
      </c>
      <c r="J53" s="5">
        <f>ROUND(Offset_Report7[[#This Row],[FY 2022-23 Allocation]]-Offset_Report7[[#This Row],[FY 2022-23 Expended]],0)</f>
        <v>0</v>
      </c>
      <c r="K53" s="6">
        <f>Offset_Report7[[#This Row],[FY 2021-22 
Unspent Funds to Offset]]+Offset_Report7[[#This Row],[FY 2022-23 
Unspent Funds to Offset]]</f>
        <v>0</v>
      </c>
    </row>
    <row r="54" spans="1:11" x14ac:dyDescent="0.2">
      <c r="A54" s="32" t="s">
        <v>3579</v>
      </c>
      <c r="B54" s="33" t="s">
        <v>101</v>
      </c>
      <c r="C54" s="2" t="s">
        <v>14</v>
      </c>
      <c r="D54" s="3" t="s">
        <v>102</v>
      </c>
      <c r="E54" s="4">
        <v>50000</v>
      </c>
      <c r="F54" s="4">
        <v>50000</v>
      </c>
      <c r="G54" s="5">
        <f>ROUND(Offset_Report7[[#This Row],[FY 2021-22 Allocation]]-Offset_Report7[[#This Row],[FY 2021-22 Expended]],0)</f>
        <v>0</v>
      </c>
      <c r="H54" s="5">
        <v>97760</v>
      </c>
      <c r="I54" s="5">
        <v>97760</v>
      </c>
      <c r="J54" s="5">
        <f>ROUND(Offset_Report7[[#This Row],[FY 2022-23 Allocation]]-Offset_Report7[[#This Row],[FY 2022-23 Expended]],0)</f>
        <v>0</v>
      </c>
      <c r="K54" s="6">
        <f>Offset_Report7[[#This Row],[FY 2021-22 
Unspent Funds to Offset]]+Offset_Report7[[#This Row],[FY 2022-23 
Unspent Funds to Offset]]</f>
        <v>0</v>
      </c>
    </row>
    <row r="55" spans="1:11" x14ac:dyDescent="0.2">
      <c r="A55" s="32" t="s">
        <v>3580</v>
      </c>
      <c r="B55" s="33" t="s">
        <v>103</v>
      </c>
      <c r="C55" s="2" t="s">
        <v>14</v>
      </c>
      <c r="D55" s="3" t="s">
        <v>104</v>
      </c>
      <c r="E55" s="4">
        <v>373955</v>
      </c>
      <c r="F55" s="4">
        <v>373955</v>
      </c>
      <c r="G55" s="5">
        <f>ROUND(Offset_Report7[[#This Row],[FY 2021-22 Allocation]]-Offset_Report7[[#This Row],[FY 2021-22 Expended]],0)</f>
        <v>0</v>
      </c>
      <c r="H55" s="5">
        <v>840711</v>
      </c>
      <c r="I55" s="5">
        <v>840711</v>
      </c>
      <c r="J55" s="5">
        <f>ROUND(Offset_Report7[[#This Row],[FY 2022-23 Allocation]]-Offset_Report7[[#This Row],[FY 2022-23 Expended]],0)</f>
        <v>0</v>
      </c>
      <c r="K55" s="6">
        <f>Offset_Report7[[#This Row],[FY 2021-22 
Unspent Funds to Offset]]+Offset_Report7[[#This Row],[FY 2022-23 
Unspent Funds to Offset]]</f>
        <v>0</v>
      </c>
    </row>
    <row r="56" spans="1:11" x14ac:dyDescent="0.2">
      <c r="A56" s="32" t="s">
        <v>3581</v>
      </c>
      <c r="B56" s="33" t="s">
        <v>105</v>
      </c>
      <c r="C56" s="2" t="s">
        <v>14</v>
      </c>
      <c r="D56" s="3" t="s">
        <v>106</v>
      </c>
      <c r="E56" s="4">
        <v>75283</v>
      </c>
      <c r="F56" s="4">
        <v>75283</v>
      </c>
      <c r="G56" s="5">
        <f>ROUND(Offset_Report7[[#This Row],[FY 2021-22 Allocation]]-Offset_Report7[[#This Row],[FY 2021-22 Expended]],0)</f>
        <v>0</v>
      </c>
      <c r="H56" s="5">
        <v>135247</v>
      </c>
      <c r="I56" s="5">
        <v>135247</v>
      </c>
      <c r="J56" s="5">
        <f>ROUND(Offset_Report7[[#This Row],[FY 2022-23 Allocation]]-Offset_Report7[[#This Row],[FY 2022-23 Expended]],0)</f>
        <v>0</v>
      </c>
      <c r="K56" s="6">
        <f>Offset_Report7[[#This Row],[FY 2021-22 
Unspent Funds to Offset]]+Offset_Report7[[#This Row],[FY 2022-23 
Unspent Funds to Offset]]</f>
        <v>0</v>
      </c>
    </row>
    <row r="57" spans="1:11" x14ac:dyDescent="0.2">
      <c r="A57" s="32" t="s">
        <v>3582</v>
      </c>
      <c r="B57" s="33" t="s">
        <v>107</v>
      </c>
      <c r="C57" s="2" t="s">
        <v>14</v>
      </c>
      <c r="D57" s="3" t="s">
        <v>108</v>
      </c>
      <c r="E57" s="4">
        <v>304368</v>
      </c>
      <c r="F57" s="4">
        <v>304368</v>
      </c>
      <c r="G57" s="5">
        <f>ROUND(Offset_Report7[[#This Row],[FY 2021-22 Allocation]]-Offset_Report7[[#This Row],[FY 2021-22 Expended]],0)</f>
        <v>0</v>
      </c>
      <c r="H57" s="5">
        <v>541279</v>
      </c>
      <c r="I57" s="5">
        <v>541279</v>
      </c>
      <c r="J57" s="5">
        <f>ROUND(Offset_Report7[[#This Row],[FY 2022-23 Allocation]]-Offset_Report7[[#This Row],[FY 2022-23 Expended]],0)</f>
        <v>0</v>
      </c>
      <c r="K57" s="6">
        <f>Offset_Report7[[#This Row],[FY 2021-22 
Unspent Funds to Offset]]+Offset_Report7[[#This Row],[FY 2022-23 
Unspent Funds to Offset]]</f>
        <v>0</v>
      </c>
    </row>
    <row r="58" spans="1:11" x14ac:dyDescent="0.2">
      <c r="A58" s="32" t="s">
        <v>3583</v>
      </c>
      <c r="B58" s="33" t="s">
        <v>109</v>
      </c>
      <c r="C58" s="2" t="s">
        <v>14</v>
      </c>
      <c r="D58" s="3" t="s">
        <v>110</v>
      </c>
      <c r="E58" s="4">
        <v>63639</v>
      </c>
      <c r="F58" s="4">
        <v>63639</v>
      </c>
      <c r="G58" s="5">
        <f>ROUND(Offset_Report7[[#This Row],[FY 2021-22 Allocation]]-Offset_Report7[[#This Row],[FY 2021-22 Expended]],0)</f>
        <v>0</v>
      </c>
      <c r="H58" s="5">
        <v>174424</v>
      </c>
      <c r="I58" s="5">
        <v>174424</v>
      </c>
      <c r="J58" s="5">
        <f>ROUND(Offset_Report7[[#This Row],[FY 2022-23 Allocation]]-Offset_Report7[[#This Row],[FY 2022-23 Expended]],0)</f>
        <v>0</v>
      </c>
      <c r="K58" s="6">
        <f>Offset_Report7[[#This Row],[FY 2021-22 
Unspent Funds to Offset]]+Offset_Report7[[#This Row],[FY 2022-23 
Unspent Funds to Offset]]</f>
        <v>0</v>
      </c>
    </row>
    <row r="59" spans="1:11" x14ac:dyDescent="0.2">
      <c r="A59" s="32" t="s">
        <v>3584</v>
      </c>
      <c r="B59" s="33" t="s">
        <v>111</v>
      </c>
      <c r="C59" s="2" t="s">
        <v>14</v>
      </c>
      <c r="D59" s="3" t="s">
        <v>112</v>
      </c>
      <c r="E59" s="4">
        <v>371963</v>
      </c>
      <c r="F59" s="4">
        <v>371963</v>
      </c>
      <c r="G59" s="5">
        <f>ROUND(Offset_Report7[[#This Row],[FY 2021-22 Allocation]]-Offset_Report7[[#This Row],[FY 2021-22 Expended]],0)</f>
        <v>0</v>
      </c>
      <c r="H59" s="5">
        <v>750280</v>
      </c>
      <c r="I59" s="5">
        <v>750280</v>
      </c>
      <c r="J59" s="5">
        <f>ROUND(Offset_Report7[[#This Row],[FY 2022-23 Allocation]]-Offset_Report7[[#This Row],[FY 2022-23 Expended]],0)</f>
        <v>0</v>
      </c>
      <c r="K59" s="6">
        <f>Offset_Report7[[#This Row],[FY 2021-22 
Unspent Funds to Offset]]+Offset_Report7[[#This Row],[FY 2022-23 
Unspent Funds to Offset]]</f>
        <v>0</v>
      </c>
    </row>
    <row r="60" spans="1:11" x14ac:dyDescent="0.2">
      <c r="A60" s="32" t="s">
        <v>3585</v>
      </c>
      <c r="B60" s="33" t="s">
        <v>113</v>
      </c>
      <c r="C60" s="2" t="s">
        <v>14</v>
      </c>
      <c r="D60" s="3" t="s">
        <v>114</v>
      </c>
      <c r="E60" s="4">
        <v>50000</v>
      </c>
      <c r="F60" s="4">
        <v>50000</v>
      </c>
      <c r="G60" s="5">
        <f>ROUND(Offset_Report7[[#This Row],[FY 2021-22 Allocation]]-Offset_Report7[[#This Row],[FY 2021-22 Expended]],0)</f>
        <v>0</v>
      </c>
      <c r="H60" s="5">
        <v>50000</v>
      </c>
      <c r="I60" s="5">
        <v>43197</v>
      </c>
      <c r="J60" s="5">
        <f>ROUND(Offset_Report7[[#This Row],[FY 2022-23 Allocation]]-Offset_Report7[[#This Row],[FY 2022-23 Expended]],0)</f>
        <v>6803</v>
      </c>
      <c r="K60" s="6">
        <f>Offset_Report7[[#This Row],[FY 2021-22 
Unspent Funds to Offset]]+Offset_Report7[[#This Row],[FY 2022-23 
Unspent Funds to Offset]]</f>
        <v>6803</v>
      </c>
    </row>
    <row r="61" spans="1:11" x14ac:dyDescent="0.2">
      <c r="A61" s="32" t="s">
        <v>3586</v>
      </c>
      <c r="B61" s="33" t="s">
        <v>115</v>
      </c>
      <c r="C61" s="2" t="s">
        <v>14</v>
      </c>
      <c r="D61" s="3" t="s">
        <v>116</v>
      </c>
      <c r="E61" s="4">
        <v>77573</v>
      </c>
      <c r="F61" s="4">
        <v>77573</v>
      </c>
      <c r="G61" s="5">
        <f>ROUND(Offset_Report7[[#This Row],[FY 2021-22 Allocation]]-Offset_Report7[[#This Row],[FY 2021-22 Expended]],0)</f>
        <v>0</v>
      </c>
      <c r="H61" s="5">
        <v>175532</v>
      </c>
      <c r="I61" s="5">
        <v>175532</v>
      </c>
      <c r="J61" s="5">
        <f>ROUND(Offset_Report7[[#This Row],[FY 2022-23 Allocation]]-Offset_Report7[[#This Row],[FY 2022-23 Expended]],0)</f>
        <v>0</v>
      </c>
      <c r="K61" s="6">
        <f>Offset_Report7[[#This Row],[FY 2021-22 
Unspent Funds to Offset]]+Offset_Report7[[#This Row],[FY 2022-23 
Unspent Funds to Offset]]</f>
        <v>0</v>
      </c>
    </row>
    <row r="62" spans="1:11" x14ac:dyDescent="0.2">
      <c r="A62" s="32" t="s">
        <v>3587</v>
      </c>
      <c r="B62" s="33" t="s">
        <v>117</v>
      </c>
      <c r="C62" s="2" t="s">
        <v>14</v>
      </c>
      <c r="D62" s="3" t="s">
        <v>118</v>
      </c>
      <c r="E62" s="4">
        <v>50000</v>
      </c>
      <c r="F62" s="4">
        <v>50000</v>
      </c>
      <c r="G62" s="5">
        <f>ROUND(Offset_Report7[[#This Row],[FY 2021-22 Allocation]]-Offset_Report7[[#This Row],[FY 2021-22 Expended]],0)</f>
        <v>0</v>
      </c>
      <c r="H62" s="5">
        <v>114024</v>
      </c>
      <c r="I62" s="5">
        <v>114024</v>
      </c>
      <c r="J62" s="5">
        <f>ROUND(Offset_Report7[[#This Row],[FY 2022-23 Allocation]]-Offset_Report7[[#This Row],[FY 2022-23 Expended]],0)</f>
        <v>0</v>
      </c>
      <c r="K62" s="6">
        <f>Offset_Report7[[#This Row],[FY 2021-22 
Unspent Funds to Offset]]+Offset_Report7[[#This Row],[FY 2022-23 
Unspent Funds to Offset]]</f>
        <v>0</v>
      </c>
    </row>
    <row r="63" spans="1:11" x14ac:dyDescent="0.2">
      <c r="A63" s="32" t="s">
        <v>3588</v>
      </c>
      <c r="B63" s="33" t="s">
        <v>119</v>
      </c>
      <c r="C63" s="2" t="s">
        <v>14</v>
      </c>
      <c r="D63" s="3" t="s">
        <v>120</v>
      </c>
      <c r="E63" s="4">
        <v>432263</v>
      </c>
      <c r="F63" s="4">
        <v>432263</v>
      </c>
      <c r="G63" s="5">
        <f>ROUND(Offset_Report7[[#This Row],[FY 2021-22 Allocation]]-Offset_Report7[[#This Row],[FY 2021-22 Expended]],0)</f>
        <v>0</v>
      </c>
      <c r="H63" s="5">
        <v>881453</v>
      </c>
      <c r="I63" s="5">
        <v>881453</v>
      </c>
      <c r="J63" s="5">
        <f>ROUND(Offset_Report7[[#This Row],[FY 2022-23 Allocation]]-Offset_Report7[[#This Row],[FY 2022-23 Expended]],0)</f>
        <v>0</v>
      </c>
      <c r="K63" s="6">
        <f>Offset_Report7[[#This Row],[FY 2021-22 
Unspent Funds to Offset]]+Offset_Report7[[#This Row],[FY 2022-23 
Unspent Funds to Offset]]</f>
        <v>0</v>
      </c>
    </row>
    <row r="64" spans="1:11" x14ac:dyDescent="0.2">
      <c r="A64" s="32" t="s">
        <v>3589</v>
      </c>
      <c r="B64" s="34" t="s">
        <v>121</v>
      </c>
      <c r="C64" s="2" t="s">
        <v>14</v>
      </c>
      <c r="D64" s="3" t="s">
        <v>122</v>
      </c>
      <c r="E64" s="4">
        <v>58703</v>
      </c>
      <c r="F64" s="4">
        <v>58703</v>
      </c>
      <c r="G64" s="5">
        <f>ROUND(Offset_Report7[[#This Row],[FY 2021-22 Allocation]]-Offset_Report7[[#This Row],[FY 2021-22 Expended]],0)</f>
        <v>0</v>
      </c>
      <c r="H64" s="5">
        <v>159688</v>
      </c>
      <c r="I64" s="5">
        <v>159688</v>
      </c>
      <c r="J64" s="5">
        <f>ROUND(Offset_Report7[[#This Row],[FY 2022-23 Allocation]]-Offset_Report7[[#This Row],[FY 2022-23 Expended]],0)</f>
        <v>0</v>
      </c>
      <c r="K64" s="6">
        <f>Offset_Report7[[#This Row],[FY 2021-22 
Unspent Funds to Offset]]+Offset_Report7[[#This Row],[FY 2022-23 
Unspent Funds to Offset]]</f>
        <v>0</v>
      </c>
    </row>
    <row r="65" spans="1:11" x14ac:dyDescent="0.2">
      <c r="A65" s="32" t="s">
        <v>3590</v>
      </c>
      <c r="B65" s="34" t="s">
        <v>123</v>
      </c>
      <c r="C65" s="2" t="s">
        <v>14</v>
      </c>
      <c r="D65" s="3" t="s">
        <v>124</v>
      </c>
      <c r="E65" s="4">
        <v>386987</v>
      </c>
      <c r="F65" s="4">
        <v>386987</v>
      </c>
      <c r="G65" s="5">
        <f>ROUND(Offset_Report7[[#This Row],[FY 2021-22 Allocation]]-Offset_Report7[[#This Row],[FY 2021-22 Expended]],0)</f>
        <v>0</v>
      </c>
      <c r="H65" s="5">
        <v>804360</v>
      </c>
      <c r="I65" s="5">
        <v>804360</v>
      </c>
      <c r="J65" s="5">
        <f>ROUND(Offset_Report7[[#This Row],[FY 2022-23 Allocation]]-Offset_Report7[[#This Row],[FY 2022-23 Expended]],0)</f>
        <v>0</v>
      </c>
      <c r="K65" s="6">
        <f>Offset_Report7[[#This Row],[FY 2021-22 
Unspent Funds to Offset]]+Offset_Report7[[#This Row],[FY 2022-23 
Unspent Funds to Offset]]</f>
        <v>0</v>
      </c>
    </row>
    <row r="66" spans="1:11" x14ac:dyDescent="0.2">
      <c r="A66" s="32" t="s">
        <v>3591</v>
      </c>
      <c r="B66" s="34" t="s">
        <v>11</v>
      </c>
      <c r="C66" s="2" t="s">
        <v>11</v>
      </c>
      <c r="D66" s="3" t="s">
        <v>125</v>
      </c>
      <c r="E66" s="4">
        <v>50000</v>
      </c>
      <c r="F66" s="4">
        <v>14925</v>
      </c>
      <c r="G66" s="5">
        <f>ROUND(Offset_Report7[[#This Row],[FY 2021-22 Allocation]]-Offset_Report7[[#This Row],[FY 2021-22 Expended]],0)</f>
        <v>35075</v>
      </c>
      <c r="H66" s="5">
        <v>67988</v>
      </c>
      <c r="I66" s="5">
        <v>0</v>
      </c>
      <c r="J66" s="5">
        <f>ROUND(Offset_Report7[[#This Row],[FY 2022-23 Allocation]]-Offset_Report7[[#This Row],[FY 2022-23 Expended]],0)</f>
        <v>67988</v>
      </c>
      <c r="K66" s="6">
        <f>Offset_Report7[[#This Row],[FY 2021-22 
Unspent Funds to Offset]]+Offset_Report7[[#This Row],[FY 2022-23 
Unspent Funds to Offset]]</f>
        <v>103063</v>
      </c>
    </row>
    <row r="67" spans="1:11" x14ac:dyDescent="0.2">
      <c r="A67" s="32" t="s">
        <v>3592</v>
      </c>
      <c r="B67" s="33" t="s">
        <v>11</v>
      </c>
      <c r="C67" s="2" t="s">
        <v>11</v>
      </c>
      <c r="D67" s="3" t="s">
        <v>126</v>
      </c>
      <c r="E67" s="4">
        <v>2076398</v>
      </c>
      <c r="F67" s="4">
        <v>2076398</v>
      </c>
      <c r="G67" s="5">
        <f>ROUND(Offset_Report7[[#This Row],[FY 2021-22 Allocation]]-Offset_Report7[[#This Row],[FY 2021-22 Expended]],0)</f>
        <v>0</v>
      </c>
      <c r="H67" s="5">
        <v>5600124</v>
      </c>
      <c r="I67" s="5">
        <v>5600124</v>
      </c>
      <c r="J67" s="5">
        <f>ROUND(Offset_Report7[[#This Row],[FY 2022-23 Allocation]]-Offset_Report7[[#This Row],[FY 2022-23 Expended]],0)</f>
        <v>0</v>
      </c>
      <c r="K67" s="6">
        <f>Offset_Report7[[#This Row],[FY 2021-22 
Unspent Funds to Offset]]+Offset_Report7[[#This Row],[FY 2022-23 
Unspent Funds to Offset]]</f>
        <v>0</v>
      </c>
    </row>
    <row r="68" spans="1:11" x14ac:dyDescent="0.2">
      <c r="A68" s="32" t="s">
        <v>3593</v>
      </c>
      <c r="B68" s="33" t="s">
        <v>11</v>
      </c>
      <c r="C68" s="2" t="s">
        <v>11</v>
      </c>
      <c r="D68" s="3" t="s">
        <v>127</v>
      </c>
      <c r="E68" s="4">
        <v>2202237</v>
      </c>
      <c r="F68" s="4">
        <v>2202237</v>
      </c>
      <c r="G68" s="5">
        <f>ROUND(Offset_Report7[[#This Row],[FY 2021-22 Allocation]]-Offset_Report7[[#This Row],[FY 2021-22 Expended]],0)</f>
        <v>0</v>
      </c>
      <c r="H68" s="5">
        <v>5595217</v>
      </c>
      <c r="I68" s="5">
        <v>5595217</v>
      </c>
      <c r="J68" s="5">
        <f>ROUND(Offset_Report7[[#This Row],[FY 2022-23 Allocation]]-Offset_Report7[[#This Row],[FY 2022-23 Expended]],0)</f>
        <v>0</v>
      </c>
      <c r="K68" s="6">
        <f>Offset_Report7[[#This Row],[FY 2021-22 
Unspent Funds to Offset]]+Offset_Report7[[#This Row],[FY 2022-23 
Unspent Funds to Offset]]</f>
        <v>0</v>
      </c>
    </row>
    <row r="69" spans="1:11" x14ac:dyDescent="0.2">
      <c r="A69" s="32" t="s">
        <v>3594</v>
      </c>
      <c r="B69" s="34" t="s">
        <v>128</v>
      </c>
      <c r="C69" s="2" t="s">
        <v>14</v>
      </c>
      <c r="D69" s="3" t="s">
        <v>129</v>
      </c>
      <c r="E69" s="4">
        <v>107704</v>
      </c>
      <c r="F69" s="4">
        <v>107704</v>
      </c>
      <c r="G69" s="5">
        <f>ROUND(Offset_Report7[[#This Row],[FY 2021-22 Allocation]]-Offset_Report7[[#This Row],[FY 2021-22 Expended]],0)</f>
        <v>0</v>
      </c>
      <c r="H69" s="5">
        <v>434571</v>
      </c>
      <c r="I69" s="5">
        <v>434571</v>
      </c>
      <c r="J69" s="5">
        <f>ROUND(Offset_Report7[[#This Row],[FY 2022-23 Allocation]]-Offset_Report7[[#This Row],[FY 2022-23 Expended]],0)</f>
        <v>0</v>
      </c>
      <c r="K69" s="6">
        <f>Offset_Report7[[#This Row],[FY 2021-22 
Unspent Funds to Offset]]+Offset_Report7[[#This Row],[FY 2022-23 
Unspent Funds to Offset]]</f>
        <v>0</v>
      </c>
    </row>
    <row r="70" spans="1:11" x14ac:dyDescent="0.2">
      <c r="A70" s="32" t="s">
        <v>3595</v>
      </c>
      <c r="B70" s="34" t="s">
        <v>130</v>
      </c>
      <c r="C70" s="2" t="s">
        <v>14</v>
      </c>
      <c r="D70" s="3" t="s">
        <v>131</v>
      </c>
      <c r="E70" s="4">
        <v>0</v>
      </c>
      <c r="F70" s="4">
        <v>0</v>
      </c>
      <c r="G70" s="5">
        <f>ROUND(Offset_Report7[[#This Row],[FY 2021-22 Allocation]]-Offset_Report7[[#This Row],[FY 2021-22 Expended]],0)</f>
        <v>0</v>
      </c>
      <c r="H70" s="5">
        <v>0</v>
      </c>
      <c r="I70" s="5">
        <v>0</v>
      </c>
      <c r="J70" s="5">
        <f>ROUND(Offset_Report7[[#This Row],[FY 2022-23 Allocation]]-Offset_Report7[[#This Row],[FY 2022-23 Expended]],0)</f>
        <v>0</v>
      </c>
      <c r="K70" s="6">
        <f>Offset_Report7[[#This Row],[FY 2021-22 
Unspent Funds to Offset]]+Offset_Report7[[#This Row],[FY 2022-23 
Unspent Funds to Offset]]</f>
        <v>0</v>
      </c>
    </row>
    <row r="71" spans="1:11" x14ac:dyDescent="0.2">
      <c r="A71" s="32" t="s">
        <v>3596</v>
      </c>
      <c r="B71" s="34" t="s">
        <v>11</v>
      </c>
      <c r="C71" s="2" t="s">
        <v>11</v>
      </c>
      <c r="D71" s="3" t="s">
        <v>132</v>
      </c>
      <c r="E71" s="4">
        <v>678686</v>
      </c>
      <c r="F71" s="4">
        <v>678686</v>
      </c>
      <c r="G71" s="5">
        <f>ROUND(Offset_Report7[[#This Row],[FY 2021-22 Allocation]]-Offset_Report7[[#This Row],[FY 2021-22 Expended]],0)</f>
        <v>0</v>
      </c>
      <c r="H71" s="5">
        <v>1895483</v>
      </c>
      <c r="I71" s="5">
        <v>1416995</v>
      </c>
      <c r="J71" s="5">
        <f>ROUND(Offset_Report7[[#This Row],[FY 2022-23 Allocation]]-Offset_Report7[[#This Row],[FY 2022-23 Expended]],0)</f>
        <v>478488</v>
      </c>
      <c r="K71" s="6">
        <f>Offset_Report7[[#This Row],[FY 2021-22 
Unspent Funds to Offset]]+Offset_Report7[[#This Row],[FY 2022-23 
Unspent Funds to Offset]]</f>
        <v>478488</v>
      </c>
    </row>
    <row r="72" spans="1:11" x14ac:dyDescent="0.2">
      <c r="A72" s="32" t="s">
        <v>3597</v>
      </c>
      <c r="B72" s="33" t="s">
        <v>11</v>
      </c>
      <c r="C72" s="2" t="s">
        <v>11</v>
      </c>
      <c r="D72" s="3" t="s">
        <v>133</v>
      </c>
      <c r="E72" s="4">
        <v>826026</v>
      </c>
      <c r="F72" s="4">
        <v>826026</v>
      </c>
      <c r="G72" s="5">
        <f>ROUND(Offset_Report7[[#This Row],[FY 2021-22 Allocation]]-Offset_Report7[[#This Row],[FY 2021-22 Expended]],0)</f>
        <v>0</v>
      </c>
      <c r="H72" s="5">
        <v>2132809</v>
      </c>
      <c r="I72" s="5">
        <v>2132809</v>
      </c>
      <c r="J72" s="5">
        <f>ROUND(Offset_Report7[[#This Row],[FY 2022-23 Allocation]]-Offset_Report7[[#This Row],[FY 2022-23 Expended]],0)</f>
        <v>0</v>
      </c>
      <c r="K72" s="6">
        <f>Offset_Report7[[#This Row],[FY 2021-22 
Unspent Funds to Offset]]+Offset_Report7[[#This Row],[FY 2022-23 
Unspent Funds to Offset]]</f>
        <v>0</v>
      </c>
    </row>
    <row r="73" spans="1:11" x14ac:dyDescent="0.2">
      <c r="A73" s="32" t="s">
        <v>3598</v>
      </c>
      <c r="B73" s="34" t="s">
        <v>11</v>
      </c>
      <c r="C73" s="2" t="s">
        <v>11</v>
      </c>
      <c r="D73" s="3" t="s">
        <v>134</v>
      </c>
      <c r="E73" s="4">
        <v>50000</v>
      </c>
      <c r="F73" s="4">
        <v>0</v>
      </c>
      <c r="G73" s="5">
        <f>ROUND(Offset_Report7[[#This Row],[FY 2021-22 Allocation]]-Offset_Report7[[#This Row],[FY 2021-22 Expended]],0)</f>
        <v>50000</v>
      </c>
      <c r="H73" s="5">
        <v>54376</v>
      </c>
      <c r="I73" s="5">
        <v>54336.63</v>
      </c>
      <c r="J73" s="5">
        <f>ROUND(Offset_Report7[[#This Row],[FY 2022-23 Allocation]]-Offset_Report7[[#This Row],[FY 2022-23 Expended]],0)</f>
        <v>39</v>
      </c>
      <c r="K73" s="6">
        <f>Offset_Report7[[#This Row],[FY 2021-22 
Unspent Funds to Offset]]+Offset_Report7[[#This Row],[FY 2022-23 
Unspent Funds to Offset]]</f>
        <v>50039</v>
      </c>
    </row>
    <row r="74" spans="1:11" x14ac:dyDescent="0.2">
      <c r="A74" s="32" t="s">
        <v>3599</v>
      </c>
      <c r="B74" s="34" t="s">
        <v>135</v>
      </c>
      <c r="C74" s="2" t="s">
        <v>14</v>
      </c>
      <c r="D74" s="3" t="s">
        <v>136</v>
      </c>
      <c r="E74" s="4">
        <v>0</v>
      </c>
      <c r="F74" s="4">
        <v>0</v>
      </c>
      <c r="G74" s="5">
        <f>ROUND(Offset_Report7[[#This Row],[FY 2021-22 Allocation]]-Offset_Report7[[#This Row],[FY 2021-22 Expended]],0)</f>
        <v>0</v>
      </c>
      <c r="H74" s="5">
        <v>0</v>
      </c>
      <c r="I74" s="5">
        <v>0</v>
      </c>
      <c r="J74" s="5">
        <f>ROUND(Offset_Report7[[#This Row],[FY 2022-23 Allocation]]-Offset_Report7[[#This Row],[FY 2022-23 Expended]],0)</f>
        <v>0</v>
      </c>
      <c r="K74" s="6">
        <f>Offset_Report7[[#This Row],[FY 2021-22 
Unspent Funds to Offset]]+Offset_Report7[[#This Row],[FY 2022-23 
Unspent Funds to Offset]]</f>
        <v>0</v>
      </c>
    </row>
    <row r="75" spans="1:11" x14ac:dyDescent="0.2">
      <c r="A75" s="32" t="s">
        <v>3600</v>
      </c>
      <c r="B75" s="34" t="s">
        <v>11</v>
      </c>
      <c r="C75" s="2" t="s">
        <v>11</v>
      </c>
      <c r="D75" s="3" t="s">
        <v>137</v>
      </c>
      <c r="E75" s="4">
        <v>0</v>
      </c>
      <c r="F75" s="4">
        <v>0</v>
      </c>
      <c r="G75" s="5">
        <f>ROUND(Offset_Report7[[#This Row],[FY 2021-22 Allocation]]-Offset_Report7[[#This Row],[FY 2021-22 Expended]],0)</f>
        <v>0</v>
      </c>
      <c r="H75" s="5">
        <v>0</v>
      </c>
      <c r="I75" s="5">
        <v>0</v>
      </c>
      <c r="J75" s="5">
        <f>ROUND(Offset_Report7[[#This Row],[FY 2022-23 Allocation]]-Offset_Report7[[#This Row],[FY 2022-23 Expended]],0)</f>
        <v>0</v>
      </c>
      <c r="K75" s="6">
        <f>Offset_Report7[[#This Row],[FY 2021-22 
Unspent Funds to Offset]]+Offset_Report7[[#This Row],[FY 2022-23 
Unspent Funds to Offset]]</f>
        <v>0</v>
      </c>
    </row>
    <row r="76" spans="1:11" x14ac:dyDescent="0.2">
      <c r="A76" s="32" t="s">
        <v>3601</v>
      </c>
      <c r="B76" s="34" t="s">
        <v>11</v>
      </c>
      <c r="C76" s="2" t="s">
        <v>11</v>
      </c>
      <c r="D76" s="3" t="s">
        <v>138</v>
      </c>
      <c r="E76" s="4">
        <v>50000</v>
      </c>
      <c r="F76" s="4">
        <v>50000</v>
      </c>
      <c r="G76" s="5">
        <f>ROUND(Offset_Report7[[#This Row],[FY 2021-22 Allocation]]-Offset_Report7[[#This Row],[FY 2021-22 Expended]],0)</f>
        <v>0</v>
      </c>
      <c r="H76" s="5">
        <v>59925</v>
      </c>
      <c r="I76" s="5">
        <v>59925</v>
      </c>
      <c r="J76" s="5">
        <f>ROUND(Offset_Report7[[#This Row],[FY 2022-23 Allocation]]-Offset_Report7[[#This Row],[FY 2022-23 Expended]],0)</f>
        <v>0</v>
      </c>
      <c r="K76" s="6">
        <f>Offset_Report7[[#This Row],[FY 2021-22 
Unspent Funds to Offset]]+Offset_Report7[[#This Row],[FY 2022-23 
Unspent Funds to Offset]]</f>
        <v>0</v>
      </c>
    </row>
    <row r="77" spans="1:11" x14ac:dyDescent="0.2">
      <c r="A77" s="32" t="s">
        <v>3602</v>
      </c>
      <c r="B77" s="34" t="s">
        <v>11</v>
      </c>
      <c r="C77" s="2" t="s">
        <v>11</v>
      </c>
      <c r="D77" s="3" t="s">
        <v>139</v>
      </c>
      <c r="E77" s="4">
        <v>0</v>
      </c>
      <c r="F77" s="4">
        <v>0</v>
      </c>
      <c r="G77" s="5">
        <f>ROUND(Offset_Report7[[#This Row],[FY 2021-22 Allocation]]-Offset_Report7[[#This Row],[FY 2021-22 Expended]],0)</f>
        <v>0</v>
      </c>
      <c r="H77" s="5">
        <v>0</v>
      </c>
      <c r="I77" s="5">
        <v>0</v>
      </c>
      <c r="J77" s="5">
        <f>ROUND(Offset_Report7[[#This Row],[FY 2022-23 Allocation]]-Offset_Report7[[#This Row],[FY 2022-23 Expended]],0)</f>
        <v>0</v>
      </c>
      <c r="K77" s="6">
        <f>Offset_Report7[[#This Row],[FY 2021-22 
Unspent Funds to Offset]]+Offset_Report7[[#This Row],[FY 2022-23 
Unspent Funds to Offset]]</f>
        <v>0</v>
      </c>
    </row>
    <row r="78" spans="1:11" x14ac:dyDescent="0.2">
      <c r="A78" s="32" t="s">
        <v>3603</v>
      </c>
      <c r="B78" s="33" t="s">
        <v>11</v>
      </c>
      <c r="C78" s="2" t="s">
        <v>11</v>
      </c>
      <c r="D78" s="3" t="s">
        <v>140</v>
      </c>
      <c r="E78" s="4">
        <v>565328</v>
      </c>
      <c r="F78" s="4">
        <v>565328</v>
      </c>
      <c r="G78" s="5">
        <f>ROUND(Offset_Report7[[#This Row],[FY 2021-22 Allocation]]-Offset_Report7[[#This Row],[FY 2021-22 Expended]],0)</f>
        <v>0</v>
      </c>
      <c r="H78" s="5">
        <v>1685452</v>
      </c>
      <c r="I78" s="5">
        <v>1685452</v>
      </c>
      <c r="J78" s="5">
        <f>ROUND(Offset_Report7[[#This Row],[FY 2022-23 Allocation]]-Offset_Report7[[#This Row],[FY 2022-23 Expended]],0)</f>
        <v>0</v>
      </c>
      <c r="K78" s="6">
        <f>Offset_Report7[[#This Row],[FY 2021-22 
Unspent Funds to Offset]]+Offset_Report7[[#This Row],[FY 2022-23 
Unspent Funds to Offset]]</f>
        <v>0</v>
      </c>
    </row>
    <row r="79" spans="1:11" x14ac:dyDescent="0.2">
      <c r="A79" s="32" t="s">
        <v>3604</v>
      </c>
      <c r="B79" s="33" t="s">
        <v>11</v>
      </c>
      <c r="C79" s="2" t="s">
        <v>11</v>
      </c>
      <c r="D79" s="3" t="s">
        <v>141</v>
      </c>
      <c r="E79" s="4">
        <v>0</v>
      </c>
      <c r="F79" s="4">
        <v>0</v>
      </c>
      <c r="G79" s="5">
        <f>ROUND(Offset_Report7[[#This Row],[FY 2021-22 Allocation]]-Offset_Report7[[#This Row],[FY 2021-22 Expended]],0)</f>
        <v>0</v>
      </c>
      <c r="H79" s="5">
        <v>0</v>
      </c>
      <c r="I79" s="5">
        <v>0</v>
      </c>
      <c r="J79" s="5">
        <f>ROUND(Offset_Report7[[#This Row],[FY 2022-23 Allocation]]-Offset_Report7[[#This Row],[FY 2022-23 Expended]],0)</f>
        <v>0</v>
      </c>
      <c r="K79" s="6">
        <f>Offset_Report7[[#This Row],[FY 2021-22 
Unspent Funds to Offset]]+Offset_Report7[[#This Row],[FY 2022-23 
Unspent Funds to Offset]]</f>
        <v>0</v>
      </c>
    </row>
    <row r="80" spans="1:11" x14ac:dyDescent="0.2">
      <c r="A80" s="32" t="s">
        <v>3605</v>
      </c>
      <c r="B80" s="33" t="s">
        <v>142</v>
      </c>
      <c r="C80" s="2" t="s">
        <v>14</v>
      </c>
      <c r="D80" s="3" t="s">
        <v>143</v>
      </c>
      <c r="E80" s="4">
        <v>0</v>
      </c>
      <c r="F80" s="4">
        <v>0</v>
      </c>
      <c r="G80" s="5">
        <f>ROUND(Offset_Report7[[#This Row],[FY 2021-22 Allocation]]-Offset_Report7[[#This Row],[FY 2021-22 Expended]],0)</f>
        <v>0</v>
      </c>
      <c r="H80" s="5">
        <v>0</v>
      </c>
      <c r="I80" s="5">
        <v>0</v>
      </c>
      <c r="J80" s="5">
        <f>ROUND(Offset_Report7[[#This Row],[FY 2022-23 Allocation]]-Offset_Report7[[#This Row],[FY 2022-23 Expended]],0)</f>
        <v>0</v>
      </c>
      <c r="K80" s="6">
        <f>Offset_Report7[[#This Row],[FY 2021-22 
Unspent Funds to Offset]]+Offset_Report7[[#This Row],[FY 2022-23 
Unspent Funds to Offset]]</f>
        <v>0</v>
      </c>
    </row>
    <row r="81" spans="1:11" x14ac:dyDescent="0.2">
      <c r="A81" s="32" t="s">
        <v>3606</v>
      </c>
      <c r="B81" s="33" t="s">
        <v>144</v>
      </c>
      <c r="C81" s="2" t="s">
        <v>31</v>
      </c>
      <c r="D81" s="3" t="s">
        <v>145</v>
      </c>
      <c r="E81" s="4">
        <v>0</v>
      </c>
      <c r="F81" s="4">
        <v>0</v>
      </c>
      <c r="G81" s="5">
        <f>ROUND(Offset_Report7[[#This Row],[FY 2021-22 Allocation]]-Offset_Report7[[#This Row],[FY 2021-22 Expended]],0)</f>
        <v>0</v>
      </c>
      <c r="H81" s="5">
        <v>0</v>
      </c>
      <c r="I81" s="5">
        <v>0</v>
      </c>
      <c r="J81" s="5">
        <f>ROUND(Offset_Report7[[#This Row],[FY 2022-23 Allocation]]-Offset_Report7[[#This Row],[FY 2022-23 Expended]],0)</f>
        <v>0</v>
      </c>
      <c r="K81" s="6">
        <f>Offset_Report7[[#This Row],[FY 2021-22 
Unspent Funds to Offset]]+Offset_Report7[[#This Row],[FY 2022-23 
Unspent Funds to Offset]]</f>
        <v>0</v>
      </c>
    </row>
    <row r="82" spans="1:11" x14ac:dyDescent="0.2">
      <c r="A82" s="32" t="s">
        <v>3607</v>
      </c>
      <c r="B82" s="34" t="s">
        <v>146</v>
      </c>
      <c r="C82" s="2" t="s">
        <v>14</v>
      </c>
      <c r="D82" s="3" t="s">
        <v>147</v>
      </c>
      <c r="E82" s="4">
        <v>0</v>
      </c>
      <c r="F82" s="4">
        <v>0</v>
      </c>
      <c r="G82" s="5">
        <f>ROUND(Offset_Report7[[#This Row],[FY 2021-22 Allocation]]-Offset_Report7[[#This Row],[FY 2021-22 Expended]],0)</f>
        <v>0</v>
      </c>
      <c r="H82" s="5">
        <v>0</v>
      </c>
      <c r="I82" s="5">
        <v>0</v>
      </c>
      <c r="J82" s="5">
        <f>ROUND(Offset_Report7[[#This Row],[FY 2022-23 Allocation]]-Offset_Report7[[#This Row],[FY 2022-23 Expended]],0)</f>
        <v>0</v>
      </c>
      <c r="K82" s="6">
        <f>Offset_Report7[[#This Row],[FY 2021-22 
Unspent Funds to Offset]]+Offset_Report7[[#This Row],[FY 2022-23 
Unspent Funds to Offset]]</f>
        <v>0</v>
      </c>
    </row>
    <row r="83" spans="1:11" x14ac:dyDescent="0.2">
      <c r="A83" s="32" t="s">
        <v>3608</v>
      </c>
      <c r="B83" s="34" t="s">
        <v>148</v>
      </c>
      <c r="C83" s="2" t="s">
        <v>31</v>
      </c>
      <c r="D83" s="3" t="s">
        <v>149</v>
      </c>
      <c r="E83" s="4">
        <v>0</v>
      </c>
      <c r="F83" s="4">
        <v>0</v>
      </c>
      <c r="G83" s="5">
        <f>ROUND(Offset_Report7[[#This Row],[FY 2021-22 Allocation]]-Offset_Report7[[#This Row],[FY 2021-22 Expended]],0)</f>
        <v>0</v>
      </c>
      <c r="H83" s="5">
        <v>0</v>
      </c>
      <c r="I83" s="5">
        <v>0</v>
      </c>
      <c r="J83" s="5">
        <f>ROUND(Offset_Report7[[#This Row],[FY 2022-23 Allocation]]-Offset_Report7[[#This Row],[FY 2022-23 Expended]],0)</f>
        <v>0</v>
      </c>
      <c r="K83" s="6">
        <f>Offset_Report7[[#This Row],[FY 2021-22 
Unspent Funds to Offset]]+Offset_Report7[[#This Row],[FY 2022-23 
Unspent Funds to Offset]]</f>
        <v>0</v>
      </c>
    </row>
    <row r="84" spans="1:11" x14ac:dyDescent="0.2">
      <c r="A84" s="32" t="s">
        <v>3609</v>
      </c>
      <c r="B84" s="34" t="s">
        <v>11</v>
      </c>
      <c r="C84" s="2" t="s">
        <v>11</v>
      </c>
      <c r="D84" s="3" t="s">
        <v>150</v>
      </c>
      <c r="E84" s="4">
        <v>50000</v>
      </c>
      <c r="F84" s="4">
        <v>50000</v>
      </c>
      <c r="G84" s="5">
        <f>ROUND(Offset_Report7[[#This Row],[FY 2021-22 Allocation]]-Offset_Report7[[#This Row],[FY 2021-22 Expended]],0)</f>
        <v>0</v>
      </c>
      <c r="H84" s="5">
        <v>92894</v>
      </c>
      <c r="I84" s="5">
        <v>92894</v>
      </c>
      <c r="J84" s="5">
        <f>ROUND(Offset_Report7[[#This Row],[FY 2022-23 Allocation]]-Offset_Report7[[#This Row],[FY 2022-23 Expended]],0)</f>
        <v>0</v>
      </c>
      <c r="K84" s="6">
        <f>Offset_Report7[[#This Row],[FY 2021-22 
Unspent Funds to Offset]]+Offset_Report7[[#This Row],[FY 2022-23 
Unspent Funds to Offset]]</f>
        <v>0</v>
      </c>
    </row>
    <row r="85" spans="1:11" x14ac:dyDescent="0.2">
      <c r="A85" s="32" t="s">
        <v>3610</v>
      </c>
      <c r="B85" s="33" t="s">
        <v>11</v>
      </c>
      <c r="C85" s="2" t="s">
        <v>11</v>
      </c>
      <c r="D85" s="3" t="s">
        <v>151</v>
      </c>
      <c r="E85" s="4">
        <v>132073</v>
      </c>
      <c r="F85" s="4">
        <v>132073</v>
      </c>
      <c r="G85" s="5">
        <f>ROUND(Offset_Report7[[#This Row],[FY 2021-22 Allocation]]-Offset_Report7[[#This Row],[FY 2021-22 Expended]],0)</f>
        <v>0</v>
      </c>
      <c r="H85" s="5">
        <v>314005</v>
      </c>
      <c r="I85" s="5">
        <v>314005</v>
      </c>
      <c r="J85" s="5">
        <f>ROUND(Offset_Report7[[#This Row],[FY 2022-23 Allocation]]-Offset_Report7[[#This Row],[FY 2022-23 Expended]],0)</f>
        <v>0</v>
      </c>
      <c r="K85" s="6">
        <f>Offset_Report7[[#This Row],[FY 2021-22 
Unspent Funds to Offset]]+Offset_Report7[[#This Row],[FY 2022-23 
Unspent Funds to Offset]]</f>
        <v>0</v>
      </c>
    </row>
    <row r="86" spans="1:11" x14ac:dyDescent="0.2">
      <c r="A86" s="32" t="s">
        <v>3611</v>
      </c>
      <c r="B86" s="33" t="s">
        <v>11</v>
      </c>
      <c r="C86" s="2" t="s">
        <v>11</v>
      </c>
      <c r="D86" s="3" t="s">
        <v>152</v>
      </c>
      <c r="E86" s="4">
        <v>2116449</v>
      </c>
      <c r="F86" s="4">
        <v>2116449</v>
      </c>
      <c r="G86" s="5">
        <f>ROUND(Offset_Report7[[#This Row],[FY 2021-22 Allocation]]-Offset_Report7[[#This Row],[FY 2021-22 Expended]],0)</f>
        <v>0</v>
      </c>
      <c r="H86" s="5">
        <v>6127467</v>
      </c>
      <c r="I86" s="5">
        <v>6127467</v>
      </c>
      <c r="J86" s="5">
        <f>ROUND(Offset_Report7[[#This Row],[FY 2022-23 Allocation]]-Offset_Report7[[#This Row],[FY 2022-23 Expended]],0)</f>
        <v>0</v>
      </c>
      <c r="K86" s="6">
        <f>Offset_Report7[[#This Row],[FY 2021-22 
Unspent Funds to Offset]]+Offset_Report7[[#This Row],[FY 2022-23 
Unspent Funds to Offset]]</f>
        <v>0</v>
      </c>
    </row>
    <row r="87" spans="1:11" x14ac:dyDescent="0.2">
      <c r="A87" s="32" t="s">
        <v>3612</v>
      </c>
      <c r="B87" s="33" t="s">
        <v>153</v>
      </c>
      <c r="C87" s="2" t="s">
        <v>14</v>
      </c>
      <c r="D87" s="3" t="s">
        <v>154</v>
      </c>
      <c r="E87" s="4">
        <v>50000</v>
      </c>
      <c r="F87" s="4">
        <v>50000</v>
      </c>
      <c r="G87" s="5">
        <f>ROUND(Offset_Report7[[#This Row],[FY 2021-22 Allocation]]-Offset_Report7[[#This Row],[FY 2021-22 Expended]],0)</f>
        <v>0</v>
      </c>
      <c r="H87" s="5">
        <v>95800</v>
      </c>
      <c r="I87" s="5">
        <v>95800</v>
      </c>
      <c r="J87" s="5">
        <f>ROUND(Offset_Report7[[#This Row],[FY 2022-23 Allocation]]-Offset_Report7[[#This Row],[FY 2022-23 Expended]],0)</f>
        <v>0</v>
      </c>
      <c r="K87" s="6">
        <f>Offset_Report7[[#This Row],[FY 2021-22 
Unspent Funds to Offset]]+Offset_Report7[[#This Row],[FY 2022-23 
Unspent Funds to Offset]]</f>
        <v>0</v>
      </c>
    </row>
    <row r="88" spans="1:11" x14ac:dyDescent="0.2">
      <c r="A88" s="32" t="s">
        <v>3613</v>
      </c>
      <c r="B88" s="33" t="s">
        <v>155</v>
      </c>
      <c r="C88" s="2" t="s">
        <v>14</v>
      </c>
      <c r="D88" s="3" t="s">
        <v>156</v>
      </c>
      <c r="E88" s="4">
        <v>50000</v>
      </c>
      <c r="F88" s="4">
        <v>50000</v>
      </c>
      <c r="G88" s="5">
        <f>ROUND(Offset_Report7[[#This Row],[FY 2021-22 Allocation]]-Offset_Report7[[#This Row],[FY 2021-22 Expended]],0)</f>
        <v>0</v>
      </c>
      <c r="H88" s="5">
        <v>80398</v>
      </c>
      <c r="I88" s="5">
        <v>80398</v>
      </c>
      <c r="J88" s="5">
        <f>ROUND(Offset_Report7[[#This Row],[FY 2022-23 Allocation]]-Offset_Report7[[#This Row],[FY 2022-23 Expended]],0)</f>
        <v>0</v>
      </c>
      <c r="K88" s="6">
        <f>Offset_Report7[[#This Row],[FY 2021-22 
Unspent Funds to Offset]]+Offset_Report7[[#This Row],[FY 2022-23 
Unspent Funds to Offset]]</f>
        <v>0</v>
      </c>
    </row>
    <row r="89" spans="1:11" x14ac:dyDescent="0.2">
      <c r="A89" s="32" t="s">
        <v>3614</v>
      </c>
      <c r="B89" s="33" t="s">
        <v>157</v>
      </c>
      <c r="C89" s="2" t="s">
        <v>14</v>
      </c>
      <c r="D89" s="3" t="s">
        <v>158</v>
      </c>
      <c r="E89" s="4">
        <v>0</v>
      </c>
      <c r="F89" s="4">
        <v>0</v>
      </c>
      <c r="G89" s="5">
        <f>ROUND(Offset_Report7[[#This Row],[FY 2021-22 Allocation]]-Offset_Report7[[#This Row],[FY 2021-22 Expended]],0)</f>
        <v>0</v>
      </c>
      <c r="H89" s="5">
        <v>0</v>
      </c>
      <c r="I89" s="5">
        <v>0</v>
      </c>
      <c r="J89" s="5">
        <f>ROUND(Offset_Report7[[#This Row],[FY 2022-23 Allocation]]-Offset_Report7[[#This Row],[FY 2022-23 Expended]],0)</f>
        <v>0</v>
      </c>
      <c r="K89" s="6">
        <f>Offset_Report7[[#This Row],[FY 2021-22 
Unspent Funds to Offset]]+Offset_Report7[[#This Row],[FY 2022-23 
Unspent Funds to Offset]]</f>
        <v>0</v>
      </c>
    </row>
    <row r="90" spans="1:11" x14ac:dyDescent="0.2">
      <c r="A90" s="32" t="s">
        <v>3615</v>
      </c>
      <c r="B90" s="33" t="s">
        <v>159</v>
      </c>
      <c r="C90" s="2" t="s">
        <v>14</v>
      </c>
      <c r="D90" s="3" t="s">
        <v>160</v>
      </c>
      <c r="E90" s="4">
        <v>50000</v>
      </c>
      <c r="F90" s="4">
        <v>50000</v>
      </c>
      <c r="G90" s="5">
        <f>ROUND(Offset_Report7[[#This Row],[FY 2021-22 Allocation]]-Offset_Report7[[#This Row],[FY 2021-22 Expended]],0)</f>
        <v>0</v>
      </c>
      <c r="H90" s="5">
        <v>114448</v>
      </c>
      <c r="I90" s="5">
        <v>114448</v>
      </c>
      <c r="J90" s="5">
        <f>ROUND(Offset_Report7[[#This Row],[FY 2022-23 Allocation]]-Offset_Report7[[#This Row],[FY 2022-23 Expended]],0)</f>
        <v>0</v>
      </c>
      <c r="K90" s="6">
        <f>Offset_Report7[[#This Row],[FY 2021-22 
Unspent Funds to Offset]]+Offset_Report7[[#This Row],[FY 2022-23 
Unspent Funds to Offset]]</f>
        <v>0</v>
      </c>
    </row>
    <row r="91" spans="1:11" x14ac:dyDescent="0.2">
      <c r="A91" s="32" t="s">
        <v>3616</v>
      </c>
      <c r="B91" s="33" t="s">
        <v>161</v>
      </c>
      <c r="C91" s="2" t="s">
        <v>14</v>
      </c>
      <c r="D91" s="3" t="s">
        <v>162</v>
      </c>
      <c r="E91" s="4">
        <v>50000</v>
      </c>
      <c r="F91" s="4">
        <v>50000</v>
      </c>
      <c r="G91" s="5">
        <f>ROUND(Offset_Report7[[#This Row],[FY 2021-22 Allocation]]-Offset_Report7[[#This Row],[FY 2021-22 Expended]],0)</f>
        <v>0</v>
      </c>
      <c r="H91" s="5">
        <v>67384</v>
      </c>
      <c r="I91" s="5">
        <v>67384</v>
      </c>
      <c r="J91" s="5">
        <f>ROUND(Offset_Report7[[#This Row],[FY 2022-23 Allocation]]-Offset_Report7[[#This Row],[FY 2022-23 Expended]],0)</f>
        <v>0</v>
      </c>
      <c r="K91" s="6">
        <f>Offset_Report7[[#This Row],[FY 2021-22 
Unspent Funds to Offset]]+Offset_Report7[[#This Row],[FY 2022-23 
Unspent Funds to Offset]]</f>
        <v>0</v>
      </c>
    </row>
    <row r="92" spans="1:11" x14ac:dyDescent="0.2">
      <c r="A92" s="32" t="s">
        <v>3617</v>
      </c>
      <c r="B92" s="33" t="s">
        <v>163</v>
      </c>
      <c r="C92" s="2" t="s">
        <v>14</v>
      </c>
      <c r="D92" s="3" t="s">
        <v>164</v>
      </c>
      <c r="E92" s="4">
        <v>0</v>
      </c>
      <c r="F92" s="4">
        <v>0</v>
      </c>
      <c r="G92" s="5">
        <f>ROUND(Offset_Report7[[#This Row],[FY 2021-22 Allocation]]-Offset_Report7[[#This Row],[FY 2021-22 Expended]],0)</f>
        <v>0</v>
      </c>
      <c r="H92" s="5">
        <v>0</v>
      </c>
      <c r="I92" s="5">
        <v>0</v>
      </c>
      <c r="J92" s="5">
        <f>ROUND(Offset_Report7[[#This Row],[FY 2022-23 Allocation]]-Offset_Report7[[#This Row],[FY 2022-23 Expended]],0)</f>
        <v>0</v>
      </c>
      <c r="K92" s="6">
        <f>Offset_Report7[[#This Row],[FY 2021-22 
Unspent Funds to Offset]]+Offset_Report7[[#This Row],[FY 2022-23 
Unspent Funds to Offset]]</f>
        <v>0</v>
      </c>
    </row>
    <row r="93" spans="1:11" x14ac:dyDescent="0.2">
      <c r="A93" s="32" t="s">
        <v>3618</v>
      </c>
      <c r="B93" s="33" t="s">
        <v>165</v>
      </c>
      <c r="C93" s="2" t="s">
        <v>14</v>
      </c>
      <c r="D93" s="3" t="s">
        <v>166</v>
      </c>
      <c r="E93" s="4">
        <v>0</v>
      </c>
      <c r="F93" s="4">
        <v>0</v>
      </c>
      <c r="G93" s="5">
        <f>ROUND(Offset_Report7[[#This Row],[FY 2021-22 Allocation]]-Offset_Report7[[#This Row],[FY 2021-22 Expended]],0)</f>
        <v>0</v>
      </c>
      <c r="H93" s="5">
        <v>124203</v>
      </c>
      <c r="I93" s="5">
        <v>124203</v>
      </c>
      <c r="J93" s="5">
        <f>ROUND(Offset_Report7[[#This Row],[FY 2022-23 Allocation]]-Offset_Report7[[#This Row],[FY 2022-23 Expended]],0)</f>
        <v>0</v>
      </c>
      <c r="K93" s="6">
        <f>Offset_Report7[[#This Row],[FY 2021-22 
Unspent Funds to Offset]]+Offset_Report7[[#This Row],[FY 2022-23 
Unspent Funds to Offset]]</f>
        <v>0</v>
      </c>
    </row>
    <row r="94" spans="1:11" x14ac:dyDescent="0.2">
      <c r="A94" s="32" t="s">
        <v>3619</v>
      </c>
      <c r="B94" s="34" t="s">
        <v>167</v>
      </c>
      <c r="C94" s="2" t="s">
        <v>14</v>
      </c>
      <c r="D94" s="3" t="s">
        <v>168</v>
      </c>
      <c r="E94" s="4">
        <v>69732</v>
      </c>
      <c r="F94" s="4">
        <v>69732</v>
      </c>
      <c r="G94" s="5">
        <f>ROUND(Offset_Report7[[#This Row],[FY 2021-22 Allocation]]-Offset_Report7[[#This Row],[FY 2021-22 Expended]],0)</f>
        <v>0</v>
      </c>
      <c r="H94" s="5">
        <v>210413</v>
      </c>
      <c r="I94" s="5">
        <v>210413</v>
      </c>
      <c r="J94" s="5">
        <f>ROUND(Offset_Report7[[#This Row],[FY 2022-23 Allocation]]-Offset_Report7[[#This Row],[FY 2022-23 Expended]],0)</f>
        <v>0</v>
      </c>
      <c r="K94" s="6">
        <f>Offset_Report7[[#This Row],[FY 2021-22 
Unspent Funds to Offset]]+Offset_Report7[[#This Row],[FY 2022-23 
Unspent Funds to Offset]]</f>
        <v>0</v>
      </c>
    </row>
    <row r="95" spans="1:11" x14ac:dyDescent="0.2">
      <c r="A95" s="32" t="s">
        <v>3620</v>
      </c>
      <c r="B95" s="34" t="s">
        <v>169</v>
      </c>
      <c r="C95" s="2" t="s">
        <v>14</v>
      </c>
      <c r="D95" s="3" t="s">
        <v>170</v>
      </c>
      <c r="E95" s="4">
        <v>87434</v>
      </c>
      <c r="F95" s="4">
        <v>87434</v>
      </c>
      <c r="G95" s="5">
        <f>ROUND(Offset_Report7[[#This Row],[FY 2021-22 Allocation]]-Offset_Report7[[#This Row],[FY 2021-22 Expended]],0)</f>
        <v>0</v>
      </c>
      <c r="H95" s="5">
        <v>219688</v>
      </c>
      <c r="I95" s="5">
        <v>219688</v>
      </c>
      <c r="J95" s="5">
        <f>ROUND(Offset_Report7[[#This Row],[FY 2022-23 Allocation]]-Offset_Report7[[#This Row],[FY 2022-23 Expended]],0)</f>
        <v>0</v>
      </c>
      <c r="K95" s="6">
        <f>Offset_Report7[[#This Row],[FY 2021-22 
Unspent Funds to Offset]]+Offset_Report7[[#This Row],[FY 2022-23 
Unspent Funds to Offset]]</f>
        <v>0</v>
      </c>
    </row>
    <row r="96" spans="1:11" x14ac:dyDescent="0.2">
      <c r="A96" s="32" t="s">
        <v>3621</v>
      </c>
      <c r="B96" s="34" t="s">
        <v>11</v>
      </c>
      <c r="C96" s="2" t="s">
        <v>11</v>
      </c>
      <c r="D96" s="3" t="s">
        <v>171</v>
      </c>
      <c r="E96" s="4">
        <v>162403</v>
      </c>
      <c r="F96" s="4">
        <v>162403</v>
      </c>
      <c r="G96" s="5">
        <f>ROUND(Offset_Report7[[#This Row],[FY 2021-22 Allocation]]-Offset_Report7[[#This Row],[FY 2021-22 Expended]],0)</f>
        <v>0</v>
      </c>
      <c r="H96" s="5">
        <v>434781</v>
      </c>
      <c r="I96" s="5">
        <v>434781</v>
      </c>
      <c r="J96" s="5">
        <f>ROUND(Offset_Report7[[#This Row],[FY 2022-23 Allocation]]-Offset_Report7[[#This Row],[FY 2022-23 Expended]],0)</f>
        <v>0</v>
      </c>
      <c r="K96" s="6">
        <f>Offset_Report7[[#This Row],[FY 2021-22 
Unspent Funds to Offset]]+Offset_Report7[[#This Row],[FY 2022-23 
Unspent Funds to Offset]]</f>
        <v>0</v>
      </c>
    </row>
    <row r="97" spans="1:11" x14ac:dyDescent="0.2">
      <c r="A97" s="32" t="s">
        <v>3622</v>
      </c>
      <c r="B97" s="34" t="s">
        <v>11</v>
      </c>
      <c r="C97" s="2" t="s">
        <v>11</v>
      </c>
      <c r="D97" s="3" t="s">
        <v>172</v>
      </c>
      <c r="E97" s="4">
        <v>50000</v>
      </c>
      <c r="F97" s="4">
        <v>50000</v>
      </c>
      <c r="G97" s="5">
        <f>ROUND(Offset_Report7[[#This Row],[FY 2021-22 Allocation]]-Offset_Report7[[#This Row],[FY 2021-22 Expended]],0)</f>
        <v>0</v>
      </c>
      <c r="H97" s="5">
        <v>114599</v>
      </c>
      <c r="I97" s="5">
        <v>114599</v>
      </c>
      <c r="J97" s="5">
        <f>ROUND(Offset_Report7[[#This Row],[FY 2022-23 Allocation]]-Offset_Report7[[#This Row],[FY 2022-23 Expended]],0)</f>
        <v>0</v>
      </c>
      <c r="K97" s="6">
        <f>Offset_Report7[[#This Row],[FY 2021-22 
Unspent Funds to Offset]]+Offset_Report7[[#This Row],[FY 2022-23 
Unspent Funds to Offset]]</f>
        <v>0</v>
      </c>
    </row>
    <row r="98" spans="1:11" x14ac:dyDescent="0.2">
      <c r="A98" s="32" t="s">
        <v>3623</v>
      </c>
      <c r="B98" s="33" t="s">
        <v>11</v>
      </c>
      <c r="C98" s="2" t="s">
        <v>11</v>
      </c>
      <c r="D98" s="3" t="s">
        <v>173</v>
      </c>
      <c r="E98" s="4">
        <v>77223</v>
      </c>
      <c r="F98" s="4">
        <v>77223</v>
      </c>
      <c r="G98" s="5">
        <f>ROUND(Offset_Report7[[#This Row],[FY 2021-22 Allocation]]-Offset_Report7[[#This Row],[FY 2021-22 Expended]],0)</f>
        <v>0</v>
      </c>
      <c r="H98" s="5">
        <v>232546</v>
      </c>
      <c r="I98" s="5">
        <v>232546</v>
      </c>
      <c r="J98" s="5">
        <f>ROUND(Offset_Report7[[#This Row],[FY 2022-23 Allocation]]-Offset_Report7[[#This Row],[FY 2022-23 Expended]],0)</f>
        <v>0</v>
      </c>
      <c r="K98" s="6">
        <f>Offset_Report7[[#This Row],[FY 2021-22 
Unspent Funds to Offset]]+Offset_Report7[[#This Row],[FY 2022-23 
Unspent Funds to Offset]]</f>
        <v>0</v>
      </c>
    </row>
    <row r="99" spans="1:11" x14ac:dyDescent="0.2">
      <c r="A99" s="32" t="s">
        <v>3624</v>
      </c>
      <c r="B99" s="33" t="s">
        <v>11</v>
      </c>
      <c r="C99" s="2" t="s">
        <v>11</v>
      </c>
      <c r="D99" s="3" t="s">
        <v>174</v>
      </c>
      <c r="E99" s="4">
        <v>920973</v>
      </c>
      <c r="F99" s="4">
        <v>920973</v>
      </c>
      <c r="G99" s="5">
        <f>ROUND(Offset_Report7[[#This Row],[FY 2021-22 Allocation]]-Offset_Report7[[#This Row],[FY 2021-22 Expended]],0)</f>
        <v>0</v>
      </c>
      <c r="H99" s="5">
        <v>3241120</v>
      </c>
      <c r="I99" s="5">
        <v>3241120</v>
      </c>
      <c r="J99" s="5">
        <f>ROUND(Offset_Report7[[#This Row],[FY 2022-23 Allocation]]-Offset_Report7[[#This Row],[FY 2022-23 Expended]],0)</f>
        <v>0</v>
      </c>
      <c r="K99" s="6">
        <f>Offset_Report7[[#This Row],[FY 2021-22 
Unspent Funds to Offset]]+Offset_Report7[[#This Row],[FY 2022-23 
Unspent Funds to Offset]]</f>
        <v>0</v>
      </c>
    </row>
    <row r="100" spans="1:11" x14ac:dyDescent="0.2">
      <c r="A100" s="32" t="s">
        <v>3625</v>
      </c>
      <c r="B100" s="34" t="s">
        <v>175</v>
      </c>
      <c r="C100" s="2" t="s">
        <v>14</v>
      </c>
      <c r="D100" s="3" t="s">
        <v>176</v>
      </c>
      <c r="E100" s="4">
        <v>50000</v>
      </c>
      <c r="F100" s="4">
        <v>50000</v>
      </c>
      <c r="G100" s="5">
        <f>ROUND(Offset_Report7[[#This Row],[FY 2021-22 Allocation]]-Offset_Report7[[#This Row],[FY 2021-22 Expended]],0)</f>
        <v>0</v>
      </c>
      <c r="H100" s="5">
        <v>78915</v>
      </c>
      <c r="I100" s="5">
        <v>78915</v>
      </c>
      <c r="J100" s="5">
        <f>ROUND(Offset_Report7[[#This Row],[FY 2022-23 Allocation]]-Offset_Report7[[#This Row],[FY 2022-23 Expended]],0)</f>
        <v>0</v>
      </c>
      <c r="K100" s="6">
        <f>Offset_Report7[[#This Row],[FY 2021-22 
Unspent Funds to Offset]]+Offset_Report7[[#This Row],[FY 2022-23 
Unspent Funds to Offset]]</f>
        <v>0</v>
      </c>
    </row>
    <row r="101" spans="1:11" x14ac:dyDescent="0.2">
      <c r="A101" s="32" t="s">
        <v>3626</v>
      </c>
      <c r="B101" s="34" t="s">
        <v>177</v>
      </c>
      <c r="C101" s="2" t="s">
        <v>14</v>
      </c>
      <c r="D101" s="3" t="s">
        <v>178</v>
      </c>
      <c r="E101" s="4">
        <v>55731</v>
      </c>
      <c r="F101" s="4">
        <v>55731</v>
      </c>
      <c r="G101" s="5">
        <f>ROUND(Offset_Report7[[#This Row],[FY 2021-22 Allocation]]-Offset_Report7[[#This Row],[FY 2021-22 Expended]],0)</f>
        <v>0</v>
      </c>
      <c r="H101" s="5">
        <v>179727</v>
      </c>
      <c r="I101" s="5">
        <v>179727</v>
      </c>
      <c r="J101" s="5">
        <f>ROUND(Offset_Report7[[#This Row],[FY 2022-23 Allocation]]-Offset_Report7[[#This Row],[FY 2022-23 Expended]],0)</f>
        <v>0</v>
      </c>
      <c r="K101" s="6">
        <f>Offset_Report7[[#This Row],[FY 2021-22 
Unspent Funds to Offset]]+Offset_Report7[[#This Row],[FY 2022-23 
Unspent Funds to Offset]]</f>
        <v>0</v>
      </c>
    </row>
    <row r="102" spans="1:11" x14ac:dyDescent="0.2">
      <c r="A102" s="32" t="s">
        <v>3627</v>
      </c>
      <c r="B102" s="34" t="s">
        <v>11</v>
      </c>
      <c r="C102" s="2" t="s">
        <v>11</v>
      </c>
      <c r="D102" s="3" t="s">
        <v>179</v>
      </c>
      <c r="E102" s="4">
        <v>0</v>
      </c>
      <c r="F102" s="4">
        <v>0</v>
      </c>
      <c r="G102" s="5">
        <f>ROUND(Offset_Report7[[#This Row],[FY 2021-22 Allocation]]-Offset_Report7[[#This Row],[FY 2021-22 Expended]],0)</f>
        <v>0</v>
      </c>
      <c r="H102" s="5">
        <v>0</v>
      </c>
      <c r="I102" s="5">
        <v>0</v>
      </c>
      <c r="J102" s="5">
        <f>ROUND(Offset_Report7[[#This Row],[FY 2022-23 Allocation]]-Offset_Report7[[#This Row],[FY 2022-23 Expended]],0)</f>
        <v>0</v>
      </c>
      <c r="K102" s="6">
        <f>Offset_Report7[[#This Row],[FY 2021-22 
Unspent Funds to Offset]]+Offset_Report7[[#This Row],[FY 2022-23 
Unspent Funds to Offset]]</f>
        <v>0</v>
      </c>
    </row>
    <row r="103" spans="1:11" x14ac:dyDescent="0.2">
      <c r="A103" s="32" t="s">
        <v>3628</v>
      </c>
      <c r="B103" s="33" t="s">
        <v>11</v>
      </c>
      <c r="C103" s="2" t="s">
        <v>11</v>
      </c>
      <c r="D103" s="3" t="s">
        <v>180</v>
      </c>
      <c r="E103" s="4">
        <v>497989</v>
      </c>
      <c r="F103" s="4">
        <v>497989</v>
      </c>
      <c r="G103" s="5">
        <f>ROUND(Offset_Report7[[#This Row],[FY 2021-22 Allocation]]-Offset_Report7[[#This Row],[FY 2021-22 Expended]],0)</f>
        <v>0</v>
      </c>
      <c r="H103" s="5">
        <v>1691641</v>
      </c>
      <c r="I103" s="5">
        <v>1691641</v>
      </c>
      <c r="J103" s="5">
        <f>ROUND(Offset_Report7[[#This Row],[FY 2022-23 Allocation]]-Offset_Report7[[#This Row],[FY 2022-23 Expended]],0)</f>
        <v>0</v>
      </c>
      <c r="K103" s="6">
        <f>Offset_Report7[[#This Row],[FY 2021-22 
Unspent Funds to Offset]]+Offset_Report7[[#This Row],[FY 2022-23 
Unspent Funds to Offset]]</f>
        <v>0</v>
      </c>
    </row>
    <row r="104" spans="1:11" x14ac:dyDescent="0.2">
      <c r="A104" s="32" t="s">
        <v>3629</v>
      </c>
      <c r="B104" s="33" t="s">
        <v>11</v>
      </c>
      <c r="C104" s="2" t="s">
        <v>11</v>
      </c>
      <c r="D104" s="3" t="s">
        <v>181</v>
      </c>
      <c r="E104" s="4">
        <v>724288</v>
      </c>
      <c r="F104" s="4">
        <v>0</v>
      </c>
      <c r="G104" s="5">
        <f>ROUND(Offset_Report7[[#This Row],[FY 2021-22 Allocation]]-Offset_Report7[[#This Row],[FY 2021-22 Expended]],0)</f>
        <v>724288</v>
      </c>
      <c r="H104" s="5">
        <v>872949</v>
      </c>
      <c r="I104" s="5">
        <v>254113.63</v>
      </c>
      <c r="J104" s="5">
        <f>ROUND(Offset_Report7[[#This Row],[FY 2022-23 Allocation]]-Offset_Report7[[#This Row],[FY 2022-23 Expended]],0)</f>
        <v>618835</v>
      </c>
      <c r="K104" s="6">
        <f>Offset_Report7[[#This Row],[FY 2021-22 
Unspent Funds to Offset]]+Offset_Report7[[#This Row],[FY 2022-23 
Unspent Funds to Offset]]</f>
        <v>1343123</v>
      </c>
    </row>
    <row r="105" spans="1:11" x14ac:dyDescent="0.2">
      <c r="A105" s="32" t="s">
        <v>3630</v>
      </c>
      <c r="B105" s="33" t="s">
        <v>182</v>
      </c>
      <c r="C105" s="2" t="s">
        <v>14</v>
      </c>
      <c r="D105" s="3" t="s">
        <v>183</v>
      </c>
      <c r="E105" s="4">
        <v>70270</v>
      </c>
      <c r="F105" s="4">
        <v>70270</v>
      </c>
      <c r="G105" s="5">
        <f>ROUND(Offset_Report7[[#This Row],[FY 2021-22 Allocation]]-Offset_Report7[[#This Row],[FY 2021-22 Expended]],0)</f>
        <v>0</v>
      </c>
      <c r="H105" s="5">
        <v>86428</v>
      </c>
      <c r="I105" s="5">
        <v>86428</v>
      </c>
      <c r="J105" s="5">
        <f>ROUND(Offset_Report7[[#This Row],[FY 2022-23 Allocation]]-Offset_Report7[[#This Row],[FY 2022-23 Expended]],0)</f>
        <v>0</v>
      </c>
      <c r="K105" s="6">
        <f>Offset_Report7[[#This Row],[FY 2021-22 
Unspent Funds to Offset]]+Offset_Report7[[#This Row],[FY 2022-23 
Unspent Funds to Offset]]</f>
        <v>0</v>
      </c>
    </row>
    <row r="106" spans="1:11" x14ac:dyDescent="0.2">
      <c r="A106" s="32" t="s">
        <v>3631</v>
      </c>
      <c r="B106" s="33" t="s">
        <v>184</v>
      </c>
      <c r="C106" s="2" t="s">
        <v>14</v>
      </c>
      <c r="D106" s="3" t="s">
        <v>185</v>
      </c>
      <c r="E106" s="4">
        <v>0</v>
      </c>
      <c r="F106" s="4">
        <v>0</v>
      </c>
      <c r="G106" s="5">
        <f>ROUND(Offset_Report7[[#This Row],[FY 2021-22 Allocation]]-Offset_Report7[[#This Row],[FY 2021-22 Expended]],0)</f>
        <v>0</v>
      </c>
      <c r="H106" s="5">
        <v>0</v>
      </c>
      <c r="I106" s="5">
        <v>0</v>
      </c>
      <c r="J106" s="5">
        <f>ROUND(Offset_Report7[[#This Row],[FY 2022-23 Allocation]]-Offset_Report7[[#This Row],[FY 2022-23 Expended]],0)</f>
        <v>0</v>
      </c>
      <c r="K106" s="6">
        <f>Offset_Report7[[#This Row],[FY 2021-22 
Unspent Funds to Offset]]+Offset_Report7[[#This Row],[FY 2022-23 
Unspent Funds to Offset]]</f>
        <v>0</v>
      </c>
    </row>
    <row r="107" spans="1:11" x14ac:dyDescent="0.2">
      <c r="A107" s="32" t="s">
        <v>3632</v>
      </c>
      <c r="B107" s="34" t="s">
        <v>186</v>
      </c>
      <c r="C107" s="2" t="s">
        <v>14</v>
      </c>
      <c r="D107" s="3" t="s">
        <v>187</v>
      </c>
      <c r="E107" s="4">
        <v>50000</v>
      </c>
      <c r="F107" s="4">
        <v>50000</v>
      </c>
      <c r="G107" s="5">
        <f>ROUND(Offset_Report7[[#This Row],[FY 2021-22 Allocation]]-Offset_Report7[[#This Row],[FY 2021-22 Expended]],0)</f>
        <v>0</v>
      </c>
      <c r="H107" s="5">
        <v>50000</v>
      </c>
      <c r="I107" s="5">
        <v>50000</v>
      </c>
      <c r="J107" s="5">
        <f>ROUND(Offset_Report7[[#This Row],[FY 2022-23 Allocation]]-Offset_Report7[[#This Row],[FY 2022-23 Expended]],0)</f>
        <v>0</v>
      </c>
      <c r="K107" s="6">
        <f>Offset_Report7[[#This Row],[FY 2021-22 
Unspent Funds to Offset]]+Offset_Report7[[#This Row],[FY 2022-23 
Unspent Funds to Offset]]</f>
        <v>0</v>
      </c>
    </row>
    <row r="108" spans="1:11" x14ac:dyDescent="0.2">
      <c r="A108" s="32" t="s">
        <v>3633</v>
      </c>
      <c r="B108" s="34" t="s">
        <v>188</v>
      </c>
      <c r="C108" s="2" t="s">
        <v>14</v>
      </c>
      <c r="D108" s="3" t="s">
        <v>189</v>
      </c>
      <c r="E108" s="4">
        <v>66701</v>
      </c>
      <c r="F108" s="4">
        <v>66701</v>
      </c>
      <c r="G108" s="5">
        <f>ROUND(Offset_Report7[[#This Row],[FY 2021-22 Allocation]]-Offset_Report7[[#This Row],[FY 2021-22 Expended]],0)</f>
        <v>0</v>
      </c>
      <c r="H108" s="5">
        <v>177639</v>
      </c>
      <c r="I108" s="5">
        <v>177639</v>
      </c>
      <c r="J108" s="5">
        <f>ROUND(Offset_Report7[[#This Row],[FY 2022-23 Allocation]]-Offset_Report7[[#This Row],[FY 2022-23 Expended]],0)</f>
        <v>0</v>
      </c>
      <c r="K108" s="6">
        <f>Offset_Report7[[#This Row],[FY 2021-22 
Unspent Funds to Offset]]+Offset_Report7[[#This Row],[FY 2022-23 
Unspent Funds to Offset]]</f>
        <v>0</v>
      </c>
    </row>
    <row r="109" spans="1:11" x14ac:dyDescent="0.2">
      <c r="A109" s="32" t="s">
        <v>3634</v>
      </c>
      <c r="B109" s="34" t="s">
        <v>11</v>
      </c>
      <c r="C109" s="2" t="s">
        <v>11</v>
      </c>
      <c r="D109" s="3" t="s">
        <v>190</v>
      </c>
      <c r="E109" s="4">
        <v>1211357</v>
      </c>
      <c r="F109" s="4">
        <v>1211357</v>
      </c>
      <c r="G109" s="5">
        <f>ROUND(Offset_Report7[[#This Row],[FY 2021-22 Allocation]]-Offset_Report7[[#This Row],[FY 2021-22 Expended]],0)</f>
        <v>0</v>
      </c>
      <c r="H109" s="5">
        <v>2552396</v>
      </c>
      <c r="I109" s="5">
        <v>2552396</v>
      </c>
      <c r="J109" s="5">
        <f>ROUND(Offset_Report7[[#This Row],[FY 2022-23 Allocation]]-Offset_Report7[[#This Row],[FY 2022-23 Expended]],0)</f>
        <v>0</v>
      </c>
      <c r="K109" s="6">
        <f>Offset_Report7[[#This Row],[FY 2021-22 
Unspent Funds to Offset]]+Offset_Report7[[#This Row],[FY 2022-23 
Unspent Funds to Offset]]</f>
        <v>0</v>
      </c>
    </row>
    <row r="110" spans="1:11" x14ac:dyDescent="0.2">
      <c r="A110" s="32" t="s">
        <v>3635</v>
      </c>
      <c r="B110" s="34" t="s">
        <v>11</v>
      </c>
      <c r="C110" s="2" t="s">
        <v>11</v>
      </c>
      <c r="D110" s="3" t="s">
        <v>191</v>
      </c>
      <c r="E110" s="4">
        <v>50000</v>
      </c>
      <c r="F110" s="4">
        <v>50000</v>
      </c>
      <c r="G110" s="5">
        <f>ROUND(Offset_Report7[[#This Row],[FY 2021-22 Allocation]]-Offset_Report7[[#This Row],[FY 2021-22 Expended]],0)</f>
        <v>0</v>
      </c>
      <c r="H110" s="5">
        <v>55070</v>
      </c>
      <c r="I110" s="5">
        <v>55070</v>
      </c>
      <c r="J110" s="5">
        <f>ROUND(Offset_Report7[[#This Row],[FY 2022-23 Allocation]]-Offset_Report7[[#This Row],[FY 2022-23 Expended]],0)</f>
        <v>0</v>
      </c>
      <c r="K110" s="6">
        <f>Offset_Report7[[#This Row],[FY 2021-22 
Unspent Funds to Offset]]+Offset_Report7[[#This Row],[FY 2022-23 
Unspent Funds to Offset]]</f>
        <v>0</v>
      </c>
    </row>
    <row r="111" spans="1:11" x14ac:dyDescent="0.2">
      <c r="A111" s="32" t="s">
        <v>3636</v>
      </c>
      <c r="B111" s="33" t="s">
        <v>11</v>
      </c>
      <c r="C111" s="2" t="s">
        <v>11</v>
      </c>
      <c r="D111" s="3" t="s">
        <v>192</v>
      </c>
      <c r="E111" s="4">
        <v>529853</v>
      </c>
      <c r="F111" s="4">
        <v>529853</v>
      </c>
      <c r="G111" s="5">
        <f>ROUND(Offset_Report7[[#This Row],[FY 2021-22 Allocation]]-Offset_Report7[[#This Row],[FY 2021-22 Expended]],0)</f>
        <v>0</v>
      </c>
      <c r="H111" s="5">
        <v>1954823</v>
      </c>
      <c r="I111" s="5">
        <v>1877909</v>
      </c>
      <c r="J111" s="5">
        <f>ROUND(Offset_Report7[[#This Row],[FY 2022-23 Allocation]]-Offset_Report7[[#This Row],[FY 2022-23 Expended]],0)</f>
        <v>76914</v>
      </c>
      <c r="K111" s="6">
        <f>Offset_Report7[[#This Row],[FY 2021-22 
Unspent Funds to Offset]]+Offset_Report7[[#This Row],[FY 2022-23 
Unspent Funds to Offset]]</f>
        <v>76914</v>
      </c>
    </row>
    <row r="112" spans="1:11" x14ac:dyDescent="0.2">
      <c r="A112" s="32" t="s">
        <v>3637</v>
      </c>
      <c r="B112" s="34" t="s">
        <v>11</v>
      </c>
      <c r="C112" s="2" t="s">
        <v>11</v>
      </c>
      <c r="D112" s="3" t="s">
        <v>193</v>
      </c>
      <c r="E112" s="4">
        <v>0</v>
      </c>
      <c r="F112" s="4">
        <v>0</v>
      </c>
      <c r="G112" s="5">
        <f>ROUND(Offset_Report7[[#This Row],[FY 2021-22 Allocation]]-Offset_Report7[[#This Row],[FY 2021-22 Expended]],0)</f>
        <v>0</v>
      </c>
      <c r="H112" s="5">
        <v>0</v>
      </c>
      <c r="I112" s="5">
        <v>0</v>
      </c>
      <c r="J112" s="5">
        <f>ROUND(Offset_Report7[[#This Row],[FY 2022-23 Allocation]]-Offset_Report7[[#This Row],[FY 2022-23 Expended]],0)</f>
        <v>0</v>
      </c>
      <c r="K112" s="6">
        <f>Offset_Report7[[#This Row],[FY 2021-22 
Unspent Funds to Offset]]+Offset_Report7[[#This Row],[FY 2022-23 
Unspent Funds to Offset]]</f>
        <v>0</v>
      </c>
    </row>
    <row r="113" spans="1:11" x14ac:dyDescent="0.2">
      <c r="A113" s="32" t="s">
        <v>3638</v>
      </c>
      <c r="B113" s="34" t="s">
        <v>194</v>
      </c>
      <c r="C113" s="2" t="s">
        <v>31</v>
      </c>
      <c r="D113" s="3" t="s">
        <v>195</v>
      </c>
      <c r="E113" s="4">
        <v>0</v>
      </c>
      <c r="F113" s="4">
        <v>0</v>
      </c>
      <c r="G113" s="5">
        <f>ROUND(Offset_Report7[[#This Row],[FY 2021-22 Allocation]]-Offset_Report7[[#This Row],[FY 2021-22 Expended]],0)</f>
        <v>0</v>
      </c>
      <c r="H113" s="5">
        <v>0</v>
      </c>
      <c r="I113" s="5">
        <v>0</v>
      </c>
      <c r="J113" s="5">
        <f>ROUND(Offset_Report7[[#This Row],[FY 2022-23 Allocation]]-Offset_Report7[[#This Row],[FY 2022-23 Expended]],0)</f>
        <v>0</v>
      </c>
      <c r="K113" s="6">
        <f>Offset_Report7[[#This Row],[FY 2021-22 
Unspent Funds to Offset]]+Offset_Report7[[#This Row],[FY 2022-23 
Unspent Funds to Offset]]</f>
        <v>0</v>
      </c>
    </row>
    <row r="114" spans="1:11" x14ac:dyDescent="0.2">
      <c r="A114" s="32" t="s">
        <v>3639</v>
      </c>
      <c r="B114" s="34" t="s">
        <v>11</v>
      </c>
      <c r="C114" s="2" t="s">
        <v>11</v>
      </c>
      <c r="D114" s="3" t="s">
        <v>196</v>
      </c>
      <c r="E114" s="4">
        <v>0</v>
      </c>
      <c r="F114" s="4">
        <v>0</v>
      </c>
      <c r="G114" s="5">
        <f>ROUND(Offset_Report7[[#This Row],[FY 2021-22 Allocation]]-Offset_Report7[[#This Row],[FY 2021-22 Expended]],0)</f>
        <v>0</v>
      </c>
      <c r="H114" s="5">
        <v>0</v>
      </c>
      <c r="I114" s="5">
        <v>0</v>
      </c>
      <c r="J114" s="5">
        <f>ROUND(Offset_Report7[[#This Row],[FY 2022-23 Allocation]]-Offset_Report7[[#This Row],[FY 2022-23 Expended]],0)</f>
        <v>0</v>
      </c>
      <c r="K114" s="6">
        <f>Offset_Report7[[#This Row],[FY 2021-22 
Unspent Funds to Offset]]+Offset_Report7[[#This Row],[FY 2022-23 
Unspent Funds to Offset]]</f>
        <v>0</v>
      </c>
    </row>
    <row r="115" spans="1:11" x14ac:dyDescent="0.2">
      <c r="A115" s="32" t="s">
        <v>3640</v>
      </c>
      <c r="B115" s="34" t="s">
        <v>11</v>
      </c>
      <c r="C115" s="2" t="s">
        <v>11</v>
      </c>
      <c r="D115" s="3" t="s">
        <v>197</v>
      </c>
      <c r="E115" s="4">
        <v>529751</v>
      </c>
      <c r="F115" s="4">
        <v>529751</v>
      </c>
      <c r="G115" s="5">
        <f>ROUND(Offset_Report7[[#This Row],[FY 2021-22 Allocation]]-Offset_Report7[[#This Row],[FY 2021-22 Expended]],0)</f>
        <v>0</v>
      </c>
      <c r="H115" s="5">
        <v>1379893</v>
      </c>
      <c r="I115" s="5">
        <v>1379893</v>
      </c>
      <c r="J115" s="5">
        <f>ROUND(Offset_Report7[[#This Row],[FY 2022-23 Allocation]]-Offset_Report7[[#This Row],[FY 2022-23 Expended]],0)</f>
        <v>0</v>
      </c>
      <c r="K115" s="6">
        <f>Offset_Report7[[#This Row],[FY 2021-22 
Unspent Funds to Offset]]+Offset_Report7[[#This Row],[FY 2022-23 
Unspent Funds to Offset]]</f>
        <v>0</v>
      </c>
    </row>
    <row r="116" spans="1:11" x14ac:dyDescent="0.2">
      <c r="A116" s="32" t="s">
        <v>3641</v>
      </c>
      <c r="B116" s="34" t="s">
        <v>11</v>
      </c>
      <c r="C116" s="2" t="s">
        <v>11</v>
      </c>
      <c r="D116" s="3" t="s">
        <v>198</v>
      </c>
      <c r="E116" s="4">
        <v>221234</v>
      </c>
      <c r="F116" s="4">
        <v>221234</v>
      </c>
      <c r="G116" s="5">
        <f>ROUND(Offset_Report7[[#This Row],[FY 2021-22 Allocation]]-Offset_Report7[[#This Row],[FY 2021-22 Expended]],0)</f>
        <v>0</v>
      </c>
      <c r="H116" s="5">
        <v>613194</v>
      </c>
      <c r="I116" s="5">
        <v>613194</v>
      </c>
      <c r="J116" s="5">
        <f>ROUND(Offset_Report7[[#This Row],[FY 2022-23 Allocation]]-Offset_Report7[[#This Row],[FY 2022-23 Expended]],0)</f>
        <v>0</v>
      </c>
      <c r="K116" s="6">
        <f>Offset_Report7[[#This Row],[FY 2021-22 
Unspent Funds to Offset]]+Offset_Report7[[#This Row],[FY 2022-23 
Unspent Funds to Offset]]</f>
        <v>0</v>
      </c>
    </row>
    <row r="117" spans="1:11" x14ac:dyDescent="0.2">
      <c r="A117" s="32" t="s">
        <v>3642</v>
      </c>
      <c r="B117" s="34" t="s">
        <v>11</v>
      </c>
      <c r="C117" s="2" t="s">
        <v>11</v>
      </c>
      <c r="D117" s="3" t="s">
        <v>199</v>
      </c>
      <c r="E117" s="4">
        <v>128929</v>
      </c>
      <c r="F117" s="4">
        <v>128929</v>
      </c>
      <c r="G117" s="5">
        <f>ROUND(Offset_Report7[[#This Row],[FY 2021-22 Allocation]]-Offset_Report7[[#This Row],[FY 2021-22 Expended]],0)</f>
        <v>0</v>
      </c>
      <c r="H117" s="5">
        <v>402915</v>
      </c>
      <c r="I117" s="5">
        <v>402915</v>
      </c>
      <c r="J117" s="5">
        <f>ROUND(Offset_Report7[[#This Row],[FY 2022-23 Allocation]]-Offset_Report7[[#This Row],[FY 2022-23 Expended]],0)</f>
        <v>0</v>
      </c>
      <c r="K117" s="6">
        <f>Offset_Report7[[#This Row],[FY 2021-22 
Unspent Funds to Offset]]+Offset_Report7[[#This Row],[FY 2022-23 
Unspent Funds to Offset]]</f>
        <v>0</v>
      </c>
    </row>
    <row r="118" spans="1:11" x14ac:dyDescent="0.2">
      <c r="A118" s="32" t="s">
        <v>3643</v>
      </c>
      <c r="B118" s="34" t="s">
        <v>11</v>
      </c>
      <c r="C118" s="2" t="s">
        <v>11</v>
      </c>
      <c r="D118" s="3" t="s">
        <v>200</v>
      </c>
      <c r="E118" s="4">
        <v>0</v>
      </c>
      <c r="F118" s="4">
        <v>0</v>
      </c>
      <c r="G118" s="5">
        <f>ROUND(Offset_Report7[[#This Row],[FY 2021-22 Allocation]]-Offset_Report7[[#This Row],[FY 2021-22 Expended]],0)</f>
        <v>0</v>
      </c>
      <c r="H118" s="5">
        <v>0</v>
      </c>
      <c r="I118" s="5">
        <v>0</v>
      </c>
      <c r="J118" s="5">
        <f>ROUND(Offset_Report7[[#This Row],[FY 2022-23 Allocation]]-Offset_Report7[[#This Row],[FY 2022-23 Expended]],0)</f>
        <v>0</v>
      </c>
      <c r="K118" s="6">
        <f>Offset_Report7[[#This Row],[FY 2021-22 
Unspent Funds to Offset]]+Offset_Report7[[#This Row],[FY 2022-23 
Unspent Funds to Offset]]</f>
        <v>0</v>
      </c>
    </row>
    <row r="119" spans="1:11" x14ac:dyDescent="0.2">
      <c r="A119" s="32" t="s">
        <v>3644</v>
      </c>
      <c r="B119" s="34" t="s">
        <v>11</v>
      </c>
      <c r="C119" s="2" t="s">
        <v>11</v>
      </c>
      <c r="D119" s="3" t="s">
        <v>201</v>
      </c>
      <c r="E119" s="4">
        <v>366771</v>
      </c>
      <c r="F119" s="4">
        <v>0</v>
      </c>
      <c r="G119" s="5">
        <f>ROUND(Offset_Report7[[#This Row],[FY 2021-22 Allocation]]-Offset_Report7[[#This Row],[FY 2021-22 Expended]],0)</f>
        <v>366771</v>
      </c>
      <c r="H119" s="5">
        <v>1051224</v>
      </c>
      <c r="I119" s="5">
        <v>127336.88</v>
      </c>
      <c r="J119" s="5">
        <f>ROUND(Offset_Report7[[#This Row],[FY 2022-23 Allocation]]-Offset_Report7[[#This Row],[FY 2022-23 Expended]],0)</f>
        <v>923887</v>
      </c>
      <c r="K119" s="6">
        <f>Offset_Report7[[#This Row],[FY 2021-22 
Unspent Funds to Offset]]+Offset_Report7[[#This Row],[FY 2022-23 
Unspent Funds to Offset]]</f>
        <v>1290658</v>
      </c>
    </row>
    <row r="120" spans="1:11" x14ac:dyDescent="0.2">
      <c r="A120" s="32" t="s">
        <v>3645</v>
      </c>
      <c r="B120" s="34" t="s">
        <v>11</v>
      </c>
      <c r="C120" s="2" t="s">
        <v>11</v>
      </c>
      <c r="D120" s="3" t="s">
        <v>202</v>
      </c>
      <c r="E120" s="4">
        <v>90782</v>
      </c>
      <c r="F120" s="4">
        <v>90782</v>
      </c>
      <c r="G120" s="5">
        <f>ROUND(Offset_Report7[[#This Row],[FY 2021-22 Allocation]]-Offset_Report7[[#This Row],[FY 2021-22 Expended]],0)</f>
        <v>0</v>
      </c>
      <c r="H120" s="5">
        <v>252086</v>
      </c>
      <c r="I120" s="5">
        <v>252086</v>
      </c>
      <c r="J120" s="5">
        <f>ROUND(Offset_Report7[[#This Row],[FY 2022-23 Allocation]]-Offset_Report7[[#This Row],[FY 2022-23 Expended]],0)</f>
        <v>0</v>
      </c>
      <c r="K120" s="6">
        <f>Offset_Report7[[#This Row],[FY 2021-22 
Unspent Funds to Offset]]+Offset_Report7[[#This Row],[FY 2022-23 
Unspent Funds to Offset]]</f>
        <v>0</v>
      </c>
    </row>
    <row r="121" spans="1:11" x14ac:dyDescent="0.2">
      <c r="A121" s="32" t="s">
        <v>3646</v>
      </c>
      <c r="B121" s="34" t="s">
        <v>11</v>
      </c>
      <c r="C121" s="2" t="s">
        <v>11</v>
      </c>
      <c r="D121" s="3" t="s">
        <v>203</v>
      </c>
      <c r="E121" s="4">
        <v>351230</v>
      </c>
      <c r="F121" s="4">
        <v>351230</v>
      </c>
      <c r="G121" s="5">
        <f>ROUND(Offset_Report7[[#This Row],[FY 2021-22 Allocation]]-Offset_Report7[[#This Row],[FY 2021-22 Expended]],0)</f>
        <v>0</v>
      </c>
      <c r="H121" s="5">
        <v>1030898</v>
      </c>
      <c r="I121" s="5">
        <v>1030898</v>
      </c>
      <c r="J121" s="5">
        <f>ROUND(Offset_Report7[[#This Row],[FY 2022-23 Allocation]]-Offset_Report7[[#This Row],[FY 2022-23 Expended]],0)</f>
        <v>0</v>
      </c>
      <c r="K121" s="6">
        <f>Offset_Report7[[#This Row],[FY 2021-22 
Unspent Funds to Offset]]+Offset_Report7[[#This Row],[FY 2022-23 
Unspent Funds to Offset]]</f>
        <v>0</v>
      </c>
    </row>
    <row r="122" spans="1:11" x14ac:dyDescent="0.2">
      <c r="A122" s="32" t="s">
        <v>3647</v>
      </c>
      <c r="B122" s="33" t="s">
        <v>11</v>
      </c>
      <c r="C122" s="2" t="s">
        <v>11</v>
      </c>
      <c r="D122" s="3" t="s">
        <v>204</v>
      </c>
      <c r="E122" s="4">
        <v>738407</v>
      </c>
      <c r="F122" s="4">
        <v>587323.73</v>
      </c>
      <c r="G122" s="5">
        <f>ROUND(Offset_Report7[[#This Row],[FY 2021-22 Allocation]]-Offset_Report7[[#This Row],[FY 2021-22 Expended]],0)</f>
        <v>151083</v>
      </c>
      <c r="H122" s="5">
        <v>1570563</v>
      </c>
      <c r="I122" s="5">
        <v>0</v>
      </c>
      <c r="J122" s="5">
        <f>ROUND(Offset_Report7[[#This Row],[FY 2022-23 Allocation]]-Offset_Report7[[#This Row],[FY 2022-23 Expended]],0)</f>
        <v>1570563</v>
      </c>
      <c r="K122" s="6">
        <f>Offset_Report7[[#This Row],[FY 2021-22 
Unspent Funds to Offset]]+Offset_Report7[[#This Row],[FY 2022-23 
Unspent Funds to Offset]]</f>
        <v>1721646</v>
      </c>
    </row>
    <row r="123" spans="1:11" x14ac:dyDescent="0.2">
      <c r="A123" s="32" t="s">
        <v>3648</v>
      </c>
      <c r="B123" s="33" t="s">
        <v>11</v>
      </c>
      <c r="C123" s="2" t="s">
        <v>11</v>
      </c>
      <c r="D123" s="3" t="s">
        <v>205</v>
      </c>
      <c r="E123" s="4">
        <v>0</v>
      </c>
      <c r="F123" s="4">
        <v>0</v>
      </c>
      <c r="G123" s="5">
        <f>ROUND(Offset_Report7[[#This Row],[FY 2021-22 Allocation]]-Offset_Report7[[#This Row],[FY 2021-22 Expended]],0)</f>
        <v>0</v>
      </c>
      <c r="H123" s="5">
        <v>0</v>
      </c>
      <c r="I123" s="5">
        <v>0</v>
      </c>
      <c r="J123" s="5">
        <f>ROUND(Offset_Report7[[#This Row],[FY 2022-23 Allocation]]-Offset_Report7[[#This Row],[FY 2022-23 Expended]],0)</f>
        <v>0</v>
      </c>
      <c r="K123" s="6">
        <f>Offset_Report7[[#This Row],[FY 2021-22 
Unspent Funds to Offset]]+Offset_Report7[[#This Row],[FY 2022-23 
Unspent Funds to Offset]]</f>
        <v>0</v>
      </c>
    </row>
    <row r="124" spans="1:11" x14ac:dyDescent="0.2">
      <c r="A124" s="32" t="s">
        <v>3649</v>
      </c>
      <c r="B124" s="33" t="s">
        <v>206</v>
      </c>
      <c r="C124" s="2" t="s">
        <v>14</v>
      </c>
      <c r="D124" s="3" t="s">
        <v>207</v>
      </c>
      <c r="E124" s="4">
        <v>306049</v>
      </c>
      <c r="F124" s="4">
        <v>279281</v>
      </c>
      <c r="G124" s="5">
        <f>ROUND(Offset_Report7[[#This Row],[FY 2021-22 Allocation]]-Offset_Report7[[#This Row],[FY 2021-22 Expended]],0)</f>
        <v>26768</v>
      </c>
      <c r="H124" s="5">
        <v>631647</v>
      </c>
      <c r="I124" s="5">
        <v>304085</v>
      </c>
      <c r="J124" s="5">
        <f>ROUND(Offset_Report7[[#This Row],[FY 2022-23 Allocation]]-Offset_Report7[[#This Row],[FY 2022-23 Expended]],0)</f>
        <v>327562</v>
      </c>
      <c r="K124" s="6">
        <f>Offset_Report7[[#This Row],[FY 2021-22 
Unspent Funds to Offset]]+Offset_Report7[[#This Row],[FY 2022-23 
Unspent Funds to Offset]]</f>
        <v>354330</v>
      </c>
    </row>
    <row r="125" spans="1:11" x14ac:dyDescent="0.2">
      <c r="A125" s="32" t="s">
        <v>3650</v>
      </c>
      <c r="B125" s="33" t="s">
        <v>208</v>
      </c>
      <c r="C125" s="2" t="s">
        <v>14</v>
      </c>
      <c r="D125" s="3" t="s">
        <v>209</v>
      </c>
      <c r="E125" s="4">
        <v>659249</v>
      </c>
      <c r="F125" s="4">
        <v>659249</v>
      </c>
      <c r="G125" s="5">
        <f>ROUND(Offset_Report7[[#This Row],[FY 2021-22 Allocation]]-Offset_Report7[[#This Row],[FY 2021-22 Expended]],0)</f>
        <v>0</v>
      </c>
      <c r="H125" s="5">
        <v>1350697</v>
      </c>
      <c r="I125" s="5">
        <v>1350697</v>
      </c>
      <c r="J125" s="5">
        <f>ROUND(Offset_Report7[[#This Row],[FY 2022-23 Allocation]]-Offset_Report7[[#This Row],[FY 2022-23 Expended]],0)</f>
        <v>0</v>
      </c>
      <c r="K125" s="6">
        <f>Offset_Report7[[#This Row],[FY 2021-22 
Unspent Funds to Offset]]+Offset_Report7[[#This Row],[FY 2022-23 
Unspent Funds to Offset]]</f>
        <v>0</v>
      </c>
    </row>
    <row r="126" spans="1:11" x14ac:dyDescent="0.2">
      <c r="A126" s="32" t="s">
        <v>3651</v>
      </c>
      <c r="B126" s="33" t="s">
        <v>210</v>
      </c>
      <c r="C126" s="2" t="s">
        <v>14</v>
      </c>
      <c r="D126" s="3" t="s">
        <v>211</v>
      </c>
      <c r="E126" s="4">
        <v>0</v>
      </c>
      <c r="F126" s="4">
        <v>0</v>
      </c>
      <c r="G126" s="5">
        <f>ROUND(Offset_Report7[[#This Row],[FY 2021-22 Allocation]]-Offset_Report7[[#This Row],[FY 2021-22 Expended]],0)</f>
        <v>0</v>
      </c>
      <c r="H126" s="5">
        <v>0</v>
      </c>
      <c r="I126" s="5">
        <v>0</v>
      </c>
      <c r="J126" s="5">
        <f>ROUND(Offset_Report7[[#This Row],[FY 2022-23 Allocation]]-Offset_Report7[[#This Row],[FY 2022-23 Expended]],0)</f>
        <v>0</v>
      </c>
      <c r="K126" s="6">
        <f>Offset_Report7[[#This Row],[FY 2021-22 
Unspent Funds to Offset]]+Offset_Report7[[#This Row],[FY 2022-23 
Unspent Funds to Offset]]</f>
        <v>0</v>
      </c>
    </row>
    <row r="127" spans="1:11" x14ac:dyDescent="0.2">
      <c r="A127" s="32" t="s">
        <v>3652</v>
      </c>
      <c r="B127" s="33" t="s">
        <v>212</v>
      </c>
      <c r="C127" s="2" t="s">
        <v>14</v>
      </c>
      <c r="D127" s="3" t="s">
        <v>213</v>
      </c>
      <c r="E127" s="4">
        <v>50000</v>
      </c>
      <c r="F127" s="4">
        <v>50000</v>
      </c>
      <c r="G127" s="5">
        <f>ROUND(Offset_Report7[[#This Row],[FY 2021-22 Allocation]]-Offset_Report7[[#This Row],[FY 2021-22 Expended]],0)</f>
        <v>0</v>
      </c>
      <c r="H127" s="5">
        <v>50000</v>
      </c>
      <c r="I127" s="5">
        <v>50000</v>
      </c>
      <c r="J127" s="5">
        <f>ROUND(Offset_Report7[[#This Row],[FY 2022-23 Allocation]]-Offset_Report7[[#This Row],[FY 2022-23 Expended]],0)</f>
        <v>0</v>
      </c>
      <c r="K127" s="6">
        <f>Offset_Report7[[#This Row],[FY 2021-22 
Unspent Funds to Offset]]+Offset_Report7[[#This Row],[FY 2022-23 
Unspent Funds to Offset]]</f>
        <v>0</v>
      </c>
    </row>
    <row r="128" spans="1:11" x14ac:dyDescent="0.2">
      <c r="A128" s="32" t="s">
        <v>3653</v>
      </c>
      <c r="B128" s="33" t="s">
        <v>214</v>
      </c>
      <c r="C128" s="2" t="s">
        <v>14</v>
      </c>
      <c r="D128" s="3" t="s">
        <v>215</v>
      </c>
      <c r="E128" s="4">
        <v>0</v>
      </c>
      <c r="F128" s="4">
        <v>0</v>
      </c>
      <c r="G128" s="5">
        <f>ROUND(Offset_Report7[[#This Row],[FY 2021-22 Allocation]]-Offset_Report7[[#This Row],[FY 2021-22 Expended]],0)</f>
        <v>0</v>
      </c>
      <c r="H128" s="5">
        <v>0</v>
      </c>
      <c r="I128" s="5">
        <v>0</v>
      </c>
      <c r="J128" s="5">
        <f>ROUND(Offset_Report7[[#This Row],[FY 2022-23 Allocation]]-Offset_Report7[[#This Row],[FY 2022-23 Expended]],0)</f>
        <v>0</v>
      </c>
      <c r="K128" s="6">
        <f>Offset_Report7[[#This Row],[FY 2021-22 
Unspent Funds to Offset]]+Offset_Report7[[#This Row],[FY 2022-23 
Unspent Funds to Offset]]</f>
        <v>0</v>
      </c>
    </row>
    <row r="129" spans="1:11" x14ac:dyDescent="0.2">
      <c r="A129" s="32" t="s">
        <v>3654</v>
      </c>
      <c r="B129" s="33" t="s">
        <v>216</v>
      </c>
      <c r="C129" s="2" t="s">
        <v>31</v>
      </c>
      <c r="D129" s="3" t="s">
        <v>217</v>
      </c>
      <c r="E129" s="4">
        <v>0</v>
      </c>
      <c r="F129" s="4">
        <v>0</v>
      </c>
      <c r="G129" s="5">
        <f>ROUND(Offset_Report7[[#This Row],[FY 2021-22 Allocation]]-Offset_Report7[[#This Row],[FY 2021-22 Expended]],0)</f>
        <v>0</v>
      </c>
      <c r="H129" s="5">
        <v>0</v>
      </c>
      <c r="I129" s="5">
        <v>0</v>
      </c>
      <c r="J129" s="5">
        <f>ROUND(Offset_Report7[[#This Row],[FY 2022-23 Allocation]]-Offset_Report7[[#This Row],[FY 2022-23 Expended]],0)</f>
        <v>0</v>
      </c>
      <c r="K129" s="6">
        <f>Offset_Report7[[#This Row],[FY 2021-22 
Unspent Funds to Offset]]+Offset_Report7[[#This Row],[FY 2022-23 
Unspent Funds to Offset]]</f>
        <v>0</v>
      </c>
    </row>
    <row r="130" spans="1:11" x14ac:dyDescent="0.2">
      <c r="A130" s="32" t="s">
        <v>3655</v>
      </c>
      <c r="B130" s="34" t="s">
        <v>218</v>
      </c>
      <c r="C130" s="2" t="s">
        <v>14</v>
      </c>
      <c r="D130" s="3" t="s">
        <v>219</v>
      </c>
      <c r="E130" s="4">
        <v>0</v>
      </c>
      <c r="F130" s="4">
        <v>0</v>
      </c>
      <c r="G130" s="5">
        <f>ROUND(Offset_Report7[[#This Row],[FY 2021-22 Allocation]]-Offset_Report7[[#This Row],[FY 2021-22 Expended]],0)</f>
        <v>0</v>
      </c>
      <c r="H130" s="5">
        <v>0</v>
      </c>
      <c r="I130" s="5">
        <v>0</v>
      </c>
      <c r="J130" s="5">
        <f>ROUND(Offset_Report7[[#This Row],[FY 2022-23 Allocation]]-Offset_Report7[[#This Row],[FY 2022-23 Expended]],0)</f>
        <v>0</v>
      </c>
      <c r="K130" s="6">
        <f>Offset_Report7[[#This Row],[FY 2021-22 
Unspent Funds to Offset]]+Offset_Report7[[#This Row],[FY 2022-23 
Unspent Funds to Offset]]</f>
        <v>0</v>
      </c>
    </row>
    <row r="131" spans="1:11" x14ac:dyDescent="0.2">
      <c r="A131" s="32" t="s">
        <v>3656</v>
      </c>
      <c r="B131" s="34" t="s">
        <v>220</v>
      </c>
      <c r="C131" s="2" t="s">
        <v>14</v>
      </c>
      <c r="D131" s="3" t="s">
        <v>221</v>
      </c>
      <c r="E131" s="4">
        <v>50000</v>
      </c>
      <c r="F131" s="4">
        <v>0</v>
      </c>
      <c r="G131" s="5">
        <f>ROUND(Offset_Report7[[#This Row],[FY 2021-22 Allocation]]-Offset_Report7[[#This Row],[FY 2021-22 Expended]],0)</f>
        <v>50000</v>
      </c>
      <c r="H131" s="5">
        <v>50000</v>
      </c>
      <c r="I131" s="5">
        <v>0</v>
      </c>
      <c r="J131" s="5">
        <f>ROUND(Offset_Report7[[#This Row],[FY 2022-23 Allocation]]-Offset_Report7[[#This Row],[FY 2022-23 Expended]],0)</f>
        <v>50000</v>
      </c>
      <c r="K131" s="6">
        <f>Offset_Report7[[#This Row],[FY 2021-22 
Unspent Funds to Offset]]+Offset_Report7[[#This Row],[FY 2022-23 
Unspent Funds to Offset]]</f>
        <v>100000</v>
      </c>
    </row>
    <row r="132" spans="1:11" x14ac:dyDescent="0.2">
      <c r="A132" s="32" t="s">
        <v>3657</v>
      </c>
      <c r="B132" s="33" t="s">
        <v>11</v>
      </c>
      <c r="C132" s="2" t="s">
        <v>11</v>
      </c>
      <c r="D132" s="3" t="s">
        <v>222</v>
      </c>
      <c r="E132" s="4">
        <v>0</v>
      </c>
      <c r="F132" s="4">
        <v>0</v>
      </c>
      <c r="G132" s="5">
        <f>ROUND(Offset_Report7[[#This Row],[FY 2021-22 Allocation]]-Offset_Report7[[#This Row],[FY 2021-22 Expended]],0)</f>
        <v>0</v>
      </c>
      <c r="H132" s="5">
        <v>0</v>
      </c>
      <c r="I132" s="5">
        <v>0</v>
      </c>
      <c r="J132" s="5">
        <f>ROUND(Offset_Report7[[#This Row],[FY 2022-23 Allocation]]-Offset_Report7[[#This Row],[FY 2022-23 Expended]],0)</f>
        <v>0</v>
      </c>
      <c r="K132" s="6">
        <f>Offset_Report7[[#This Row],[FY 2021-22 
Unspent Funds to Offset]]+Offset_Report7[[#This Row],[FY 2022-23 
Unspent Funds to Offset]]</f>
        <v>0</v>
      </c>
    </row>
    <row r="133" spans="1:11" x14ac:dyDescent="0.2">
      <c r="A133" s="32" t="s">
        <v>3658</v>
      </c>
      <c r="B133" s="33" t="s">
        <v>11</v>
      </c>
      <c r="C133" s="2" t="s">
        <v>11</v>
      </c>
      <c r="D133" s="3" t="s">
        <v>223</v>
      </c>
      <c r="E133" s="4">
        <v>3874127</v>
      </c>
      <c r="F133" s="4">
        <v>3874127</v>
      </c>
      <c r="G133" s="5">
        <f>ROUND(Offset_Report7[[#This Row],[FY 2021-22 Allocation]]-Offset_Report7[[#This Row],[FY 2021-22 Expended]],0)</f>
        <v>0</v>
      </c>
      <c r="H133" s="5">
        <v>9361306</v>
      </c>
      <c r="I133" s="5">
        <v>9361306</v>
      </c>
      <c r="J133" s="5">
        <f>ROUND(Offset_Report7[[#This Row],[FY 2022-23 Allocation]]-Offset_Report7[[#This Row],[FY 2022-23 Expended]],0)</f>
        <v>0</v>
      </c>
      <c r="K133" s="6">
        <f>Offset_Report7[[#This Row],[FY 2021-22 
Unspent Funds to Offset]]+Offset_Report7[[#This Row],[FY 2022-23 
Unspent Funds to Offset]]</f>
        <v>0</v>
      </c>
    </row>
    <row r="134" spans="1:11" x14ac:dyDescent="0.2">
      <c r="A134" s="32" t="s">
        <v>3659</v>
      </c>
      <c r="B134" s="33" t="s">
        <v>224</v>
      </c>
      <c r="C134" s="2" t="s">
        <v>14</v>
      </c>
      <c r="D134" s="3" t="s">
        <v>225</v>
      </c>
      <c r="E134" s="4">
        <v>50000</v>
      </c>
      <c r="F134" s="4">
        <v>50000</v>
      </c>
      <c r="G134" s="5">
        <f>ROUND(Offset_Report7[[#This Row],[FY 2021-22 Allocation]]-Offset_Report7[[#This Row],[FY 2021-22 Expended]],0)</f>
        <v>0</v>
      </c>
      <c r="H134" s="5">
        <v>118207</v>
      </c>
      <c r="I134" s="5">
        <v>118207</v>
      </c>
      <c r="J134" s="5">
        <f>ROUND(Offset_Report7[[#This Row],[FY 2022-23 Allocation]]-Offset_Report7[[#This Row],[FY 2022-23 Expended]],0)</f>
        <v>0</v>
      </c>
      <c r="K134" s="6">
        <f>Offset_Report7[[#This Row],[FY 2021-22 
Unspent Funds to Offset]]+Offset_Report7[[#This Row],[FY 2022-23 
Unspent Funds to Offset]]</f>
        <v>0</v>
      </c>
    </row>
    <row r="135" spans="1:11" x14ac:dyDescent="0.2">
      <c r="A135" s="32" t="s">
        <v>3660</v>
      </c>
      <c r="B135" s="34" t="s">
        <v>226</v>
      </c>
      <c r="C135" s="2" t="s">
        <v>14</v>
      </c>
      <c r="D135" s="3" t="s">
        <v>227</v>
      </c>
      <c r="E135" s="4">
        <v>271664</v>
      </c>
      <c r="F135" s="4">
        <v>271664</v>
      </c>
      <c r="G135" s="5">
        <f>ROUND(Offset_Report7[[#This Row],[FY 2021-22 Allocation]]-Offset_Report7[[#This Row],[FY 2021-22 Expended]],0)</f>
        <v>0</v>
      </c>
      <c r="H135" s="5">
        <v>1038739</v>
      </c>
      <c r="I135" s="5">
        <v>1038739</v>
      </c>
      <c r="J135" s="5">
        <f>ROUND(Offset_Report7[[#This Row],[FY 2022-23 Allocation]]-Offset_Report7[[#This Row],[FY 2022-23 Expended]],0)</f>
        <v>0</v>
      </c>
      <c r="K135" s="6">
        <f>Offset_Report7[[#This Row],[FY 2021-22 
Unspent Funds to Offset]]+Offset_Report7[[#This Row],[FY 2022-23 
Unspent Funds to Offset]]</f>
        <v>0</v>
      </c>
    </row>
    <row r="136" spans="1:11" x14ac:dyDescent="0.2">
      <c r="A136" s="32" t="s">
        <v>3661</v>
      </c>
      <c r="B136" s="34" t="s">
        <v>228</v>
      </c>
      <c r="C136" s="2" t="s">
        <v>14</v>
      </c>
      <c r="D136" s="3" t="s">
        <v>229</v>
      </c>
      <c r="E136" s="4">
        <v>50000</v>
      </c>
      <c r="F136" s="4">
        <v>50000</v>
      </c>
      <c r="G136" s="5">
        <f>ROUND(Offset_Report7[[#This Row],[FY 2021-22 Allocation]]-Offset_Report7[[#This Row],[FY 2021-22 Expended]],0)</f>
        <v>0</v>
      </c>
      <c r="H136" s="5">
        <v>112587</v>
      </c>
      <c r="I136" s="5">
        <v>112587</v>
      </c>
      <c r="J136" s="5">
        <f>ROUND(Offset_Report7[[#This Row],[FY 2022-23 Allocation]]-Offset_Report7[[#This Row],[FY 2022-23 Expended]],0)</f>
        <v>0</v>
      </c>
      <c r="K136" s="6">
        <f>Offset_Report7[[#This Row],[FY 2021-22 
Unspent Funds to Offset]]+Offset_Report7[[#This Row],[FY 2022-23 
Unspent Funds to Offset]]</f>
        <v>0</v>
      </c>
    </row>
    <row r="137" spans="1:11" x14ac:dyDescent="0.2">
      <c r="A137" s="32" t="s">
        <v>3662</v>
      </c>
      <c r="B137" s="33" t="s">
        <v>11</v>
      </c>
      <c r="C137" s="2" t="s">
        <v>11</v>
      </c>
      <c r="D137" s="3" t="s">
        <v>230</v>
      </c>
      <c r="E137" s="4">
        <v>1418924</v>
      </c>
      <c r="F137" s="4">
        <v>1418924</v>
      </c>
      <c r="G137" s="5">
        <f>ROUND(Offset_Report7[[#This Row],[FY 2021-22 Allocation]]-Offset_Report7[[#This Row],[FY 2021-22 Expended]],0)</f>
        <v>0</v>
      </c>
      <c r="H137" s="5">
        <v>3891998</v>
      </c>
      <c r="I137" s="5">
        <v>3891998</v>
      </c>
      <c r="J137" s="5">
        <f>ROUND(Offset_Report7[[#This Row],[FY 2022-23 Allocation]]-Offset_Report7[[#This Row],[FY 2022-23 Expended]],0)</f>
        <v>0</v>
      </c>
      <c r="K137" s="6">
        <f>Offset_Report7[[#This Row],[FY 2021-22 
Unspent Funds to Offset]]+Offset_Report7[[#This Row],[FY 2022-23 
Unspent Funds to Offset]]</f>
        <v>0</v>
      </c>
    </row>
    <row r="138" spans="1:11" x14ac:dyDescent="0.2">
      <c r="A138" s="32" t="s">
        <v>3663</v>
      </c>
      <c r="B138" s="34" t="s">
        <v>11</v>
      </c>
      <c r="C138" s="2" t="s">
        <v>11</v>
      </c>
      <c r="D138" s="3" t="s">
        <v>231</v>
      </c>
      <c r="E138" s="4">
        <v>220712</v>
      </c>
      <c r="F138" s="4">
        <v>7367.28</v>
      </c>
      <c r="G138" s="5">
        <f>ROUND(Offset_Report7[[#This Row],[FY 2021-22 Allocation]]-Offset_Report7[[#This Row],[FY 2021-22 Expended]],0)</f>
        <v>213345</v>
      </c>
      <c r="H138" s="5">
        <v>570711</v>
      </c>
      <c r="I138" s="5">
        <v>430318.22</v>
      </c>
      <c r="J138" s="5">
        <f>ROUND(Offset_Report7[[#This Row],[FY 2022-23 Allocation]]-Offset_Report7[[#This Row],[FY 2022-23 Expended]],0)</f>
        <v>140393</v>
      </c>
      <c r="K138" s="6">
        <f>Offset_Report7[[#This Row],[FY 2021-22 
Unspent Funds to Offset]]+Offset_Report7[[#This Row],[FY 2022-23 
Unspent Funds to Offset]]</f>
        <v>353738</v>
      </c>
    </row>
    <row r="139" spans="1:11" x14ac:dyDescent="0.2">
      <c r="A139" s="32" t="s">
        <v>3664</v>
      </c>
      <c r="B139" s="34" t="s">
        <v>232</v>
      </c>
      <c r="C139" s="2" t="s">
        <v>14</v>
      </c>
      <c r="D139" s="3" t="s">
        <v>233</v>
      </c>
      <c r="E139" s="4">
        <v>0</v>
      </c>
      <c r="F139" s="4">
        <v>0</v>
      </c>
      <c r="G139" s="5">
        <f>ROUND(Offset_Report7[[#This Row],[FY 2021-22 Allocation]]-Offset_Report7[[#This Row],[FY 2021-22 Expended]],0)</f>
        <v>0</v>
      </c>
      <c r="H139" s="5">
        <v>0</v>
      </c>
      <c r="I139" s="5">
        <v>0</v>
      </c>
      <c r="J139" s="5">
        <f>ROUND(Offset_Report7[[#This Row],[FY 2022-23 Allocation]]-Offset_Report7[[#This Row],[FY 2022-23 Expended]],0)</f>
        <v>0</v>
      </c>
      <c r="K139" s="6">
        <f>Offset_Report7[[#This Row],[FY 2021-22 
Unspent Funds to Offset]]+Offset_Report7[[#This Row],[FY 2022-23 
Unspent Funds to Offset]]</f>
        <v>0</v>
      </c>
    </row>
    <row r="140" spans="1:11" x14ac:dyDescent="0.2">
      <c r="A140" s="32" t="s">
        <v>3665</v>
      </c>
      <c r="B140" s="34" t="s">
        <v>11</v>
      </c>
      <c r="C140" s="2" t="s">
        <v>11</v>
      </c>
      <c r="D140" s="3" t="s">
        <v>234</v>
      </c>
      <c r="E140" s="4">
        <v>50000</v>
      </c>
      <c r="F140" s="4">
        <v>50000</v>
      </c>
      <c r="G140" s="5">
        <f>ROUND(Offset_Report7[[#This Row],[FY 2021-22 Allocation]]-Offset_Report7[[#This Row],[FY 2021-22 Expended]],0)</f>
        <v>0</v>
      </c>
      <c r="H140" s="5">
        <v>50000</v>
      </c>
      <c r="I140" s="5">
        <v>50000</v>
      </c>
      <c r="J140" s="5">
        <f>ROUND(Offset_Report7[[#This Row],[FY 2022-23 Allocation]]-Offset_Report7[[#This Row],[FY 2022-23 Expended]],0)</f>
        <v>0</v>
      </c>
      <c r="K140" s="6">
        <f>Offset_Report7[[#This Row],[FY 2021-22 
Unspent Funds to Offset]]+Offset_Report7[[#This Row],[FY 2022-23 
Unspent Funds to Offset]]</f>
        <v>0</v>
      </c>
    </row>
    <row r="141" spans="1:11" x14ac:dyDescent="0.2">
      <c r="A141" s="32" t="s">
        <v>3666</v>
      </c>
      <c r="B141" s="34" t="s">
        <v>11</v>
      </c>
      <c r="C141" s="2" t="s">
        <v>11</v>
      </c>
      <c r="D141" s="3" t="s">
        <v>235</v>
      </c>
      <c r="E141" s="4">
        <v>304652</v>
      </c>
      <c r="F141" s="4">
        <v>304652</v>
      </c>
      <c r="G141" s="5">
        <f>ROUND(Offset_Report7[[#This Row],[FY 2021-22 Allocation]]-Offset_Report7[[#This Row],[FY 2021-22 Expended]],0)</f>
        <v>0</v>
      </c>
      <c r="H141" s="5">
        <v>737938</v>
      </c>
      <c r="I141" s="5">
        <v>737938</v>
      </c>
      <c r="J141" s="5">
        <f>ROUND(Offset_Report7[[#This Row],[FY 2022-23 Allocation]]-Offset_Report7[[#This Row],[FY 2022-23 Expended]],0)</f>
        <v>0</v>
      </c>
      <c r="K141" s="6">
        <f>Offset_Report7[[#This Row],[FY 2021-22 
Unspent Funds to Offset]]+Offset_Report7[[#This Row],[FY 2022-23 
Unspent Funds to Offset]]</f>
        <v>0</v>
      </c>
    </row>
    <row r="142" spans="1:11" x14ac:dyDescent="0.2">
      <c r="A142" s="32" t="s">
        <v>3667</v>
      </c>
      <c r="B142" s="34" t="s">
        <v>11</v>
      </c>
      <c r="C142" s="2" t="s">
        <v>11</v>
      </c>
      <c r="D142" s="3" t="s">
        <v>236</v>
      </c>
      <c r="E142" s="4">
        <v>108170</v>
      </c>
      <c r="F142" s="4">
        <v>0</v>
      </c>
      <c r="G142" s="5">
        <f>ROUND(Offset_Report7[[#This Row],[FY 2021-22 Allocation]]-Offset_Report7[[#This Row],[FY 2021-22 Expended]],0)</f>
        <v>108170</v>
      </c>
      <c r="H142" s="5">
        <v>324584</v>
      </c>
      <c r="I142" s="5">
        <v>0</v>
      </c>
      <c r="J142" s="5">
        <f>ROUND(Offset_Report7[[#This Row],[FY 2022-23 Allocation]]-Offset_Report7[[#This Row],[FY 2022-23 Expended]],0)</f>
        <v>324584</v>
      </c>
      <c r="K142" s="6">
        <f>Offset_Report7[[#This Row],[FY 2021-22 
Unspent Funds to Offset]]+Offset_Report7[[#This Row],[FY 2022-23 
Unspent Funds to Offset]]</f>
        <v>432754</v>
      </c>
    </row>
    <row r="143" spans="1:11" x14ac:dyDescent="0.2">
      <c r="A143" s="32" t="s">
        <v>3668</v>
      </c>
      <c r="B143" s="34" t="s">
        <v>11</v>
      </c>
      <c r="C143" s="2" t="s">
        <v>11</v>
      </c>
      <c r="D143" s="3" t="s">
        <v>237</v>
      </c>
      <c r="E143" s="4">
        <v>92308</v>
      </c>
      <c r="F143" s="4">
        <v>92308</v>
      </c>
      <c r="G143" s="5">
        <f>ROUND(Offset_Report7[[#This Row],[FY 2021-22 Allocation]]-Offset_Report7[[#This Row],[FY 2021-22 Expended]],0)</f>
        <v>0</v>
      </c>
      <c r="H143" s="5">
        <v>256503</v>
      </c>
      <c r="I143" s="5">
        <v>256503</v>
      </c>
      <c r="J143" s="5">
        <f>ROUND(Offset_Report7[[#This Row],[FY 2022-23 Allocation]]-Offset_Report7[[#This Row],[FY 2022-23 Expended]],0)</f>
        <v>0</v>
      </c>
      <c r="K143" s="6">
        <f>Offset_Report7[[#This Row],[FY 2021-22 
Unspent Funds to Offset]]+Offset_Report7[[#This Row],[FY 2022-23 
Unspent Funds to Offset]]</f>
        <v>0</v>
      </c>
    </row>
    <row r="144" spans="1:11" x14ac:dyDescent="0.2">
      <c r="A144" s="32" t="s">
        <v>3669</v>
      </c>
      <c r="B144" s="34" t="s">
        <v>11</v>
      </c>
      <c r="C144" s="2" t="s">
        <v>11</v>
      </c>
      <c r="D144" s="3" t="s">
        <v>238</v>
      </c>
      <c r="E144" s="4">
        <v>0</v>
      </c>
      <c r="F144" s="4">
        <v>0</v>
      </c>
      <c r="G144" s="5">
        <f>ROUND(Offset_Report7[[#This Row],[FY 2021-22 Allocation]]-Offset_Report7[[#This Row],[FY 2021-22 Expended]],0)</f>
        <v>0</v>
      </c>
      <c r="H144" s="5">
        <v>0</v>
      </c>
      <c r="I144" s="5">
        <v>0</v>
      </c>
      <c r="J144" s="5">
        <f>ROUND(Offset_Report7[[#This Row],[FY 2022-23 Allocation]]-Offset_Report7[[#This Row],[FY 2022-23 Expended]],0)</f>
        <v>0</v>
      </c>
      <c r="K144" s="6">
        <f>Offset_Report7[[#This Row],[FY 2021-22 
Unspent Funds to Offset]]+Offset_Report7[[#This Row],[FY 2022-23 
Unspent Funds to Offset]]</f>
        <v>0</v>
      </c>
    </row>
    <row r="145" spans="1:11" x14ac:dyDescent="0.2">
      <c r="A145" s="32" t="s">
        <v>3670</v>
      </c>
      <c r="B145" s="34" t="s">
        <v>11</v>
      </c>
      <c r="C145" s="2" t="s">
        <v>11</v>
      </c>
      <c r="D145" s="3" t="s">
        <v>239</v>
      </c>
      <c r="E145" s="4">
        <v>401499</v>
      </c>
      <c r="F145" s="4">
        <v>401499</v>
      </c>
      <c r="G145" s="5">
        <f>ROUND(Offset_Report7[[#This Row],[FY 2021-22 Allocation]]-Offset_Report7[[#This Row],[FY 2021-22 Expended]],0)</f>
        <v>0</v>
      </c>
      <c r="H145" s="5">
        <v>1215582</v>
      </c>
      <c r="I145" s="5">
        <v>1215582</v>
      </c>
      <c r="J145" s="5">
        <f>ROUND(Offset_Report7[[#This Row],[FY 2022-23 Allocation]]-Offset_Report7[[#This Row],[FY 2022-23 Expended]],0)</f>
        <v>0</v>
      </c>
      <c r="K145" s="6">
        <f>Offset_Report7[[#This Row],[FY 2021-22 
Unspent Funds to Offset]]+Offset_Report7[[#This Row],[FY 2022-23 
Unspent Funds to Offset]]</f>
        <v>0</v>
      </c>
    </row>
    <row r="146" spans="1:11" x14ac:dyDescent="0.2">
      <c r="A146" s="32" t="s">
        <v>3671</v>
      </c>
      <c r="B146" s="33" t="s">
        <v>11</v>
      </c>
      <c r="C146" s="2" t="s">
        <v>11</v>
      </c>
      <c r="D146" s="3" t="s">
        <v>240</v>
      </c>
      <c r="E146" s="4">
        <v>50441</v>
      </c>
      <c r="F146" s="4">
        <v>50441</v>
      </c>
      <c r="G146" s="5">
        <f>ROUND(Offset_Report7[[#This Row],[FY 2021-22 Allocation]]-Offset_Report7[[#This Row],[FY 2021-22 Expended]],0)</f>
        <v>0</v>
      </c>
      <c r="H146" s="5">
        <v>143795</v>
      </c>
      <c r="I146" s="5">
        <v>143795</v>
      </c>
      <c r="J146" s="5">
        <f>ROUND(Offset_Report7[[#This Row],[FY 2022-23 Allocation]]-Offset_Report7[[#This Row],[FY 2022-23 Expended]],0)</f>
        <v>0</v>
      </c>
      <c r="K146" s="6">
        <f>Offset_Report7[[#This Row],[FY 2021-22 
Unspent Funds to Offset]]+Offset_Report7[[#This Row],[FY 2022-23 
Unspent Funds to Offset]]</f>
        <v>0</v>
      </c>
    </row>
    <row r="147" spans="1:11" x14ac:dyDescent="0.2">
      <c r="A147" s="32" t="s">
        <v>3672</v>
      </c>
      <c r="B147" s="33" t="s">
        <v>11</v>
      </c>
      <c r="C147" s="2" t="s">
        <v>11</v>
      </c>
      <c r="D147" s="3" t="s">
        <v>241</v>
      </c>
      <c r="E147" s="4">
        <v>5326986</v>
      </c>
      <c r="F147" s="4">
        <v>5326986</v>
      </c>
      <c r="G147" s="5">
        <f>ROUND(Offset_Report7[[#This Row],[FY 2021-22 Allocation]]-Offset_Report7[[#This Row],[FY 2021-22 Expended]],0)</f>
        <v>0</v>
      </c>
      <c r="H147" s="5">
        <v>14652612</v>
      </c>
      <c r="I147" s="5">
        <v>14224363.359999999</v>
      </c>
      <c r="J147" s="5">
        <f>ROUND(Offset_Report7[[#This Row],[FY 2022-23 Allocation]]-Offset_Report7[[#This Row],[FY 2022-23 Expended]],0)</f>
        <v>428249</v>
      </c>
      <c r="K147" s="6">
        <f>Offset_Report7[[#This Row],[FY 2021-22 
Unspent Funds to Offset]]+Offset_Report7[[#This Row],[FY 2022-23 
Unspent Funds to Offset]]</f>
        <v>428249</v>
      </c>
    </row>
    <row r="148" spans="1:11" x14ac:dyDescent="0.2">
      <c r="A148" s="32" t="s">
        <v>3673</v>
      </c>
      <c r="B148" s="34" t="s">
        <v>242</v>
      </c>
      <c r="C148" s="2" t="s">
        <v>14</v>
      </c>
      <c r="D148" s="3" t="s">
        <v>243</v>
      </c>
      <c r="E148" s="4">
        <v>596732</v>
      </c>
      <c r="F148" s="4">
        <v>596732</v>
      </c>
      <c r="G148" s="5">
        <f>ROUND(Offset_Report7[[#This Row],[FY 2021-22 Allocation]]-Offset_Report7[[#This Row],[FY 2021-22 Expended]],0)</f>
        <v>0</v>
      </c>
      <c r="H148" s="5">
        <v>1369822</v>
      </c>
      <c r="I148" s="5">
        <v>1369822</v>
      </c>
      <c r="J148" s="5">
        <f>ROUND(Offset_Report7[[#This Row],[FY 2022-23 Allocation]]-Offset_Report7[[#This Row],[FY 2022-23 Expended]],0)</f>
        <v>0</v>
      </c>
      <c r="K148" s="6">
        <f>Offset_Report7[[#This Row],[FY 2021-22 
Unspent Funds to Offset]]+Offset_Report7[[#This Row],[FY 2022-23 
Unspent Funds to Offset]]</f>
        <v>0</v>
      </c>
    </row>
    <row r="149" spans="1:11" x14ac:dyDescent="0.2">
      <c r="A149" s="32" t="s">
        <v>3674</v>
      </c>
      <c r="B149" s="34" t="s">
        <v>244</v>
      </c>
      <c r="C149" s="2" t="s">
        <v>31</v>
      </c>
      <c r="D149" s="3" t="s">
        <v>245</v>
      </c>
      <c r="E149" s="4">
        <v>50000</v>
      </c>
      <c r="F149" s="4">
        <v>50000</v>
      </c>
      <c r="G149" s="5">
        <f>ROUND(Offset_Report7[[#This Row],[FY 2021-22 Allocation]]-Offset_Report7[[#This Row],[FY 2021-22 Expended]],0)</f>
        <v>0</v>
      </c>
      <c r="H149" s="5">
        <v>52695</v>
      </c>
      <c r="I149" s="5">
        <v>46468.44</v>
      </c>
      <c r="J149" s="5">
        <f>ROUND(Offset_Report7[[#This Row],[FY 2022-23 Allocation]]-Offset_Report7[[#This Row],[FY 2022-23 Expended]],0)</f>
        <v>6227</v>
      </c>
      <c r="K149" s="6">
        <f>Offset_Report7[[#This Row],[FY 2021-22 
Unspent Funds to Offset]]+Offset_Report7[[#This Row],[FY 2022-23 
Unspent Funds to Offset]]</f>
        <v>6227</v>
      </c>
    </row>
    <row r="150" spans="1:11" x14ac:dyDescent="0.2">
      <c r="A150" s="32" t="s">
        <v>3675</v>
      </c>
      <c r="B150" s="34" t="s">
        <v>11</v>
      </c>
      <c r="C150" s="2" t="s">
        <v>11</v>
      </c>
      <c r="D150" s="3" t="s">
        <v>246</v>
      </c>
      <c r="E150" s="4">
        <v>1234929</v>
      </c>
      <c r="F150" s="4">
        <v>1234929</v>
      </c>
      <c r="G150" s="5">
        <f>ROUND(Offset_Report7[[#This Row],[FY 2021-22 Allocation]]-Offset_Report7[[#This Row],[FY 2021-22 Expended]],0)</f>
        <v>0</v>
      </c>
      <c r="H150" s="5">
        <v>3177928</v>
      </c>
      <c r="I150" s="5">
        <v>3177928</v>
      </c>
      <c r="J150" s="5">
        <f>ROUND(Offset_Report7[[#This Row],[FY 2022-23 Allocation]]-Offset_Report7[[#This Row],[FY 2022-23 Expended]],0)</f>
        <v>0</v>
      </c>
      <c r="K150" s="6">
        <f>Offset_Report7[[#This Row],[FY 2021-22 
Unspent Funds to Offset]]+Offset_Report7[[#This Row],[FY 2022-23 
Unspent Funds to Offset]]</f>
        <v>0</v>
      </c>
    </row>
    <row r="151" spans="1:11" x14ac:dyDescent="0.2">
      <c r="A151" s="32" t="s">
        <v>3676</v>
      </c>
      <c r="B151" s="34" t="s">
        <v>11</v>
      </c>
      <c r="C151" s="2" t="s">
        <v>11</v>
      </c>
      <c r="D151" s="3" t="s">
        <v>247</v>
      </c>
      <c r="E151" s="4">
        <v>50000</v>
      </c>
      <c r="F151" s="4">
        <v>0</v>
      </c>
      <c r="G151" s="5">
        <f>ROUND(Offset_Report7[[#This Row],[FY 2021-22 Allocation]]-Offset_Report7[[#This Row],[FY 2021-22 Expended]],0)</f>
        <v>50000</v>
      </c>
      <c r="H151" s="5">
        <v>137477</v>
      </c>
      <c r="I151" s="5">
        <v>73591.41</v>
      </c>
      <c r="J151" s="5">
        <f>ROUND(Offset_Report7[[#This Row],[FY 2022-23 Allocation]]-Offset_Report7[[#This Row],[FY 2022-23 Expended]],0)</f>
        <v>63886</v>
      </c>
      <c r="K151" s="6">
        <f>Offset_Report7[[#This Row],[FY 2021-22 
Unspent Funds to Offset]]+Offset_Report7[[#This Row],[FY 2022-23 
Unspent Funds to Offset]]</f>
        <v>113886</v>
      </c>
    </row>
    <row r="152" spans="1:11" x14ac:dyDescent="0.2">
      <c r="A152" s="32" t="s">
        <v>3677</v>
      </c>
      <c r="B152" s="33" t="s">
        <v>11</v>
      </c>
      <c r="C152" s="2" t="s">
        <v>11</v>
      </c>
      <c r="D152" s="3" t="s">
        <v>248</v>
      </c>
      <c r="E152" s="4">
        <v>2829896</v>
      </c>
      <c r="F152" s="4">
        <v>2829896</v>
      </c>
      <c r="G152" s="5">
        <f>ROUND(Offset_Report7[[#This Row],[FY 2021-22 Allocation]]-Offset_Report7[[#This Row],[FY 2021-22 Expended]],0)</f>
        <v>0</v>
      </c>
      <c r="H152" s="5">
        <v>9853184</v>
      </c>
      <c r="I152" s="5">
        <v>9853184</v>
      </c>
      <c r="J152" s="5">
        <f>ROUND(Offset_Report7[[#This Row],[FY 2022-23 Allocation]]-Offset_Report7[[#This Row],[FY 2022-23 Expended]],0)</f>
        <v>0</v>
      </c>
      <c r="K152" s="6">
        <f>Offset_Report7[[#This Row],[FY 2021-22 
Unspent Funds to Offset]]+Offset_Report7[[#This Row],[FY 2022-23 
Unspent Funds to Offset]]</f>
        <v>0</v>
      </c>
    </row>
    <row r="153" spans="1:11" x14ac:dyDescent="0.2">
      <c r="A153" s="32" t="s">
        <v>3678</v>
      </c>
      <c r="B153" s="33" t="s">
        <v>11</v>
      </c>
      <c r="C153" s="2" t="s">
        <v>11</v>
      </c>
      <c r="D153" s="3" t="s">
        <v>249</v>
      </c>
      <c r="E153" s="4">
        <v>7230985</v>
      </c>
      <c r="F153" s="4">
        <v>7230985</v>
      </c>
      <c r="G153" s="5">
        <f>ROUND(Offset_Report7[[#This Row],[FY 2021-22 Allocation]]-Offset_Report7[[#This Row],[FY 2021-22 Expended]],0)</f>
        <v>0</v>
      </c>
      <c r="H153" s="5">
        <v>18516865</v>
      </c>
      <c r="I153" s="5">
        <v>17377520</v>
      </c>
      <c r="J153" s="5">
        <f>ROUND(Offset_Report7[[#This Row],[FY 2022-23 Allocation]]-Offset_Report7[[#This Row],[FY 2022-23 Expended]],0)</f>
        <v>1139345</v>
      </c>
      <c r="K153" s="6">
        <f>Offset_Report7[[#This Row],[FY 2021-22 
Unspent Funds to Offset]]+Offset_Report7[[#This Row],[FY 2022-23 
Unspent Funds to Offset]]</f>
        <v>1139345</v>
      </c>
    </row>
    <row r="154" spans="1:11" x14ac:dyDescent="0.2">
      <c r="A154" s="32" t="s">
        <v>3679</v>
      </c>
      <c r="B154" s="33" t="s">
        <v>250</v>
      </c>
      <c r="C154" s="2" t="s">
        <v>14</v>
      </c>
      <c r="D154" s="3" t="s">
        <v>251</v>
      </c>
      <c r="E154" s="4">
        <v>0</v>
      </c>
      <c r="F154" s="4">
        <v>0</v>
      </c>
      <c r="G154" s="5">
        <f>ROUND(Offset_Report7[[#This Row],[FY 2021-22 Allocation]]-Offset_Report7[[#This Row],[FY 2021-22 Expended]],0)</f>
        <v>0</v>
      </c>
      <c r="H154" s="5">
        <v>0</v>
      </c>
      <c r="I154" s="5">
        <v>0</v>
      </c>
      <c r="J154" s="5">
        <f>ROUND(Offset_Report7[[#This Row],[FY 2022-23 Allocation]]-Offset_Report7[[#This Row],[FY 2022-23 Expended]],0)</f>
        <v>0</v>
      </c>
      <c r="K154" s="6">
        <f>Offset_Report7[[#This Row],[FY 2021-22 
Unspent Funds to Offset]]+Offset_Report7[[#This Row],[FY 2022-23 
Unspent Funds to Offset]]</f>
        <v>0</v>
      </c>
    </row>
    <row r="155" spans="1:11" x14ac:dyDescent="0.2">
      <c r="A155" s="32" t="s">
        <v>3680</v>
      </c>
      <c r="B155" s="33" t="s">
        <v>252</v>
      </c>
      <c r="C155" s="2" t="s">
        <v>14</v>
      </c>
      <c r="D155" s="3" t="s">
        <v>253</v>
      </c>
      <c r="E155" s="4">
        <v>395091</v>
      </c>
      <c r="F155" s="4">
        <v>395091</v>
      </c>
      <c r="G155" s="5">
        <f>ROUND(Offset_Report7[[#This Row],[FY 2021-22 Allocation]]-Offset_Report7[[#This Row],[FY 2021-22 Expended]],0)</f>
        <v>0</v>
      </c>
      <c r="H155" s="5">
        <v>776354</v>
      </c>
      <c r="I155" s="5">
        <v>776354</v>
      </c>
      <c r="J155" s="5">
        <f>ROUND(Offset_Report7[[#This Row],[FY 2022-23 Allocation]]-Offset_Report7[[#This Row],[FY 2022-23 Expended]],0)</f>
        <v>0</v>
      </c>
      <c r="K155" s="6">
        <f>Offset_Report7[[#This Row],[FY 2021-22 
Unspent Funds to Offset]]+Offset_Report7[[#This Row],[FY 2022-23 
Unspent Funds to Offset]]</f>
        <v>0</v>
      </c>
    </row>
    <row r="156" spans="1:11" x14ac:dyDescent="0.2">
      <c r="A156" s="32" t="s">
        <v>3681</v>
      </c>
      <c r="B156" s="33" t="s">
        <v>254</v>
      </c>
      <c r="C156" s="2" t="s">
        <v>14</v>
      </c>
      <c r="D156" s="3" t="s">
        <v>255</v>
      </c>
      <c r="E156" s="4">
        <v>86023</v>
      </c>
      <c r="F156" s="4">
        <v>86023</v>
      </c>
      <c r="G156" s="5">
        <f>ROUND(Offset_Report7[[#This Row],[FY 2021-22 Allocation]]-Offset_Report7[[#This Row],[FY 2021-22 Expended]],0)</f>
        <v>0</v>
      </c>
      <c r="H156" s="5">
        <v>206357</v>
      </c>
      <c r="I156" s="5">
        <v>206357</v>
      </c>
      <c r="J156" s="5">
        <f>ROUND(Offset_Report7[[#This Row],[FY 2022-23 Allocation]]-Offset_Report7[[#This Row],[FY 2022-23 Expended]],0)</f>
        <v>0</v>
      </c>
      <c r="K156" s="6">
        <f>Offset_Report7[[#This Row],[FY 2021-22 
Unspent Funds to Offset]]+Offset_Report7[[#This Row],[FY 2022-23 
Unspent Funds to Offset]]</f>
        <v>0</v>
      </c>
    </row>
    <row r="157" spans="1:11" x14ac:dyDescent="0.2">
      <c r="A157" s="32" t="s">
        <v>3682</v>
      </c>
      <c r="B157" s="33" t="s">
        <v>256</v>
      </c>
      <c r="C157" s="2" t="s">
        <v>14</v>
      </c>
      <c r="D157" s="3" t="s">
        <v>257</v>
      </c>
      <c r="E157" s="4">
        <v>453854</v>
      </c>
      <c r="F157" s="4">
        <v>453854</v>
      </c>
      <c r="G157" s="5">
        <f>ROUND(Offset_Report7[[#This Row],[FY 2021-22 Allocation]]-Offset_Report7[[#This Row],[FY 2021-22 Expended]],0)</f>
        <v>0</v>
      </c>
      <c r="H157" s="5">
        <v>947059</v>
      </c>
      <c r="I157" s="5">
        <v>463062</v>
      </c>
      <c r="J157" s="5">
        <f>ROUND(Offset_Report7[[#This Row],[FY 2022-23 Allocation]]-Offset_Report7[[#This Row],[FY 2022-23 Expended]],0)</f>
        <v>483997</v>
      </c>
      <c r="K157" s="6">
        <f>Offset_Report7[[#This Row],[FY 2021-22 
Unspent Funds to Offset]]+Offset_Report7[[#This Row],[FY 2022-23 
Unspent Funds to Offset]]</f>
        <v>483997</v>
      </c>
    </row>
    <row r="158" spans="1:11" x14ac:dyDescent="0.2">
      <c r="A158" s="32" t="s">
        <v>3683</v>
      </c>
      <c r="B158" s="33" t="s">
        <v>258</v>
      </c>
      <c r="C158" s="2" t="s">
        <v>14</v>
      </c>
      <c r="D158" s="3" t="s">
        <v>259</v>
      </c>
      <c r="E158" s="4">
        <v>50000</v>
      </c>
      <c r="F158" s="4">
        <v>50000</v>
      </c>
      <c r="G158" s="5">
        <f>ROUND(Offset_Report7[[#This Row],[FY 2021-22 Allocation]]-Offset_Report7[[#This Row],[FY 2021-22 Expended]],0)</f>
        <v>0</v>
      </c>
      <c r="H158" s="5">
        <v>123955</v>
      </c>
      <c r="I158" s="5">
        <v>123955</v>
      </c>
      <c r="J158" s="5">
        <f>ROUND(Offset_Report7[[#This Row],[FY 2022-23 Allocation]]-Offset_Report7[[#This Row],[FY 2022-23 Expended]],0)</f>
        <v>0</v>
      </c>
      <c r="K158" s="6">
        <f>Offset_Report7[[#This Row],[FY 2021-22 
Unspent Funds to Offset]]+Offset_Report7[[#This Row],[FY 2022-23 
Unspent Funds to Offset]]</f>
        <v>0</v>
      </c>
    </row>
    <row r="159" spans="1:11" x14ac:dyDescent="0.2">
      <c r="A159" s="32" t="s">
        <v>3684</v>
      </c>
      <c r="B159" s="33" t="s">
        <v>260</v>
      </c>
      <c r="C159" s="2" t="s">
        <v>14</v>
      </c>
      <c r="D159" s="3" t="s">
        <v>261</v>
      </c>
      <c r="E159" s="4">
        <v>430121</v>
      </c>
      <c r="F159" s="4">
        <v>430121</v>
      </c>
      <c r="G159" s="5">
        <f>ROUND(Offset_Report7[[#This Row],[FY 2021-22 Allocation]]-Offset_Report7[[#This Row],[FY 2021-22 Expended]],0)</f>
        <v>0</v>
      </c>
      <c r="H159" s="5">
        <v>998410</v>
      </c>
      <c r="I159" s="5">
        <v>998410</v>
      </c>
      <c r="J159" s="5">
        <f>ROUND(Offset_Report7[[#This Row],[FY 2022-23 Allocation]]-Offset_Report7[[#This Row],[FY 2022-23 Expended]],0)</f>
        <v>0</v>
      </c>
      <c r="K159" s="6">
        <f>Offset_Report7[[#This Row],[FY 2021-22 
Unspent Funds to Offset]]+Offset_Report7[[#This Row],[FY 2022-23 
Unspent Funds to Offset]]</f>
        <v>0</v>
      </c>
    </row>
    <row r="160" spans="1:11" x14ac:dyDescent="0.2">
      <c r="A160" s="32" t="s">
        <v>3685</v>
      </c>
      <c r="B160" s="34" t="s">
        <v>262</v>
      </c>
      <c r="C160" s="2" t="s">
        <v>14</v>
      </c>
      <c r="D160" s="3" t="s">
        <v>263</v>
      </c>
      <c r="E160" s="4">
        <v>0</v>
      </c>
      <c r="F160" s="4">
        <v>0</v>
      </c>
      <c r="G160" s="5">
        <f>ROUND(Offset_Report7[[#This Row],[FY 2021-22 Allocation]]-Offset_Report7[[#This Row],[FY 2021-22 Expended]],0)</f>
        <v>0</v>
      </c>
      <c r="H160" s="5">
        <v>0</v>
      </c>
      <c r="I160" s="5">
        <v>0</v>
      </c>
      <c r="J160" s="5">
        <f>ROUND(Offset_Report7[[#This Row],[FY 2022-23 Allocation]]-Offset_Report7[[#This Row],[FY 2022-23 Expended]],0)</f>
        <v>0</v>
      </c>
      <c r="K160" s="6">
        <f>Offset_Report7[[#This Row],[FY 2021-22 
Unspent Funds to Offset]]+Offset_Report7[[#This Row],[FY 2022-23 
Unspent Funds to Offset]]</f>
        <v>0</v>
      </c>
    </row>
    <row r="161" spans="1:11" x14ac:dyDescent="0.2">
      <c r="A161" s="32" t="s">
        <v>3686</v>
      </c>
      <c r="B161" s="34" t="s">
        <v>264</v>
      </c>
      <c r="C161" s="2" t="s">
        <v>14</v>
      </c>
      <c r="D161" s="3" t="s">
        <v>265</v>
      </c>
      <c r="E161" s="4">
        <v>196211</v>
      </c>
      <c r="F161" s="4">
        <v>196211</v>
      </c>
      <c r="G161" s="5">
        <f>ROUND(Offset_Report7[[#This Row],[FY 2021-22 Allocation]]-Offset_Report7[[#This Row],[FY 2021-22 Expended]],0)</f>
        <v>0</v>
      </c>
      <c r="H161" s="5">
        <v>449061</v>
      </c>
      <c r="I161" s="5">
        <v>449061</v>
      </c>
      <c r="J161" s="5">
        <f>ROUND(Offset_Report7[[#This Row],[FY 2022-23 Allocation]]-Offset_Report7[[#This Row],[FY 2022-23 Expended]],0)</f>
        <v>0</v>
      </c>
      <c r="K161" s="6">
        <f>Offset_Report7[[#This Row],[FY 2021-22 
Unspent Funds to Offset]]+Offset_Report7[[#This Row],[FY 2022-23 
Unspent Funds to Offset]]</f>
        <v>0</v>
      </c>
    </row>
    <row r="162" spans="1:11" x14ac:dyDescent="0.2">
      <c r="A162" s="32" t="s">
        <v>3687</v>
      </c>
      <c r="B162" s="33" t="s">
        <v>11</v>
      </c>
      <c r="C162" s="2" t="s">
        <v>11</v>
      </c>
      <c r="D162" s="3" t="s">
        <v>266</v>
      </c>
      <c r="E162" s="4">
        <v>964820</v>
      </c>
      <c r="F162" s="4">
        <v>964820</v>
      </c>
      <c r="G162" s="5">
        <f>ROUND(Offset_Report7[[#This Row],[FY 2021-22 Allocation]]-Offset_Report7[[#This Row],[FY 2021-22 Expended]],0)</f>
        <v>0</v>
      </c>
      <c r="H162" s="5">
        <v>2580579</v>
      </c>
      <c r="I162" s="5">
        <v>2416069.54</v>
      </c>
      <c r="J162" s="5">
        <f>ROUND(Offset_Report7[[#This Row],[FY 2022-23 Allocation]]-Offset_Report7[[#This Row],[FY 2022-23 Expended]],0)</f>
        <v>164509</v>
      </c>
      <c r="K162" s="6">
        <f>Offset_Report7[[#This Row],[FY 2021-22 
Unspent Funds to Offset]]+Offset_Report7[[#This Row],[FY 2022-23 
Unspent Funds to Offset]]</f>
        <v>164509</v>
      </c>
    </row>
    <row r="163" spans="1:11" x14ac:dyDescent="0.2">
      <c r="A163" s="32" t="s">
        <v>3688</v>
      </c>
      <c r="B163" s="34" t="s">
        <v>11</v>
      </c>
      <c r="C163" s="2" t="s">
        <v>11</v>
      </c>
      <c r="D163" s="3" t="s">
        <v>267</v>
      </c>
      <c r="E163" s="4">
        <v>358405</v>
      </c>
      <c r="F163" s="4">
        <v>358405</v>
      </c>
      <c r="G163" s="5">
        <f>ROUND(Offset_Report7[[#This Row],[FY 2021-22 Allocation]]-Offset_Report7[[#This Row],[FY 2021-22 Expended]],0)</f>
        <v>0</v>
      </c>
      <c r="H163" s="5">
        <v>1019551</v>
      </c>
      <c r="I163" s="5">
        <v>1019551</v>
      </c>
      <c r="J163" s="5">
        <f>ROUND(Offset_Report7[[#This Row],[FY 2022-23 Allocation]]-Offset_Report7[[#This Row],[FY 2022-23 Expended]],0)</f>
        <v>0</v>
      </c>
      <c r="K163" s="6">
        <f>Offset_Report7[[#This Row],[FY 2021-22 
Unspent Funds to Offset]]+Offset_Report7[[#This Row],[FY 2022-23 
Unspent Funds to Offset]]</f>
        <v>0</v>
      </c>
    </row>
    <row r="164" spans="1:11" x14ac:dyDescent="0.2">
      <c r="A164" s="32" t="s">
        <v>3689</v>
      </c>
      <c r="B164" s="33" t="s">
        <v>268</v>
      </c>
      <c r="C164" s="2" t="s">
        <v>14</v>
      </c>
      <c r="D164" s="3" t="s">
        <v>269</v>
      </c>
      <c r="E164" s="4">
        <v>0</v>
      </c>
      <c r="F164" s="4">
        <v>0</v>
      </c>
      <c r="G164" s="5">
        <f>ROUND(Offset_Report7[[#This Row],[FY 2021-22 Allocation]]-Offset_Report7[[#This Row],[FY 2021-22 Expended]],0)</f>
        <v>0</v>
      </c>
      <c r="H164" s="5">
        <v>0</v>
      </c>
      <c r="I164" s="5">
        <v>0</v>
      </c>
      <c r="J164" s="5">
        <f>ROUND(Offset_Report7[[#This Row],[FY 2022-23 Allocation]]-Offset_Report7[[#This Row],[FY 2022-23 Expended]],0)</f>
        <v>0</v>
      </c>
      <c r="K164" s="6">
        <f>Offset_Report7[[#This Row],[FY 2021-22 
Unspent Funds to Offset]]+Offset_Report7[[#This Row],[FY 2022-23 
Unspent Funds to Offset]]</f>
        <v>0</v>
      </c>
    </row>
    <row r="165" spans="1:11" x14ac:dyDescent="0.2">
      <c r="A165" s="32" t="s">
        <v>3690</v>
      </c>
      <c r="B165" s="34" t="s">
        <v>11</v>
      </c>
      <c r="C165" s="2" t="s">
        <v>11</v>
      </c>
      <c r="D165" s="3" t="s">
        <v>270</v>
      </c>
      <c r="E165" s="4">
        <v>0</v>
      </c>
      <c r="F165" s="4">
        <v>0</v>
      </c>
      <c r="G165" s="5">
        <f>ROUND(Offset_Report7[[#This Row],[FY 2021-22 Allocation]]-Offset_Report7[[#This Row],[FY 2021-22 Expended]],0)</f>
        <v>0</v>
      </c>
      <c r="H165" s="5">
        <v>0</v>
      </c>
      <c r="I165" s="5">
        <v>0</v>
      </c>
      <c r="J165" s="5">
        <f>ROUND(Offset_Report7[[#This Row],[FY 2022-23 Allocation]]-Offset_Report7[[#This Row],[FY 2022-23 Expended]],0)</f>
        <v>0</v>
      </c>
      <c r="K165" s="6">
        <f>Offset_Report7[[#This Row],[FY 2021-22 
Unspent Funds to Offset]]+Offset_Report7[[#This Row],[FY 2022-23 
Unspent Funds to Offset]]</f>
        <v>0</v>
      </c>
    </row>
    <row r="166" spans="1:11" x14ac:dyDescent="0.2">
      <c r="A166" s="32" t="s">
        <v>3691</v>
      </c>
      <c r="B166" s="33" t="s">
        <v>271</v>
      </c>
      <c r="C166" s="2" t="s">
        <v>31</v>
      </c>
      <c r="D166" s="3" t="s">
        <v>272</v>
      </c>
      <c r="E166" s="4">
        <v>0</v>
      </c>
      <c r="F166" s="4">
        <v>0</v>
      </c>
      <c r="G166" s="5">
        <f>ROUND(Offset_Report7[[#This Row],[FY 2021-22 Allocation]]-Offset_Report7[[#This Row],[FY 2021-22 Expended]],0)</f>
        <v>0</v>
      </c>
      <c r="H166" s="5">
        <v>0</v>
      </c>
      <c r="I166" s="5">
        <v>0</v>
      </c>
      <c r="J166" s="5">
        <f>ROUND(Offset_Report7[[#This Row],[FY 2022-23 Allocation]]-Offset_Report7[[#This Row],[FY 2022-23 Expended]],0)</f>
        <v>0</v>
      </c>
      <c r="K166" s="6">
        <f>Offset_Report7[[#This Row],[FY 2021-22 
Unspent Funds to Offset]]+Offset_Report7[[#This Row],[FY 2022-23 
Unspent Funds to Offset]]</f>
        <v>0</v>
      </c>
    </row>
    <row r="167" spans="1:11" x14ac:dyDescent="0.2">
      <c r="A167" s="32" t="s">
        <v>3692</v>
      </c>
      <c r="B167" s="34" t="s">
        <v>11</v>
      </c>
      <c r="C167" s="2" t="s">
        <v>11</v>
      </c>
      <c r="D167" s="3" t="s">
        <v>273</v>
      </c>
      <c r="E167" s="4">
        <v>890994</v>
      </c>
      <c r="F167" s="4">
        <v>890994</v>
      </c>
      <c r="G167" s="5">
        <f>ROUND(Offset_Report7[[#This Row],[FY 2021-22 Allocation]]-Offset_Report7[[#This Row],[FY 2021-22 Expended]],0)</f>
        <v>0</v>
      </c>
      <c r="H167" s="5">
        <v>2299447</v>
      </c>
      <c r="I167" s="5">
        <v>1820575.89</v>
      </c>
      <c r="J167" s="5">
        <f>ROUND(Offset_Report7[[#This Row],[FY 2022-23 Allocation]]-Offset_Report7[[#This Row],[FY 2022-23 Expended]],0)</f>
        <v>478871</v>
      </c>
      <c r="K167" s="6">
        <f>Offset_Report7[[#This Row],[FY 2021-22 
Unspent Funds to Offset]]+Offset_Report7[[#This Row],[FY 2022-23 
Unspent Funds to Offset]]</f>
        <v>478871</v>
      </c>
    </row>
    <row r="168" spans="1:11" x14ac:dyDescent="0.2">
      <c r="A168" s="32" t="s">
        <v>3693</v>
      </c>
      <c r="B168" s="33" t="s">
        <v>274</v>
      </c>
      <c r="C168" s="2" t="s">
        <v>14</v>
      </c>
      <c r="D168" s="3" t="s">
        <v>275</v>
      </c>
      <c r="E168" s="4">
        <v>0</v>
      </c>
      <c r="F168" s="4">
        <v>0</v>
      </c>
      <c r="G168" s="5">
        <f>ROUND(Offset_Report7[[#This Row],[FY 2021-22 Allocation]]-Offset_Report7[[#This Row],[FY 2021-22 Expended]],0)</f>
        <v>0</v>
      </c>
      <c r="H168" s="5">
        <v>0</v>
      </c>
      <c r="I168" s="5">
        <v>0</v>
      </c>
      <c r="J168" s="5">
        <f>ROUND(Offset_Report7[[#This Row],[FY 2022-23 Allocation]]-Offset_Report7[[#This Row],[FY 2022-23 Expended]],0)</f>
        <v>0</v>
      </c>
      <c r="K168" s="6">
        <f>Offset_Report7[[#This Row],[FY 2021-22 
Unspent Funds to Offset]]+Offset_Report7[[#This Row],[FY 2022-23 
Unspent Funds to Offset]]</f>
        <v>0</v>
      </c>
    </row>
    <row r="169" spans="1:11" x14ac:dyDescent="0.2">
      <c r="A169" s="32" t="s">
        <v>3694</v>
      </c>
      <c r="B169" s="33" t="s">
        <v>11</v>
      </c>
      <c r="C169" s="2" t="s">
        <v>11</v>
      </c>
      <c r="D169" s="3" t="s">
        <v>276</v>
      </c>
      <c r="E169" s="4">
        <v>0</v>
      </c>
      <c r="F169" s="4">
        <v>0</v>
      </c>
      <c r="G169" s="5">
        <f>ROUND(Offset_Report7[[#This Row],[FY 2021-22 Allocation]]-Offset_Report7[[#This Row],[FY 2021-22 Expended]],0)</f>
        <v>0</v>
      </c>
      <c r="H169" s="5">
        <v>0</v>
      </c>
      <c r="I169" s="5">
        <v>0</v>
      </c>
      <c r="J169" s="5">
        <f>ROUND(Offset_Report7[[#This Row],[FY 2022-23 Allocation]]-Offset_Report7[[#This Row],[FY 2022-23 Expended]],0)</f>
        <v>0</v>
      </c>
      <c r="K169" s="6">
        <f>Offset_Report7[[#This Row],[FY 2021-22 
Unspent Funds to Offset]]+Offset_Report7[[#This Row],[FY 2022-23 
Unspent Funds to Offset]]</f>
        <v>0</v>
      </c>
    </row>
    <row r="170" spans="1:11" x14ac:dyDescent="0.2">
      <c r="A170" s="32" t="s">
        <v>3695</v>
      </c>
      <c r="B170" s="33" t="s">
        <v>277</v>
      </c>
      <c r="C170" s="2" t="s">
        <v>31</v>
      </c>
      <c r="D170" s="3" t="s">
        <v>278</v>
      </c>
      <c r="E170" s="4">
        <v>0</v>
      </c>
      <c r="F170" s="4">
        <v>0</v>
      </c>
      <c r="G170" s="5">
        <f>ROUND(Offset_Report7[[#This Row],[FY 2021-22 Allocation]]-Offset_Report7[[#This Row],[FY 2021-22 Expended]],0)</f>
        <v>0</v>
      </c>
      <c r="H170" s="5">
        <v>0</v>
      </c>
      <c r="I170" s="5">
        <v>0</v>
      </c>
      <c r="J170" s="5">
        <f>ROUND(Offset_Report7[[#This Row],[FY 2022-23 Allocation]]-Offset_Report7[[#This Row],[FY 2022-23 Expended]],0)</f>
        <v>0</v>
      </c>
      <c r="K170" s="6">
        <f>Offset_Report7[[#This Row],[FY 2021-22 
Unspent Funds to Offset]]+Offset_Report7[[#This Row],[FY 2022-23 
Unspent Funds to Offset]]</f>
        <v>0</v>
      </c>
    </row>
    <row r="171" spans="1:11" x14ac:dyDescent="0.2">
      <c r="A171" s="32" t="s">
        <v>3696</v>
      </c>
      <c r="B171" s="33" t="s">
        <v>279</v>
      </c>
      <c r="C171" s="2" t="s">
        <v>14</v>
      </c>
      <c r="D171" s="3" t="s">
        <v>280</v>
      </c>
      <c r="E171" s="4">
        <v>52954</v>
      </c>
      <c r="F171" s="4">
        <v>52954</v>
      </c>
      <c r="G171" s="5">
        <f>ROUND(Offset_Report7[[#This Row],[FY 2021-22 Allocation]]-Offset_Report7[[#This Row],[FY 2021-22 Expended]],0)</f>
        <v>0</v>
      </c>
      <c r="H171" s="5">
        <v>166670</v>
      </c>
      <c r="I171" s="5">
        <v>166670</v>
      </c>
      <c r="J171" s="5">
        <f>ROUND(Offset_Report7[[#This Row],[FY 2022-23 Allocation]]-Offset_Report7[[#This Row],[FY 2022-23 Expended]],0)</f>
        <v>0</v>
      </c>
      <c r="K171" s="6">
        <f>Offset_Report7[[#This Row],[FY 2021-22 
Unspent Funds to Offset]]+Offset_Report7[[#This Row],[FY 2022-23 
Unspent Funds to Offset]]</f>
        <v>0</v>
      </c>
    </row>
    <row r="172" spans="1:11" x14ac:dyDescent="0.2">
      <c r="A172" s="32" t="s">
        <v>3697</v>
      </c>
      <c r="B172" s="34" t="s">
        <v>281</v>
      </c>
      <c r="C172" s="2" t="s">
        <v>31</v>
      </c>
      <c r="D172" s="3" t="s">
        <v>282</v>
      </c>
      <c r="E172" s="4">
        <v>0</v>
      </c>
      <c r="F172" s="4">
        <v>0</v>
      </c>
      <c r="G172" s="5">
        <f>ROUND(Offset_Report7[[#This Row],[FY 2021-22 Allocation]]-Offset_Report7[[#This Row],[FY 2021-22 Expended]],0)</f>
        <v>0</v>
      </c>
      <c r="H172" s="5">
        <v>0</v>
      </c>
      <c r="I172" s="5">
        <v>0</v>
      </c>
      <c r="J172" s="5">
        <f>ROUND(Offset_Report7[[#This Row],[FY 2022-23 Allocation]]-Offset_Report7[[#This Row],[FY 2022-23 Expended]],0)</f>
        <v>0</v>
      </c>
      <c r="K172" s="6">
        <f>Offset_Report7[[#This Row],[FY 2021-22 
Unspent Funds to Offset]]+Offset_Report7[[#This Row],[FY 2022-23 
Unspent Funds to Offset]]</f>
        <v>0</v>
      </c>
    </row>
    <row r="173" spans="1:11" x14ac:dyDescent="0.2">
      <c r="A173" s="32" t="s">
        <v>3698</v>
      </c>
      <c r="B173" s="33" t="s">
        <v>283</v>
      </c>
      <c r="C173" s="2" t="s">
        <v>31</v>
      </c>
      <c r="D173" s="3" t="s">
        <v>284</v>
      </c>
      <c r="E173" s="4">
        <v>0</v>
      </c>
      <c r="F173" s="4">
        <v>0</v>
      </c>
      <c r="G173" s="5">
        <f>ROUND(Offset_Report7[[#This Row],[FY 2021-22 Allocation]]-Offset_Report7[[#This Row],[FY 2021-22 Expended]],0)</f>
        <v>0</v>
      </c>
      <c r="H173" s="5">
        <v>0</v>
      </c>
      <c r="I173" s="5">
        <v>0</v>
      </c>
      <c r="J173" s="5">
        <f>ROUND(Offset_Report7[[#This Row],[FY 2022-23 Allocation]]-Offset_Report7[[#This Row],[FY 2022-23 Expended]],0)</f>
        <v>0</v>
      </c>
      <c r="K173" s="6">
        <f>Offset_Report7[[#This Row],[FY 2021-22 
Unspent Funds to Offset]]+Offset_Report7[[#This Row],[FY 2022-23 
Unspent Funds to Offset]]</f>
        <v>0</v>
      </c>
    </row>
    <row r="174" spans="1:11" x14ac:dyDescent="0.2">
      <c r="A174" s="32" t="s">
        <v>3699</v>
      </c>
      <c r="B174" s="33" t="s">
        <v>11</v>
      </c>
      <c r="C174" s="2" t="s">
        <v>11</v>
      </c>
      <c r="D174" s="3" t="s">
        <v>285</v>
      </c>
      <c r="E174" s="4">
        <v>322675</v>
      </c>
      <c r="F174" s="4">
        <v>322675</v>
      </c>
      <c r="G174" s="5">
        <f>ROUND(Offset_Report7[[#This Row],[FY 2021-22 Allocation]]-Offset_Report7[[#This Row],[FY 2021-22 Expended]],0)</f>
        <v>0</v>
      </c>
      <c r="H174" s="5">
        <v>957930</v>
      </c>
      <c r="I174" s="5">
        <v>957930</v>
      </c>
      <c r="J174" s="5">
        <f>ROUND(Offset_Report7[[#This Row],[FY 2022-23 Allocation]]-Offset_Report7[[#This Row],[FY 2022-23 Expended]],0)</f>
        <v>0</v>
      </c>
      <c r="K174" s="6">
        <f>Offset_Report7[[#This Row],[FY 2021-22 
Unspent Funds to Offset]]+Offset_Report7[[#This Row],[FY 2022-23 
Unspent Funds to Offset]]</f>
        <v>0</v>
      </c>
    </row>
    <row r="175" spans="1:11" x14ac:dyDescent="0.2">
      <c r="A175" s="32" t="s">
        <v>3700</v>
      </c>
      <c r="B175" s="33" t="s">
        <v>286</v>
      </c>
      <c r="C175" s="2" t="s">
        <v>31</v>
      </c>
      <c r="D175" s="3" t="s">
        <v>287</v>
      </c>
      <c r="E175" s="4">
        <v>52504</v>
      </c>
      <c r="F175" s="4">
        <v>52504</v>
      </c>
      <c r="G175" s="5">
        <f>ROUND(Offset_Report7[[#This Row],[FY 2021-22 Allocation]]-Offset_Report7[[#This Row],[FY 2021-22 Expended]],0)</f>
        <v>0</v>
      </c>
      <c r="H175" s="5">
        <v>143564</v>
      </c>
      <c r="I175" s="5">
        <v>143564</v>
      </c>
      <c r="J175" s="5">
        <f>ROUND(Offset_Report7[[#This Row],[FY 2022-23 Allocation]]-Offset_Report7[[#This Row],[FY 2022-23 Expended]],0)</f>
        <v>0</v>
      </c>
      <c r="K175" s="6">
        <f>Offset_Report7[[#This Row],[FY 2021-22 
Unspent Funds to Offset]]+Offset_Report7[[#This Row],[FY 2022-23 
Unspent Funds to Offset]]</f>
        <v>0</v>
      </c>
    </row>
    <row r="176" spans="1:11" x14ac:dyDescent="0.2">
      <c r="A176" s="32" t="s">
        <v>3701</v>
      </c>
      <c r="B176" s="33" t="s">
        <v>288</v>
      </c>
      <c r="C176" s="2" t="s">
        <v>14</v>
      </c>
      <c r="D176" s="3" t="s">
        <v>289</v>
      </c>
      <c r="E176" s="4">
        <v>50000</v>
      </c>
      <c r="F176" s="4">
        <v>50000</v>
      </c>
      <c r="G176" s="5">
        <f>ROUND(Offset_Report7[[#This Row],[FY 2021-22 Allocation]]-Offset_Report7[[#This Row],[FY 2021-22 Expended]],0)</f>
        <v>0</v>
      </c>
      <c r="H176" s="5">
        <v>127294</v>
      </c>
      <c r="I176" s="5">
        <v>127294</v>
      </c>
      <c r="J176" s="5">
        <f>ROUND(Offset_Report7[[#This Row],[FY 2022-23 Allocation]]-Offset_Report7[[#This Row],[FY 2022-23 Expended]],0)</f>
        <v>0</v>
      </c>
      <c r="K176" s="6">
        <f>Offset_Report7[[#This Row],[FY 2021-22 
Unspent Funds to Offset]]+Offset_Report7[[#This Row],[FY 2022-23 
Unspent Funds to Offset]]</f>
        <v>0</v>
      </c>
    </row>
    <row r="177" spans="1:11" x14ac:dyDescent="0.2">
      <c r="A177" s="32" t="s">
        <v>3702</v>
      </c>
      <c r="B177" s="33" t="s">
        <v>290</v>
      </c>
      <c r="C177" s="2" t="s">
        <v>14</v>
      </c>
      <c r="D177" s="3" t="s">
        <v>291</v>
      </c>
      <c r="E177" s="4">
        <v>50000</v>
      </c>
      <c r="F177" s="4">
        <v>50000</v>
      </c>
      <c r="G177" s="5">
        <f>ROUND(Offset_Report7[[#This Row],[FY 2021-22 Allocation]]-Offset_Report7[[#This Row],[FY 2021-22 Expended]],0)</f>
        <v>0</v>
      </c>
      <c r="H177" s="5">
        <v>54624</v>
      </c>
      <c r="I177" s="5">
        <v>54624</v>
      </c>
      <c r="J177" s="5">
        <f>ROUND(Offset_Report7[[#This Row],[FY 2022-23 Allocation]]-Offset_Report7[[#This Row],[FY 2022-23 Expended]],0)</f>
        <v>0</v>
      </c>
      <c r="K177" s="6">
        <f>Offset_Report7[[#This Row],[FY 2021-22 
Unspent Funds to Offset]]+Offset_Report7[[#This Row],[FY 2022-23 
Unspent Funds to Offset]]</f>
        <v>0</v>
      </c>
    </row>
    <row r="178" spans="1:11" x14ac:dyDescent="0.2">
      <c r="A178" s="32" t="s">
        <v>3703</v>
      </c>
      <c r="B178" s="33" t="s">
        <v>292</v>
      </c>
      <c r="C178" s="2" t="s">
        <v>14</v>
      </c>
      <c r="D178" s="3" t="s">
        <v>293</v>
      </c>
      <c r="E178" s="4">
        <v>0</v>
      </c>
      <c r="F178" s="4">
        <v>0</v>
      </c>
      <c r="G178" s="5">
        <f>ROUND(Offset_Report7[[#This Row],[FY 2021-22 Allocation]]-Offset_Report7[[#This Row],[FY 2021-22 Expended]],0)</f>
        <v>0</v>
      </c>
      <c r="H178" s="5">
        <v>0</v>
      </c>
      <c r="I178" s="5">
        <v>0</v>
      </c>
      <c r="J178" s="5">
        <f>ROUND(Offset_Report7[[#This Row],[FY 2022-23 Allocation]]-Offset_Report7[[#This Row],[FY 2022-23 Expended]],0)</f>
        <v>0</v>
      </c>
      <c r="K178" s="6">
        <f>Offset_Report7[[#This Row],[FY 2021-22 
Unspent Funds to Offset]]+Offset_Report7[[#This Row],[FY 2022-23 
Unspent Funds to Offset]]</f>
        <v>0</v>
      </c>
    </row>
    <row r="179" spans="1:11" x14ac:dyDescent="0.2">
      <c r="A179" s="32" t="s">
        <v>3704</v>
      </c>
      <c r="B179" s="34" t="s">
        <v>294</v>
      </c>
      <c r="C179" s="2" t="s">
        <v>31</v>
      </c>
      <c r="D179" s="3" t="s">
        <v>295</v>
      </c>
      <c r="E179" s="4">
        <v>50000</v>
      </c>
      <c r="F179" s="4">
        <v>50000</v>
      </c>
      <c r="G179" s="5">
        <f>ROUND(Offset_Report7[[#This Row],[FY 2021-22 Allocation]]-Offset_Report7[[#This Row],[FY 2021-22 Expended]],0)</f>
        <v>0</v>
      </c>
      <c r="H179" s="5">
        <v>50000</v>
      </c>
      <c r="I179" s="5">
        <v>50000</v>
      </c>
      <c r="J179" s="5">
        <f>ROUND(Offset_Report7[[#This Row],[FY 2022-23 Allocation]]-Offset_Report7[[#This Row],[FY 2022-23 Expended]],0)</f>
        <v>0</v>
      </c>
      <c r="K179" s="6">
        <f>Offset_Report7[[#This Row],[FY 2021-22 
Unspent Funds to Offset]]+Offset_Report7[[#This Row],[FY 2022-23 
Unspent Funds to Offset]]</f>
        <v>0</v>
      </c>
    </row>
    <row r="180" spans="1:11" x14ac:dyDescent="0.2">
      <c r="A180" s="32" t="s">
        <v>3705</v>
      </c>
      <c r="B180" s="33" t="s">
        <v>296</v>
      </c>
      <c r="C180" s="2" t="s">
        <v>14</v>
      </c>
      <c r="D180" s="3" t="s">
        <v>297</v>
      </c>
      <c r="E180" s="4">
        <v>0</v>
      </c>
      <c r="F180" s="4">
        <v>0</v>
      </c>
      <c r="G180" s="5">
        <f>ROUND(Offset_Report7[[#This Row],[FY 2021-22 Allocation]]-Offset_Report7[[#This Row],[FY 2021-22 Expended]],0)</f>
        <v>0</v>
      </c>
      <c r="H180" s="5">
        <v>0</v>
      </c>
      <c r="I180" s="5">
        <v>0</v>
      </c>
      <c r="J180" s="5">
        <f>ROUND(Offset_Report7[[#This Row],[FY 2022-23 Allocation]]-Offset_Report7[[#This Row],[FY 2022-23 Expended]],0)</f>
        <v>0</v>
      </c>
      <c r="K180" s="6">
        <f>Offset_Report7[[#This Row],[FY 2021-22 
Unspent Funds to Offset]]+Offset_Report7[[#This Row],[FY 2022-23 
Unspent Funds to Offset]]</f>
        <v>0</v>
      </c>
    </row>
    <row r="181" spans="1:11" x14ac:dyDescent="0.2">
      <c r="A181" s="32" t="s">
        <v>3706</v>
      </c>
      <c r="B181" s="34" t="s">
        <v>11</v>
      </c>
      <c r="C181" s="2" t="s">
        <v>11</v>
      </c>
      <c r="D181" s="3" t="s">
        <v>298</v>
      </c>
      <c r="E181" s="4">
        <v>100000</v>
      </c>
      <c r="F181" s="4">
        <v>100000</v>
      </c>
      <c r="G181" s="5">
        <f>ROUND(Offset_Report7[[#This Row],[FY 2021-22 Allocation]]-Offset_Report7[[#This Row],[FY 2021-22 Expended]],0)</f>
        <v>0</v>
      </c>
      <c r="H181" s="5">
        <v>306023</v>
      </c>
      <c r="I181" s="5">
        <v>306023</v>
      </c>
      <c r="J181" s="5">
        <f>ROUND(Offset_Report7[[#This Row],[FY 2022-23 Allocation]]-Offset_Report7[[#This Row],[FY 2022-23 Expended]],0)</f>
        <v>0</v>
      </c>
      <c r="K181" s="6">
        <f>Offset_Report7[[#This Row],[FY 2021-22 
Unspent Funds to Offset]]+Offset_Report7[[#This Row],[FY 2022-23 
Unspent Funds to Offset]]</f>
        <v>0</v>
      </c>
    </row>
    <row r="182" spans="1:11" x14ac:dyDescent="0.2">
      <c r="A182" s="32" t="s">
        <v>3707</v>
      </c>
      <c r="B182" s="33" t="s">
        <v>299</v>
      </c>
      <c r="C182" s="2" t="s">
        <v>14</v>
      </c>
      <c r="D182" s="3" t="s">
        <v>300</v>
      </c>
      <c r="E182" s="4">
        <v>50000</v>
      </c>
      <c r="F182" s="4">
        <v>27500</v>
      </c>
      <c r="G182" s="5">
        <f>ROUND(Offset_Report7[[#This Row],[FY 2021-22 Allocation]]-Offset_Report7[[#This Row],[FY 2021-22 Expended]],0)</f>
        <v>22500</v>
      </c>
      <c r="H182" s="5">
        <v>0</v>
      </c>
      <c r="I182" s="5">
        <v>0</v>
      </c>
      <c r="J182" s="5">
        <f>ROUND(Offset_Report7[[#This Row],[FY 2022-23 Allocation]]-Offset_Report7[[#This Row],[FY 2022-23 Expended]],0)</f>
        <v>0</v>
      </c>
      <c r="K182" s="6">
        <f>Offset_Report7[[#This Row],[FY 2021-22 
Unspent Funds to Offset]]+Offset_Report7[[#This Row],[FY 2022-23 
Unspent Funds to Offset]]</f>
        <v>22500</v>
      </c>
    </row>
    <row r="183" spans="1:11" x14ac:dyDescent="0.2">
      <c r="A183" s="32" t="s">
        <v>3708</v>
      </c>
      <c r="B183" s="34" t="s">
        <v>11</v>
      </c>
      <c r="C183" s="2" t="s">
        <v>11</v>
      </c>
      <c r="D183" s="3" t="s">
        <v>301</v>
      </c>
      <c r="E183" s="4">
        <v>0</v>
      </c>
      <c r="F183" s="4">
        <v>0</v>
      </c>
      <c r="G183" s="5">
        <f>ROUND(Offset_Report7[[#This Row],[FY 2021-22 Allocation]]-Offset_Report7[[#This Row],[FY 2021-22 Expended]],0)</f>
        <v>0</v>
      </c>
      <c r="H183" s="5">
        <v>0</v>
      </c>
      <c r="I183" s="5">
        <v>0</v>
      </c>
      <c r="J183" s="5">
        <f>ROUND(Offset_Report7[[#This Row],[FY 2022-23 Allocation]]-Offset_Report7[[#This Row],[FY 2022-23 Expended]],0)</f>
        <v>0</v>
      </c>
      <c r="K183" s="6">
        <f>Offset_Report7[[#This Row],[FY 2021-22 
Unspent Funds to Offset]]+Offset_Report7[[#This Row],[FY 2022-23 
Unspent Funds to Offset]]</f>
        <v>0</v>
      </c>
    </row>
    <row r="184" spans="1:11" x14ac:dyDescent="0.2">
      <c r="A184" s="32" t="s">
        <v>3709</v>
      </c>
      <c r="B184" s="34" t="s">
        <v>302</v>
      </c>
      <c r="C184" s="2" t="s">
        <v>31</v>
      </c>
      <c r="D184" s="3" t="s">
        <v>303</v>
      </c>
      <c r="E184" s="4">
        <v>0</v>
      </c>
      <c r="F184" s="4">
        <v>0</v>
      </c>
      <c r="G184" s="5">
        <f>ROUND(Offset_Report7[[#This Row],[FY 2021-22 Allocation]]-Offset_Report7[[#This Row],[FY 2021-22 Expended]],0)</f>
        <v>0</v>
      </c>
      <c r="H184" s="5">
        <v>0</v>
      </c>
      <c r="I184" s="5">
        <v>0</v>
      </c>
      <c r="J184" s="5">
        <f>ROUND(Offset_Report7[[#This Row],[FY 2022-23 Allocation]]-Offset_Report7[[#This Row],[FY 2022-23 Expended]],0)</f>
        <v>0</v>
      </c>
      <c r="K184" s="6">
        <f>Offset_Report7[[#This Row],[FY 2021-22 
Unspent Funds to Offset]]+Offset_Report7[[#This Row],[FY 2022-23 
Unspent Funds to Offset]]</f>
        <v>0</v>
      </c>
    </row>
    <row r="185" spans="1:11" x14ac:dyDescent="0.2">
      <c r="A185" s="32" t="s">
        <v>3710</v>
      </c>
      <c r="B185" s="34" t="s">
        <v>11</v>
      </c>
      <c r="C185" s="2" t="s">
        <v>11</v>
      </c>
      <c r="D185" s="3" t="s">
        <v>304</v>
      </c>
      <c r="E185" s="4">
        <v>90539</v>
      </c>
      <c r="F185" s="4">
        <v>90539</v>
      </c>
      <c r="G185" s="5">
        <f>ROUND(Offset_Report7[[#This Row],[FY 2021-22 Allocation]]-Offset_Report7[[#This Row],[FY 2021-22 Expended]],0)</f>
        <v>0</v>
      </c>
      <c r="H185" s="5">
        <v>219631</v>
      </c>
      <c r="I185" s="5">
        <v>217738.92</v>
      </c>
      <c r="J185" s="5">
        <f>ROUND(Offset_Report7[[#This Row],[FY 2022-23 Allocation]]-Offset_Report7[[#This Row],[FY 2022-23 Expended]],0)</f>
        <v>1892</v>
      </c>
      <c r="K185" s="6">
        <f>Offset_Report7[[#This Row],[FY 2021-22 
Unspent Funds to Offset]]+Offset_Report7[[#This Row],[FY 2022-23 
Unspent Funds to Offset]]</f>
        <v>1892</v>
      </c>
    </row>
    <row r="186" spans="1:11" x14ac:dyDescent="0.2">
      <c r="A186" s="32" t="s">
        <v>3711</v>
      </c>
      <c r="B186" s="34" t="s">
        <v>11</v>
      </c>
      <c r="C186" s="2" t="s">
        <v>11</v>
      </c>
      <c r="D186" s="3" t="s">
        <v>305</v>
      </c>
      <c r="E186" s="4">
        <v>83137</v>
      </c>
      <c r="F186" s="4">
        <v>83137</v>
      </c>
      <c r="G186" s="5">
        <f>ROUND(Offset_Report7[[#This Row],[FY 2021-22 Allocation]]-Offset_Report7[[#This Row],[FY 2021-22 Expended]],0)</f>
        <v>0</v>
      </c>
      <c r="H186" s="5">
        <v>196255</v>
      </c>
      <c r="I186" s="5">
        <v>55059.62</v>
      </c>
      <c r="J186" s="5">
        <f>ROUND(Offset_Report7[[#This Row],[FY 2022-23 Allocation]]-Offset_Report7[[#This Row],[FY 2022-23 Expended]],0)</f>
        <v>141195</v>
      </c>
      <c r="K186" s="6">
        <f>Offset_Report7[[#This Row],[FY 2021-22 
Unspent Funds to Offset]]+Offset_Report7[[#This Row],[FY 2022-23 
Unspent Funds to Offset]]</f>
        <v>141195</v>
      </c>
    </row>
    <row r="187" spans="1:11" x14ac:dyDescent="0.2">
      <c r="A187" s="32" t="s">
        <v>3712</v>
      </c>
      <c r="B187" s="34" t="s">
        <v>11</v>
      </c>
      <c r="C187" s="2" t="s">
        <v>11</v>
      </c>
      <c r="D187" s="3" t="s">
        <v>306</v>
      </c>
      <c r="E187" s="4">
        <v>50000</v>
      </c>
      <c r="F187" s="4">
        <v>50000</v>
      </c>
      <c r="G187" s="5">
        <f>ROUND(Offset_Report7[[#This Row],[FY 2021-22 Allocation]]-Offset_Report7[[#This Row],[FY 2021-22 Expended]],0)</f>
        <v>0</v>
      </c>
      <c r="H187" s="5">
        <v>50000</v>
      </c>
      <c r="I187" s="5">
        <v>50000</v>
      </c>
      <c r="J187" s="5">
        <f>ROUND(Offset_Report7[[#This Row],[FY 2022-23 Allocation]]-Offset_Report7[[#This Row],[FY 2022-23 Expended]],0)</f>
        <v>0</v>
      </c>
      <c r="K187" s="6">
        <f>Offset_Report7[[#This Row],[FY 2021-22 
Unspent Funds to Offset]]+Offset_Report7[[#This Row],[FY 2022-23 
Unspent Funds to Offset]]</f>
        <v>0</v>
      </c>
    </row>
    <row r="188" spans="1:11" x14ac:dyDescent="0.2">
      <c r="A188" s="32" t="s">
        <v>3713</v>
      </c>
      <c r="B188" s="34" t="s">
        <v>11</v>
      </c>
      <c r="C188" s="2" t="s">
        <v>11</v>
      </c>
      <c r="D188" s="3" t="s">
        <v>307</v>
      </c>
      <c r="E188" s="4">
        <v>770733</v>
      </c>
      <c r="F188" s="4">
        <v>770733</v>
      </c>
      <c r="G188" s="5">
        <f>ROUND(Offset_Report7[[#This Row],[FY 2021-22 Allocation]]-Offset_Report7[[#This Row],[FY 2021-22 Expended]],0)</f>
        <v>0</v>
      </c>
      <c r="H188" s="5">
        <v>1863568</v>
      </c>
      <c r="I188" s="5">
        <v>1845647</v>
      </c>
      <c r="J188" s="5">
        <f>ROUND(Offset_Report7[[#This Row],[FY 2022-23 Allocation]]-Offset_Report7[[#This Row],[FY 2022-23 Expended]],0)</f>
        <v>17921</v>
      </c>
      <c r="K188" s="6">
        <f>Offset_Report7[[#This Row],[FY 2021-22 
Unspent Funds to Offset]]+Offset_Report7[[#This Row],[FY 2022-23 
Unspent Funds to Offset]]</f>
        <v>17921</v>
      </c>
    </row>
    <row r="189" spans="1:11" x14ac:dyDescent="0.2">
      <c r="A189" s="32" t="s">
        <v>3714</v>
      </c>
      <c r="B189" s="34" t="s">
        <v>11</v>
      </c>
      <c r="C189" s="2" t="s">
        <v>11</v>
      </c>
      <c r="D189" s="3" t="s">
        <v>308</v>
      </c>
      <c r="E189" s="4">
        <v>50000</v>
      </c>
      <c r="F189" s="4">
        <v>50000</v>
      </c>
      <c r="G189" s="5">
        <f>ROUND(Offset_Report7[[#This Row],[FY 2021-22 Allocation]]-Offset_Report7[[#This Row],[FY 2021-22 Expended]],0)</f>
        <v>0</v>
      </c>
      <c r="H189" s="5">
        <v>50000</v>
      </c>
      <c r="I189" s="5">
        <v>50000</v>
      </c>
      <c r="J189" s="5">
        <f>ROUND(Offset_Report7[[#This Row],[FY 2022-23 Allocation]]-Offset_Report7[[#This Row],[FY 2022-23 Expended]],0)</f>
        <v>0</v>
      </c>
      <c r="K189" s="6">
        <f>Offset_Report7[[#This Row],[FY 2021-22 
Unspent Funds to Offset]]+Offset_Report7[[#This Row],[FY 2022-23 
Unspent Funds to Offset]]</f>
        <v>0</v>
      </c>
    </row>
    <row r="190" spans="1:11" x14ac:dyDescent="0.2">
      <c r="A190" s="32" t="s">
        <v>3715</v>
      </c>
      <c r="B190" s="34" t="s">
        <v>11</v>
      </c>
      <c r="C190" s="2" t="s">
        <v>11</v>
      </c>
      <c r="D190" s="3" t="s">
        <v>309</v>
      </c>
      <c r="E190" s="4">
        <v>274812</v>
      </c>
      <c r="F190" s="4">
        <v>274812</v>
      </c>
      <c r="G190" s="5">
        <f>ROUND(Offset_Report7[[#This Row],[FY 2021-22 Allocation]]-Offset_Report7[[#This Row],[FY 2021-22 Expended]],0)</f>
        <v>0</v>
      </c>
      <c r="H190" s="5">
        <v>652485</v>
      </c>
      <c r="I190" s="5">
        <v>652485</v>
      </c>
      <c r="J190" s="5">
        <f>ROUND(Offset_Report7[[#This Row],[FY 2022-23 Allocation]]-Offset_Report7[[#This Row],[FY 2022-23 Expended]],0)</f>
        <v>0</v>
      </c>
      <c r="K190" s="6">
        <f>Offset_Report7[[#This Row],[FY 2021-22 
Unspent Funds to Offset]]+Offset_Report7[[#This Row],[FY 2022-23 
Unspent Funds to Offset]]</f>
        <v>0</v>
      </c>
    </row>
    <row r="191" spans="1:11" x14ac:dyDescent="0.2">
      <c r="A191" s="32" t="s">
        <v>3716</v>
      </c>
      <c r="B191" s="34" t="s">
        <v>11</v>
      </c>
      <c r="C191" s="2" t="s">
        <v>11</v>
      </c>
      <c r="D191" s="3" t="s">
        <v>191</v>
      </c>
      <c r="E191" s="4">
        <v>75003</v>
      </c>
      <c r="F191" s="4">
        <v>75003</v>
      </c>
      <c r="G191" s="5">
        <f>ROUND(Offset_Report7[[#This Row],[FY 2021-22 Allocation]]-Offset_Report7[[#This Row],[FY 2021-22 Expended]],0)</f>
        <v>0</v>
      </c>
      <c r="H191" s="5">
        <v>204836</v>
      </c>
      <c r="I191" s="5">
        <v>101224.66</v>
      </c>
      <c r="J191" s="5">
        <f>ROUND(Offset_Report7[[#This Row],[FY 2022-23 Allocation]]-Offset_Report7[[#This Row],[FY 2022-23 Expended]],0)</f>
        <v>103611</v>
      </c>
      <c r="K191" s="6">
        <f>Offset_Report7[[#This Row],[FY 2021-22 
Unspent Funds to Offset]]+Offset_Report7[[#This Row],[FY 2022-23 
Unspent Funds to Offset]]</f>
        <v>103611</v>
      </c>
    </row>
    <row r="192" spans="1:11" x14ac:dyDescent="0.2">
      <c r="A192" s="32" t="s">
        <v>3717</v>
      </c>
      <c r="B192" s="34" t="s">
        <v>11</v>
      </c>
      <c r="C192" s="2" t="s">
        <v>11</v>
      </c>
      <c r="D192" s="3" t="s">
        <v>310</v>
      </c>
      <c r="E192" s="4">
        <v>368959</v>
      </c>
      <c r="F192" s="4">
        <v>368959</v>
      </c>
      <c r="G192" s="5">
        <f>ROUND(Offset_Report7[[#This Row],[FY 2021-22 Allocation]]-Offset_Report7[[#This Row],[FY 2021-22 Expended]],0)</f>
        <v>0</v>
      </c>
      <c r="H192" s="5">
        <v>961644</v>
      </c>
      <c r="I192" s="5">
        <v>961644</v>
      </c>
      <c r="J192" s="5">
        <f>ROUND(Offset_Report7[[#This Row],[FY 2022-23 Allocation]]-Offset_Report7[[#This Row],[FY 2022-23 Expended]],0)</f>
        <v>0</v>
      </c>
      <c r="K192" s="6">
        <f>Offset_Report7[[#This Row],[FY 2021-22 
Unspent Funds to Offset]]+Offset_Report7[[#This Row],[FY 2022-23 
Unspent Funds to Offset]]</f>
        <v>0</v>
      </c>
    </row>
    <row r="193" spans="1:11" x14ac:dyDescent="0.2">
      <c r="A193" s="32" t="s">
        <v>3718</v>
      </c>
      <c r="B193" s="34" t="s">
        <v>11</v>
      </c>
      <c r="C193" s="2" t="s">
        <v>11</v>
      </c>
      <c r="D193" s="3" t="s">
        <v>311</v>
      </c>
      <c r="E193" s="4">
        <v>151546</v>
      </c>
      <c r="F193" s="4">
        <v>151546</v>
      </c>
      <c r="G193" s="5">
        <f>ROUND(Offset_Report7[[#This Row],[FY 2021-22 Allocation]]-Offset_Report7[[#This Row],[FY 2021-22 Expended]],0)</f>
        <v>0</v>
      </c>
      <c r="H193" s="5">
        <v>386498</v>
      </c>
      <c r="I193" s="5">
        <v>386498</v>
      </c>
      <c r="J193" s="5">
        <f>ROUND(Offset_Report7[[#This Row],[FY 2022-23 Allocation]]-Offset_Report7[[#This Row],[FY 2022-23 Expended]],0)</f>
        <v>0</v>
      </c>
      <c r="K193" s="6">
        <f>Offset_Report7[[#This Row],[FY 2021-22 
Unspent Funds to Offset]]+Offset_Report7[[#This Row],[FY 2022-23 
Unspent Funds to Offset]]</f>
        <v>0</v>
      </c>
    </row>
    <row r="194" spans="1:11" x14ac:dyDescent="0.2">
      <c r="A194" s="32" t="s">
        <v>3719</v>
      </c>
      <c r="B194" s="34" t="s">
        <v>11</v>
      </c>
      <c r="C194" s="2" t="s">
        <v>11</v>
      </c>
      <c r="D194" s="3" t="s">
        <v>312</v>
      </c>
      <c r="E194" s="4">
        <v>314513</v>
      </c>
      <c r="F194" s="4">
        <v>314513</v>
      </c>
      <c r="G194" s="5">
        <f>ROUND(Offset_Report7[[#This Row],[FY 2021-22 Allocation]]-Offset_Report7[[#This Row],[FY 2021-22 Expended]],0)</f>
        <v>0</v>
      </c>
      <c r="H194" s="5">
        <v>964650</v>
      </c>
      <c r="I194" s="5">
        <v>964650</v>
      </c>
      <c r="J194" s="5">
        <f>ROUND(Offset_Report7[[#This Row],[FY 2022-23 Allocation]]-Offset_Report7[[#This Row],[FY 2022-23 Expended]],0)</f>
        <v>0</v>
      </c>
      <c r="K194" s="6">
        <f>Offset_Report7[[#This Row],[FY 2021-22 
Unspent Funds to Offset]]+Offset_Report7[[#This Row],[FY 2022-23 
Unspent Funds to Offset]]</f>
        <v>0</v>
      </c>
    </row>
    <row r="195" spans="1:11" x14ac:dyDescent="0.2">
      <c r="A195" s="32" t="s">
        <v>3720</v>
      </c>
      <c r="B195" s="33" t="s">
        <v>11</v>
      </c>
      <c r="C195" s="2" t="s">
        <v>11</v>
      </c>
      <c r="D195" s="3" t="s">
        <v>313</v>
      </c>
      <c r="E195" s="4">
        <v>50000</v>
      </c>
      <c r="F195" s="4">
        <v>0</v>
      </c>
      <c r="G195" s="5">
        <f>ROUND(Offset_Report7[[#This Row],[FY 2021-22 Allocation]]-Offset_Report7[[#This Row],[FY 2021-22 Expended]],0)</f>
        <v>50000</v>
      </c>
      <c r="H195" s="5">
        <v>50000</v>
      </c>
      <c r="I195" s="5">
        <v>0</v>
      </c>
      <c r="J195" s="5">
        <f>ROUND(Offset_Report7[[#This Row],[FY 2022-23 Allocation]]-Offset_Report7[[#This Row],[FY 2022-23 Expended]],0)</f>
        <v>50000</v>
      </c>
      <c r="K195" s="6">
        <f>Offset_Report7[[#This Row],[FY 2021-22 
Unspent Funds to Offset]]+Offset_Report7[[#This Row],[FY 2022-23 
Unspent Funds to Offset]]</f>
        <v>100000</v>
      </c>
    </row>
    <row r="196" spans="1:11" x14ac:dyDescent="0.2">
      <c r="A196" s="32" t="s">
        <v>3721</v>
      </c>
      <c r="B196" s="34" t="s">
        <v>11</v>
      </c>
      <c r="C196" s="2" t="s">
        <v>11</v>
      </c>
      <c r="D196" s="3" t="s">
        <v>314</v>
      </c>
      <c r="E196" s="4">
        <v>152599</v>
      </c>
      <c r="F196" s="4">
        <v>152599</v>
      </c>
      <c r="G196" s="5">
        <f>ROUND(Offset_Report7[[#This Row],[FY 2021-22 Allocation]]-Offset_Report7[[#This Row],[FY 2021-22 Expended]],0)</f>
        <v>0</v>
      </c>
      <c r="H196" s="5">
        <v>439190</v>
      </c>
      <c r="I196" s="5">
        <v>439190</v>
      </c>
      <c r="J196" s="5">
        <f>ROUND(Offset_Report7[[#This Row],[FY 2022-23 Allocation]]-Offset_Report7[[#This Row],[FY 2022-23 Expended]],0)</f>
        <v>0</v>
      </c>
      <c r="K196" s="6">
        <f>Offset_Report7[[#This Row],[FY 2021-22 
Unspent Funds to Offset]]+Offset_Report7[[#This Row],[FY 2022-23 
Unspent Funds to Offset]]</f>
        <v>0</v>
      </c>
    </row>
    <row r="197" spans="1:11" x14ac:dyDescent="0.2">
      <c r="A197" s="32" t="s">
        <v>3722</v>
      </c>
      <c r="B197" s="33" t="s">
        <v>315</v>
      </c>
      <c r="C197" s="2" t="s">
        <v>31</v>
      </c>
      <c r="D197" s="3" t="s">
        <v>316</v>
      </c>
      <c r="E197" s="4">
        <v>50000</v>
      </c>
      <c r="F197" s="4">
        <v>0</v>
      </c>
      <c r="G197" s="5">
        <f>ROUND(Offset_Report7[[#This Row],[FY 2021-22 Allocation]]-Offset_Report7[[#This Row],[FY 2021-22 Expended]],0)</f>
        <v>50000</v>
      </c>
      <c r="H197" s="5">
        <v>0</v>
      </c>
      <c r="I197" s="5">
        <v>0</v>
      </c>
      <c r="J197" s="5">
        <f>ROUND(Offset_Report7[[#This Row],[FY 2022-23 Allocation]]-Offset_Report7[[#This Row],[FY 2022-23 Expended]],0)</f>
        <v>0</v>
      </c>
      <c r="K197" s="6">
        <f>Offset_Report7[[#This Row],[FY 2021-22 
Unspent Funds to Offset]]+Offset_Report7[[#This Row],[FY 2022-23 
Unspent Funds to Offset]]</f>
        <v>50000</v>
      </c>
    </row>
    <row r="198" spans="1:11" s="8" customFormat="1" x14ac:dyDescent="0.2">
      <c r="A198" s="32" t="s">
        <v>3723</v>
      </c>
      <c r="B198" s="35" t="s">
        <v>11</v>
      </c>
      <c r="C198" s="36" t="s">
        <v>11</v>
      </c>
      <c r="D198" s="37" t="s">
        <v>317</v>
      </c>
      <c r="E198" s="7">
        <v>146753</v>
      </c>
      <c r="F198" s="7">
        <v>146753</v>
      </c>
      <c r="G198" s="5">
        <f>ROUND(Offset_Report7[[#This Row],[FY 2021-22 Allocation]]-Offset_Report7[[#This Row],[FY 2021-22 Expended]],0)</f>
        <v>0</v>
      </c>
      <c r="H198" s="5">
        <v>316694</v>
      </c>
      <c r="I198" s="5">
        <v>316694</v>
      </c>
      <c r="J198" s="5">
        <f>ROUND(Offset_Report7[[#This Row],[FY 2022-23 Allocation]]-Offset_Report7[[#This Row],[FY 2022-23 Expended]],0)</f>
        <v>0</v>
      </c>
      <c r="K198" s="6">
        <f>Offset_Report7[[#This Row],[FY 2021-22 
Unspent Funds to Offset]]+Offset_Report7[[#This Row],[FY 2022-23 
Unspent Funds to Offset]]</f>
        <v>0</v>
      </c>
    </row>
    <row r="199" spans="1:11" x14ac:dyDescent="0.2">
      <c r="A199" s="32" t="s">
        <v>3724</v>
      </c>
      <c r="B199" s="33" t="s">
        <v>11</v>
      </c>
      <c r="C199" s="2" t="s">
        <v>11</v>
      </c>
      <c r="D199" s="3" t="s">
        <v>318</v>
      </c>
      <c r="E199" s="4">
        <v>0</v>
      </c>
      <c r="F199" s="4">
        <v>0</v>
      </c>
      <c r="G199" s="5">
        <f>ROUND(Offset_Report7[[#This Row],[FY 2021-22 Allocation]]-Offset_Report7[[#This Row],[FY 2021-22 Expended]],0)</f>
        <v>0</v>
      </c>
      <c r="H199" s="5">
        <v>0</v>
      </c>
      <c r="I199" s="5">
        <v>0</v>
      </c>
      <c r="J199" s="5">
        <f>ROUND(Offset_Report7[[#This Row],[FY 2022-23 Allocation]]-Offset_Report7[[#This Row],[FY 2022-23 Expended]],0)</f>
        <v>0</v>
      </c>
      <c r="K199" s="6">
        <f>Offset_Report7[[#This Row],[FY 2021-22 
Unspent Funds to Offset]]+Offset_Report7[[#This Row],[FY 2022-23 
Unspent Funds to Offset]]</f>
        <v>0</v>
      </c>
    </row>
    <row r="200" spans="1:11" x14ac:dyDescent="0.2">
      <c r="A200" s="32" t="s">
        <v>3725</v>
      </c>
      <c r="B200" s="33" t="s">
        <v>319</v>
      </c>
      <c r="C200" s="2" t="s">
        <v>14</v>
      </c>
      <c r="D200" s="3" t="s">
        <v>320</v>
      </c>
      <c r="E200" s="4">
        <v>0</v>
      </c>
      <c r="F200" s="4">
        <v>0</v>
      </c>
      <c r="G200" s="5">
        <f>ROUND(Offset_Report7[[#This Row],[FY 2021-22 Allocation]]-Offset_Report7[[#This Row],[FY 2021-22 Expended]],0)</f>
        <v>0</v>
      </c>
      <c r="H200" s="5">
        <v>0</v>
      </c>
      <c r="I200" s="5">
        <v>0</v>
      </c>
      <c r="J200" s="5">
        <f>ROUND(Offset_Report7[[#This Row],[FY 2022-23 Allocation]]-Offset_Report7[[#This Row],[FY 2022-23 Expended]],0)</f>
        <v>0</v>
      </c>
      <c r="K200" s="6">
        <f>Offset_Report7[[#This Row],[FY 2021-22 
Unspent Funds to Offset]]+Offset_Report7[[#This Row],[FY 2022-23 
Unspent Funds to Offset]]</f>
        <v>0</v>
      </c>
    </row>
    <row r="201" spans="1:11" x14ac:dyDescent="0.2">
      <c r="A201" s="32" t="s">
        <v>3726</v>
      </c>
      <c r="B201" s="33" t="s">
        <v>321</v>
      </c>
      <c r="C201" s="2" t="s">
        <v>14</v>
      </c>
      <c r="D201" s="3" t="s">
        <v>322</v>
      </c>
      <c r="E201" s="4">
        <v>50000</v>
      </c>
      <c r="F201" s="4">
        <v>0</v>
      </c>
      <c r="G201" s="5">
        <f>ROUND(Offset_Report7[[#This Row],[FY 2021-22 Allocation]]-Offset_Report7[[#This Row],[FY 2021-22 Expended]],0)</f>
        <v>50000</v>
      </c>
      <c r="H201" s="5">
        <v>50000</v>
      </c>
      <c r="I201" s="5">
        <v>0</v>
      </c>
      <c r="J201" s="5">
        <f>ROUND(Offset_Report7[[#This Row],[FY 2022-23 Allocation]]-Offset_Report7[[#This Row],[FY 2022-23 Expended]],0)</f>
        <v>50000</v>
      </c>
      <c r="K201" s="6">
        <f>Offset_Report7[[#This Row],[FY 2021-22 
Unspent Funds to Offset]]+Offset_Report7[[#This Row],[FY 2022-23 
Unspent Funds to Offset]]</f>
        <v>100000</v>
      </c>
    </row>
    <row r="202" spans="1:11" x14ac:dyDescent="0.2">
      <c r="A202" s="32" t="s">
        <v>3727</v>
      </c>
      <c r="B202" s="33" t="s">
        <v>323</v>
      </c>
      <c r="C202" s="2" t="s">
        <v>14</v>
      </c>
      <c r="D202" s="3" t="s">
        <v>324</v>
      </c>
      <c r="E202" s="4">
        <v>90702</v>
      </c>
      <c r="F202" s="4">
        <v>90702</v>
      </c>
      <c r="G202" s="5">
        <f>ROUND(Offset_Report7[[#This Row],[FY 2021-22 Allocation]]-Offset_Report7[[#This Row],[FY 2021-22 Expended]],0)</f>
        <v>0</v>
      </c>
      <c r="H202" s="5">
        <v>153654</v>
      </c>
      <c r="I202" s="5">
        <v>153654</v>
      </c>
      <c r="J202" s="5">
        <f>ROUND(Offset_Report7[[#This Row],[FY 2022-23 Allocation]]-Offset_Report7[[#This Row],[FY 2022-23 Expended]],0)</f>
        <v>0</v>
      </c>
      <c r="K202" s="6">
        <f>Offset_Report7[[#This Row],[FY 2021-22 
Unspent Funds to Offset]]+Offset_Report7[[#This Row],[FY 2022-23 
Unspent Funds to Offset]]</f>
        <v>0</v>
      </c>
    </row>
    <row r="203" spans="1:11" x14ac:dyDescent="0.2">
      <c r="A203" s="32" t="s">
        <v>3728</v>
      </c>
      <c r="B203" s="33" t="s">
        <v>325</v>
      </c>
      <c r="C203" s="2" t="s">
        <v>14</v>
      </c>
      <c r="D203" s="3" t="s">
        <v>326</v>
      </c>
      <c r="E203" s="4">
        <v>154161</v>
      </c>
      <c r="F203" s="4">
        <v>154161</v>
      </c>
      <c r="G203" s="5">
        <f>ROUND(Offset_Report7[[#This Row],[FY 2021-22 Allocation]]-Offset_Report7[[#This Row],[FY 2021-22 Expended]],0)</f>
        <v>0</v>
      </c>
      <c r="H203" s="5">
        <v>543245</v>
      </c>
      <c r="I203" s="5">
        <v>216826.31</v>
      </c>
      <c r="J203" s="5">
        <f>ROUND(Offset_Report7[[#This Row],[FY 2022-23 Allocation]]-Offset_Report7[[#This Row],[FY 2022-23 Expended]],0)</f>
        <v>326419</v>
      </c>
      <c r="K203" s="6">
        <f>Offset_Report7[[#This Row],[FY 2021-22 
Unspent Funds to Offset]]+Offset_Report7[[#This Row],[FY 2022-23 
Unspent Funds to Offset]]</f>
        <v>326419</v>
      </c>
    </row>
    <row r="204" spans="1:11" x14ac:dyDescent="0.2">
      <c r="A204" s="32" t="s">
        <v>3729</v>
      </c>
      <c r="B204" s="34" t="s">
        <v>327</v>
      </c>
      <c r="C204" s="2" t="s">
        <v>14</v>
      </c>
      <c r="D204" s="3" t="s">
        <v>328</v>
      </c>
      <c r="E204" s="4">
        <v>0</v>
      </c>
      <c r="F204" s="4">
        <v>0</v>
      </c>
      <c r="G204" s="5">
        <f>ROUND(Offset_Report7[[#This Row],[FY 2021-22 Allocation]]-Offset_Report7[[#This Row],[FY 2021-22 Expended]],0)</f>
        <v>0</v>
      </c>
      <c r="H204" s="5">
        <v>0</v>
      </c>
      <c r="I204" s="5">
        <v>0</v>
      </c>
      <c r="J204" s="5">
        <f>ROUND(Offset_Report7[[#This Row],[FY 2022-23 Allocation]]-Offset_Report7[[#This Row],[FY 2022-23 Expended]],0)</f>
        <v>0</v>
      </c>
      <c r="K204" s="6">
        <f>Offset_Report7[[#This Row],[FY 2021-22 
Unspent Funds to Offset]]+Offset_Report7[[#This Row],[FY 2022-23 
Unspent Funds to Offset]]</f>
        <v>0</v>
      </c>
    </row>
    <row r="205" spans="1:11" x14ac:dyDescent="0.2">
      <c r="A205" s="32" t="s">
        <v>3730</v>
      </c>
      <c r="B205" s="34" t="s">
        <v>329</v>
      </c>
      <c r="C205" s="2" t="s">
        <v>14</v>
      </c>
      <c r="D205" s="3" t="s">
        <v>330</v>
      </c>
      <c r="E205" s="4">
        <v>50000</v>
      </c>
      <c r="F205" s="4">
        <v>50000</v>
      </c>
      <c r="G205" s="5">
        <f>ROUND(Offset_Report7[[#This Row],[FY 2021-22 Allocation]]-Offset_Report7[[#This Row],[FY 2021-22 Expended]],0)</f>
        <v>0</v>
      </c>
      <c r="H205" s="5">
        <v>165330</v>
      </c>
      <c r="I205" s="5">
        <v>165330</v>
      </c>
      <c r="J205" s="5">
        <f>ROUND(Offset_Report7[[#This Row],[FY 2022-23 Allocation]]-Offset_Report7[[#This Row],[FY 2022-23 Expended]],0)</f>
        <v>0</v>
      </c>
      <c r="K205" s="6">
        <f>Offset_Report7[[#This Row],[FY 2021-22 
Unspent Funds to Offset]]+Offset_Report7[[#This Row],[FY 2022-23 
Unspent Funds to Offset]]</f>
        <v>0</v>
      </c>
    </row>
    <row r="206" spans="1:11" x14ac:dyDescent="0.2">
      <c r="A206" s="32" t="s">
        <v>3731</v>
      </c>
      <c r="B206" s="34" t="s">
        <v>331</v>
      </c>
      <c r="C206" s="2" t="s">
        <v>14</v>
      </c>
      <c r="D206" s="3" t="s">
        <v>332</v>
      </c>
      <c r="E206" s="4">
        <v>549950</v>
      </c>
      <c r="F206" s="4">
        <v>549950</v>
      </c>
      <c r="G206" s="5">
        <f>ROUND(Offset_Report7[[#This Row],[FY 2021-22 Allocation]]-Offset_Report7[[#This Row],[FY 2021-22 Expended]],0)</f>
        <v>0</v>
      </c>
      <c r="H206" s="5">
        <v>1049439</v>
      </c>
      <c r="I206" s="5">
        <v>1049439</v>
      </c>
      <c r="J206" s="5">
        <f>ROUND(Offset_Report7[[#This Row],[FY 2022-23 Allocation]]-Offset_Report7[[#This Row],[FY 2022-23 Expended]],0)</f>
        <v>0</v>
      </c>
      <c r="K206" s="6">
        <f>Offset_Report7[[#This Row],[FY 2021-22 
Unspent Funds to Offset]]+Offset_Report7[[#This Row],[FY 2022-23 
Unspent Funds to Offset]]</f>
        <v>0</v>
      </c>
    </row>
    <row r="207" spans="1:11" x14ac:dyDescent="0.2">
      <c r="A207" s="32" t="s">
        <v>3732</v>
      </c>
      <c r="B207" s="34" t="s">
        <v>11</v>
      </c>
      <c r="C207" s="2" t="s">
        <v>11</v>
      </c>
      <c r="D207" s="3" t="s">
        <v>333</v>
      </c>
      <c r="E207" s="4">
        <v>81769</v>
      </c>
      <c r="F207" s="4">
        <v>81769</v>
      </c>
      <c r="G207" s="5">
        <f>ROUND(Offset_Report7[[#This Row],[FY 2021-22 Allocation]]-Offset_Report7[[#This Row],[FY 2021-22 Expended]],0)</f>
        <v>0</v>
      </c>
      <c r="H207" s="5">
        <v>278554</v>
      </c>
      <c r="I207" s="5">
        <v>278554</v>
      </c>
      <c r="J207" s="5">
        <f>ROUND(Offset_Report7[[#This Row],[FY 2022-23 Allocation]]-Offset_Report7[[#This Row],[FY 2022-23 Expended]],0)</f>
        <v>0</v>
      </c>
      <c r="K207" s="6">
        <f>Offset_Report7[[#This Row],[FY 2021-22 
Unspent Funds to Offset]]+Offset_Report7[[#This Row],[FY 2022-23 
Unspent Funds to Offset]]</f>
        <v>0</v>
      </c>
    </row>
    <row r="208" spans="1:11" x14ac:dyDescent="0.2">
      <c r="A208" s="32" t="s">
        <v>3733</v>
      </c>
      <c r="B208" s="34" t="s">
        <v>11</v>
      </c>
      <c r="C208" s="2" t="s">
        <v>11</v>
      </c>
      <c r="D208" s="3" t="s">
        <v>334</v>
      </c>
      <c r="E208" s="4">
        <v>50000</v>
      </c>
      <c r="F208" s="4">
        <v>50000</v>
      </c>
      <c r="G208" s="5">
        <f>ROUND(Offset_Report7[[#This Row],[FY 2021-22 Allocation]]-Offset_Report7[[#This Row],[FY 2021-22 Expended]],0)</f>
        <v>0</v>
      </c>
      <c r="H208" s="5">
        <v>50000</v>
      </c>
      <c r="I208" s="5">
        <v>50000</v>
      </c>
      <c r="J208" s="5">
        <f>ROUND(Offset_Report7[[#This Row],[FY 2022-23 Allocation]]-Offset_Report7[[#This Row],[FY 2022-23 Expended]],0)</f>
        <v>0</v>
      </c>
      <c r="K208" s="6">
        <f>Offset_Report7[[#This Row],[FY 2021-22 
Unspent Funds to Offset]]+Offset_Report7[[#This Row],[FY 2022-23 
Unspent Funds to Offset]]</f>
        <v>0</v>
      </c>
    </row>
    <row r="209" spans="1:11" x14ac:dyDescent="0.2">
      <c r="A209" s="32" t="s">
        <v>3734</v>
      </c>
      <c r="B209" s="33" t="s">
        <v>11</v>
      </c>
      <c r="C209" s="2" t="s">
        <v>11</v>
      </c>
      <c r="D209" s="3" t="s">
        <v>335</v>
      </c>
      <c r="E209" s="4">
        <v>96641</v>
      </c>
      <c r="F209" s="4">
        <v>96641</v>
      </c>
      <c r="G209" s="5">
        <f>ROUND(Offset_Report7[[#This Row],[FY 2021-22 Allocation]]-Offset_Report7[[#This Row],[FY 2021-22 Expended]],0)</f>
        <v>0</v>
      </c>
      <c r="H209" s="5">
        <v>200435</v>
      </c>
      <c r="I209" s="5">
        <v>200435</v>
      </c>
      <c r="J209" s="5">
        <f>ROUND(Offset_Report7[[#This Row],[FY 2022-23 Allocation]]-Offset_Report7[[#This Row],[FY 2022-23 Expended]],0)</f>
        <v>0</v>
      </c>
      <c r="K209" s="6">
        <f>Offset_Report7[[#This Row],[FY 2021-22 
Unspent Funds to Offset]]+Offset_Report7[[#This Row],[FY 2022-23 
Unspent Funds to Offset]]</f>
        <v>0</v>
      </c>
    </row>
    <row r="210" spans="1:11" x14ac:dyDescent="0.2">
      <c r="A210" s="32" t="s">
        <v>3735</v>
      </c>
      <c r="B210" s="34" t="s">
        <v>11</v>
      </c>
      <c r="C210" s="2" t="s">
        <v>11</v>
      </c>
      <c r="D210" s="3" t="s">
        <v>336</v>
      </c>
      <c r="E210" s="4">
        <v>50000</v>
      </c>
      <c r="F210" s="4">
        <v>50000</v>
      </c>
      <c r="G210" s="5">
        <f>ROUND(Offset_Report7[[#This Row],[FY 2021-22 Allocation]]-Offset_Report7[[#This Row],[FY 2021-22 Expended]],0)</f>
        <v>0</v>
      </c>
      <c r="H210" s="5">
        <v>69923</v>
      </c>
      <c r="I210" s="5">
        <v>59774.6</v>
      </c>
      <c r="J210" s="5">
        <f>ROUND(Offset_Report7[[#This Row],[FY 2022-23 Allocation]]-Offset_Report7[[#This Row],[FY 2022-23 Expended]],0)</f>
        <v>10148</v>
      </c>
      <c r="K210" s="6">
        <f>Offset_Report7[[#This Row],[FY 2021-22 
Unspent Funds to Offset]]+Offset_Report7[[#This Row],[FY 2022-23 
Unspent Funds to Offset]]</f>
        <v>10148</v>
      </c>
    </row>
    <row r="211" spans="1:11" x14ac:dyDescent="0.2">
      <c r="A211" s="32" t="s">
        <v>3736</v>
      </c>
      <c r="B211" s="34" t="s">
        <v>11</v>
      </c>
      <c r="C211" s="2" t="s">
        <v>11</v>
      </c>
      <c r="D211" s="3" t="s">
        <v>337</v>
      </c>
      <c r="E211" s="4">
        <v>7270408</v>
      </c>
      <c r="F211" s="4">
        <v>7270408</v>
      </c>
      <c r="G211" s="5">
        <f>ROUND(Offset_Report7[[#This Row],[FY 2021-22 Allocation]]-Offset_Report7[[#This Row],[FY 2021-22 Expended]],0)</f>
        <v>0</v>
      </c>
      <c r="H211" s="5">
        <v>20726321</v>
      </c>
      <c r="I211" s="5">
        <v>20726321</v>
      </c>
      <c r="J211" s="5">
        <f>ROUND(Offset_Report7[[#This Row],[FY 2022-23 Allocation]]-Offset_Report7[[#This Row],[FY 2022-23 Expended]],0)</f>
        <v>0</v>
      </c>
      <c r="K211" s="6">
        <f>Offset_Report7[[#This Row],[FY 2021-22 
Unspent Funds to Offset]]+Offset_Report7[[#This Row],[FY 2022-23 
Unspent Funds to Offset]]</f>
        <v>0</v>
      </c>
    </row>
    <row r="212" spans="1:11" x14ac:dyDescent="0.2">
      <c r="A212" s="32" t="s">
        <v>3737</v>
      </c>
      <c r="B212" s="34" t="s">
        <v>338</v>
      </c>
      <c r="C212" s="2" t="s">
        <v>31</v>
      </c>
      <c r="D212" s="3" t="s">
        <v>339</v>
      </c>
      <c r="E212" s="4">
        <v>0</v>
      </c>
      <c r="F212" s="4">
        <v>0</v>
      </c>
      <c r="G212" s="5">
        <f>ROUND(Offset_Report7[[#This Row],[FY 2021-22 Allocation]]-Offset_Report7[[#This Row],[FY 2021-22 Expended]],0)</f>
        <v>0</v>
      </c>
      <c r="H212" s="5">
        <v>0</v>
      </c>
      <c r="I212" s="5">
        <v>0</v>
      </c>
      <c r="J212" s="5">
        <f>ROUND(Offset_Report7[[#This Row],[FY 2022-23 Allocation]]-Offset_Report7[[#This Row],[FY 2022-23 Expended]],0)</f>
        <v>0</v>
      </c>
      <c r="K212" s="6">
        <f>Offset_Report7[[#This Row],[FY 2021-22 
Unspent Funds to Offset]]+Offset_Report7[[#This Row],[FY 2022-23 
Unspent Funds to Offset]]</f>
        <v>0</v>
      </c>
    </row>
    <row r="213" spans="1:11" x14ac:dyDescent="0.2">
      <c r="A213" s="32" t="s">
        <v>3738</v>
      </c>
      <c r="B213" s="33" t="s">
        <v>11</v>
      </c>
      <c r="C213" s="2" t="s">
        <v>11</v>
      </c>
      <c r="D213" s="3" t="s">
        <v>340</v>
      </c>
      <c r="E213" s="4">
        <v>2500716</v>
      </c>
      <c r="F213" s="4">
        <v>2500716</v>
      </c>
      <c r="G213" s="5">
        <f>ROUND(Offset_Report7[[#This Row],[FY 2021-22 Allocation]]-Offset_Report7[[#This Row],[FY 2021-22 Expended]],0)</f>
        <v>0</v>
      </c>
      <c r="H213" s="5">
        <v>5098342</v>
      </c>
      <c r="I213" s="5">
        <v>1405996.84</v>
      </c>
      <c r="J213" s="5">
        <f>ROUND(Offset_Report7[[#This Row],[FY 2022-23 Allocation]]-Offset_Report7[[#This Row],[FY 2022-23 Expended]],0)</f>
        <v>3692345</v>
      </c>
      <c r="K213" s="6">
        <f>Offset_Report7[[#This Row],[FY 2021-22 
Unspent Funds to Offset]]+Offset_Report7[[#This Row],[FY 2022-23 
Unspent Funds to Offset]]</f>
        <v>3692345</v>
      </c>
    </row>
    <row r="214" spans="1:11" x14ac:dyDescent="0.2">
      <c r="A214" s="32" t="s">
        <v>3739</v>
      </c>
      <c r="B214" s="33" t="s">
        <v>11</v>
      </c>
      <c r="C214" s="2" t="s">
        <v>11</v>
      </c>
      <c r="D214" s="3" t="s">
        <v>341</v>
      </c>
      <c r="E214" s="4">
        <v>655223</v>
      </c>
      <c r="F214" s="4">
        <v>655223</v>
      </c>
      <c r="G214" s="5">
        <f>ROUND(Offset_Report7[[#This Row],[FY 2021-22 Allocation]]-Offset_Report7[[#This Row],[FY 2021-22 Expended]],0)</f>
        <v>0</v>
      </c>
      <c r="H214" s="5">
        <v>2419097</v>
      </c>
      <c r="I214" s="5">
        <v>2419097</v>
      </c>
      <c r="J214" s="5">
        <f>ROUND(Offset_Report7[[#This Row],[FY 2022-23 Allocation]]-Offset_Report7[[#This Row],[FY 2022-23 Expended]],0)</f>
        <v>0</v>
      </c>
      <c r="K214" s="6">
        <f>Offset_Report7[[#This Row],[FY 2021-22 
Unspent Funds to Offset]]+Offset_Report7[[#This Row],[FY 2022-23 
Unspent Funds to Offset]]</f>
        <v>0</v>
      </c>
    </row>
    <row r="215" spans="1:11" x14ac:dyDescent="0.2">
      <c r="A215" s="32" t="s">
        <v>3740</v>
      </c>
      <c r="B215" s="33" t="s">
        <v>11</v>
      </c>
      <c r="C215" s="2" t="s">
        <v>11</v>
      </c>
      <c r="D215" s="3" t="s">
        <v>342</v>
      </c>
      <c r="E215" s="4">
        <v>40527052</v>
      </c>
      <c r="F215" s="4">
        <v>40527052</v>
      </c>
      <c r="G215" s="5">
        <f>ROUND(Offset_Report7[[#This Row],[FY 2021-22 Allocation]]-Offset_Report7[[#This Row],[FY 2021-22 Expended]],0)</f>
        <v>0</v>
      </c>
      <c r="H215" s="5">
        <v>77028798</v>
      </c>
      <c r="I215" s="5">
        <v>77028798</v>
      </c>
      <c r="J215" s="5">
        <f>ROUND(Offset_Report7[[#This Row],[FY 2022-23 Allocation]]-Offset_Report7[[#This Row],[FY 2022-23 Expended]],0)</f>
        <v>0</v>
      </c>
      <c r="K215" s="6">
        <f>Offset_Report7[[#This Row],[FY 2021-22 
Unspent Funds to Offset]]+Offset_Report7[[#This Row],[FY 2022-23 
Unspent Funds to Offset]]</f>
        <v>0</v>
      </c>
    </row>
    <row r="216" spans="1:11" x14ac:dyDescent="0.2">
      <c r="A216" s="32" t="s">
        <v>3741</v>
      </c>
      <c r="B216" s="33" t="s">
        <v>343</v>
      </c>
      <c r="C216" s="2" t="s">
        <v>14</v>
      </c>
      <c r="D216" s="3" t="s">
        <v>344</v>
      </c>
      <c r="E216" s="4">
        <v>152825</v>
      </c>
      <c r="F216" s="4">
        <v>152825</v>
      </c>
      <c r="G216" s="5">
        <f>ROUND(Offset_Report7[[#This Row],[FY 2021-22 Allocation]]-Offset_Report7[[#This Row],[FY 2021-22 Expended]],0)</f>
        <v>0</v>
      </c>
      <c r="H216" s="5">
        <v>407031</v>
      </c>
      <c r="I216" s="5">
        <v>407031</v>
      </c>
      <c r="J216" s="5">
        <f>ROUND(Offset_Report7[[#This Row],[FY 2022-23 Allocation]]-Offset_Report7[[#This Row],[FY 2022-23 Expended]],0)</f>
        <v>0</v>
      </c>
      <c r="K216" s="6">
        <f>Offset_Report7[[#This Row],[FY 2021-22 
Unspent Funds to Offset]]+Offset_Report7[[#This Row],[FY 2022-23 
Unspent Funds to Offset]]</f>
        <v>0</v>
      </c>
    </row>
    <row r="217" spans="1:11" x14ac:dyDescent="0.2">
      <c r="A217" s="32" t="s">
        <v>3742</v>
      </c>
      <c r="B217" s="33" t="s">
        <v>345</v>
      </c>
      <c r="C217" s="2" t="s">
        <v>14</v>
      </c>
      <c r="D217" s="3" t="s">
        <v>346</v>
      </c>
      <c r="E217" s="4">
        <v>0</v>
      </c>
      <c r="F217" s="4">
        <v>0</v>
      </c>
      <c r="G217" s="5">
        <f>ROUND(Offset_Report7[[#This Row],[FY 2021-22 Allocation]]-Offset_Report7[[#This Row],[FY 2021-22 Expended]],0)</f>
        <v>0</v>
      </c>
      <c r="H217" s="5">
        <v>0</v>
      </c>
      <c r="I217" s="5">
        <v>0</v>
      </c>
      <c r="J217" s="5">
        <f>ROUND(Offset_Report7[[#This Row],[FY 2022-23 Allocation]]-Offset_Report7[[#This Row],[FY 2022-23 Expended]],0)</f>
        <v>0</v>
      </c>
      <c r="K217" s="6">
        <f>Offset_Report7[[#This Row],[FY 2021-22 
Unspent Funds to Offset]]+Offset_Report7[[#This Row],[FY 2022-23 
Unspent Funds to Offset]]</f>
        <v>0</v>
      </c>
    </row>
    <row r="218" spans="1:11" x14ac:dyDescent="0.2">
      <c r="A218" s="32" t="s">
        <v>3743</v>
      </c>
      <c r="B218" s="33" t="s">
        <v>347</v>
      </c>
      <c r="C218" s="2" t="s">
        <v>14</v>
      </c>
      <c r="D218" s="3" t="s">
        <v>348</v>
      </c>
      <c r="E218" s="4">
        <v>0</v>
      </c>
      <c r="F218" s="4">
        <v>0</v>
      </c>
      <c r="G218" s="5">
        <f>ROUND(Offset_Report7[[#This Row],[FY 2021-22 Allocation]]-Offset_Report7[[#This Row],[FY 2021-22 Expended]],0)</f>
        <v>0</v>
      </c>
      <c r="H218" s="5">
        <v>0</v>
      </c>
      <c r="I218" s="5">
        <v>0</v>
      </c>
      <c r="J218" s="5">
        <f>ROUND(Offset_Report7[[#This Row],[FY 2022-23 Allocation]]-Offset_Report7[[#This Row],[FY 2022-23 Expended]],0)</f>
        <v>0</v>
      </c>
      <c r="K218" s="6">
        <f>Offset_Report7[[#This Row],[FY 2021-22 
Unspent Funds to Offset]]+Offset_Report7[[#This Row],[FY 2022-23 
Unspent Funds to Offset]]</f>
        <v>0</v>
      </c>
    </row>
    <row r="219" spans="1:11" x14ac:dyDescent="0.2">
      <c r="A219" s="32" t="s">
        <v>3744</v>
      </c>
      <c r="B219" s="33" t="s">
        <v>349</v>
      </c>
      <c r="C219" s="2" t="s">
        <v>31</v>
      </c>
      <c r="D219" s="3" t="s">
        <v>350</v>
      </c>
      <c r="E219" s="4">
        <v>110412</v>
      </c>
      <c r="F219" s="4">
        <v>110412</v>
      </c>
      <c r="G219" s="5">
        <f>ROUND(Offset_Report7[[#This Row],[FY 2021-22 Allocation]]-Offset_Report7[[#This Row],[FY 2021-22 Expended]],0)</f>
        <v>0</v>
      </c>
      <c r="H219" s="5">
        <v>271106</v>
      </c>
      <c r="I219" s="5">
        <v>50800.79</v>
      </c>
      <c r="J219" s="5">
        <f>ROUND(Offset_Report7[[#This Row],[FY 2022-23 Allocation]]-Offset_Report7[[#This Row],[FY 2022-23 Expended]],0)</f>
        <v>220305</v>
      </c>
      <c r="K219" s="6">
        <f>Offset_Report7[[#This Row],[FY 2021-22 
Unspent Funds to Offset]]+Offset_Report7[[#This Row],[FY 2022-23 
Unspent Funds to Offset]]</f>
        <v>220305</v>
      </c>
    </row>
    <row r="220" spans="1:11" x14ac:dyDescent="0.2">
      <c r="A220" s="32" t="s">
        <v>3745</v>
      </c>
      <c r="B220" s="33" t="s">
        <v>351</v>
      </c>
      <c r="C220" s="2" t="s">
        <v>14</v>
      </c>
      <c r="D220" s="3" t="s">
        <v>352</v>
      </c>
      <c r="E220" s="4">
        <v>241163</v>
      </c>
      <c r="F220" s="4">
        <v>241163</v>
      </c>
      <c r="G220" s="5">
        <f>ROUND(Offset_Report7[[#This Row],[FY 2021-22 Allocation]]-Offset_Report7[[#This Row],[FY 2021-22 Expended]],0)</f>
        <v>0</v>
      </c>
      <c r="H220" s="5">
        <v>514031</v>
      </c>
      <c r="I220" s="5">
        <v>514031</v>
      </c>
      <c r="J220" s="5">
        <f>ROUND(Offset_Report7[[#This Row],[FY 2022-23 Allocation]]-Offset_Report7[[#This Row],[FY 2022-23 Expended]],0)</f>
        <v>0</v>
      </c>
      <c r="K220" s="6">
        <f>Offset_Report7[[#This Row],[FY 2021-22 
Unspent Funds to Offset]]+Offset_Report7[[#This Row],[FY 2022-23 
Unspent Funds to Offset]]</f>
        <v>0</v>
      </c>
    </row>
    <row r="221" spans="1:11" x14ac:dyDescent="0.2">
      <c r="A221" s="32" t="s">
        <v>3746</v>
      </c>
      <c r="B221" s="33" t="s">
        <v>353</v>
      </c>
      <c r="C221" s="2" t="s">
        <v>14</v>
      </c>
      <c r="D221" s="3" t="s">
        <v>354</v>
      </c>
      <c r="E221" s="4">
        <v>0</v>
      </c>
      <c r="F221" s="4">
        <v>0</v>
      </c>
      <c r="G221" s="5">
        <f>ROUND(Offset_Report7[[#This Row],[FY 2021-22 Allocation]]-Offset_Report7[[#This Row],[FY 2021-22 Expended]],0)</f>
        <v>0</v>
      </c>
      <c r="H221" s="5">
        <v>0</v>
      </c>
      <c r="I221" s="5">
        <v>0</v>
      </c>
      <c r="J221" s="5">
        <f>ROUND(Offset_Report7[[#This Row],[FY 2022-23 Allocation]]-Offset_Report7[[#This Row],[FY 2022-23 Expended]],0)</f>
        <v>0</v>
      </c>
      <c r="K221" s="6">
        <f>Offset_Report7[[#This Row],[FY 2021-22 
Unspent Funds to Offset]]+Offset_Report7[[#This Row],[FY 2022-23 
Unspent Funds to Offset]]</f>
        <v>0</v>
      </c>
    </row>
    <row r="222" spans="1:11" x14ac:dyDescent="0.2">
      <c r="A222" s="32" t="s">
        <v>3747</v>
      </c>
      <c r="B222" s="33" t="s">
        <v>355</v>
      </c>
      <c r="C222" s="2" t="s">
        <v>14</v>
      </c>
      <c r="D222" s="3" t="s">
        <v>356</v>
      </c>
      <c r="E222" s="4">
        <v>0</v>
      </c>
      <c r="F222" s="4">
        <v>0</v>
      </c>
      <c r="G222" s="5">
        <f>ROUND(Offset_Report7[[#This Row],[FY 2021-22 Allocation]]-Offset_Report7[[#This Row],[FY 2021-22 Expended]],0)</f>
        <v>0</v>
      </c>
      <c r="H222" s="5">
        <v>444361</v>
      </c>
      <c r="I222" s="5">
        <v>444361</v>
      </c>
      <c r="J222" s="5">
        <f>ROUND(Offset_Report7[[#This Row],[FY 2022-23 Allocation]]-Offset_Report7[[#This Row],[FY 2022-23 Expended]],0)</f>
        <v>0</v>
      </c>
      <c r="K222" s="6">
        <f>Offset_Report7[[#This Row],[FY 2021-22 
Unspent Funds to Offset]]+Offset_Report7[[#This Row],[FY 2022-23 
Unspent Funds to Offset]]</f>
        <v>0</v>
      </c>
    </row>
    <row r="223" spans="1:11" x14ac:dyDescent="0.2">
      <c r="A223" s="32" t="s">
        <v>3748</v>
      </c>
      <c r="B223" s="34" t="s">
        <v>357</v>
      </c>
      <c r="C223" s="2" t="s">
        <v>14</v>
      </c>
      <c r="D223" s="3" t="s">
        <v>358</v>
      </c>
      <c r="E223" s="4">
        <v>0</v>
      </c>
      <c r="F223" s="4">
        <v>0</v>
      </c>
      <c r="G223" s="5">
        <f>ROUND(Offset_Report7[[#This Row],[FY 2021-22 Allocation]]-Offset_Report7[[#This Row],[FY 2021-22 Expended]],0)</f>
        <v>0</v>
      </c>
      <c r="H223" s="5">
        <v>0</v>
      </c>
      <c r="I223" s="5">
        <v>0</v>
      </c>
      <c r="J223" s="5">
        <f>ROUND(Offset_Report7[[#This Row],[FY 2022-23 Allocation]]-Offset_Report7[[#This Row],[FY 2022-23 Expended]],0)</f>
        <v>0</v>
      </c>
      <c r="K223" s="6">
        <f>Offset_Report7[[#This Row],[FY 2021-22 
Unspent Funds to Offset]]+Offset_Report7[[#This Row],[FY 2022-23 
Unspent Funds to Offset]]</f>
        <v>0</v>
      </c>
    </row>
    <row r="224" spans="1:11" x14ac:dyDescent="0.2">
      <c r="A224" s="32" t="s">
        <v>3749</v>
      </c>
      <c r="B224" s="34" t="s">
        <v>359</v>
      </c>
      <c r="C224" s="2" t="s">
        <v>14</v>
      </c>
      <c r="D224" s="3" t="s">
        <v>360</v>
      </c>
      <c r="E224" s="4">
        <v>0</v>
      </c>
      <c r="F224" s="4">
        <v>0</v>
      </c>
      <c r="G224" s="5">
        <f>ROUND(Offset_Report7[[#This Row],[FY 2021-22 Allocation]]-Offset_Report7[[#This Row],[FY 2021-22 Expended]],0)</f>
        <v>0</v>
      </c>
      <c r="H224" s="5">
        <v>0</v>
      </c>
      <c r="I224" s="5">
        <v>0</v>
      </c>
      <c r="J224" s="5">
        <f>ROUND(Offset_Report7[[#This Row],[FY 2022-23 Allocation]]-Offset_Report7[[#This Row],[FY 2022-23 Expended]],0)</f>
        <v>0</v>
      </c>
      <c r="K224" s="6">
        <f>Offset_Report7[[#This Row],[FY 2021-22 
Unspent Funds to Offset]]+Offset_Report7[[#This Row],[FY 2022-23 
Unspent Funds to Offset]]</f>
        <v>0</v>
      </c>
    </row>
    <row r="225" spans="1:11" x14ac:dyDescent="0.2">
      <c r="A225" s="32" t="s">
        <v>3750</v>
      </c>
      <c r="B225" s="34" t="s">
        <v>361</v>
      </c>
      <c r="C225" s="2" t="s">
        <v>14</v>
      </c>
      <c r="D225" s="3" t="s">
        <v>362</v>
      </c>
      <c r="E225" s="4">
        <v>0</v>
      </c>
      <c r="F225" s="4">
        <v>0</v>
      </c>
      <c r="G225" s="5">
        <f>ROUND(Offset_Report7[[#This Row],[FY 2021-22 Allocation]]-Offset_Report7[[#This Row],[FY 2021-22 Expended]],0)</f>
        <v>0</v>
      </c>
      <c r="H225" s="5">
        <v>0</v>
      </c>
      <c r="I225" s="5">
        <v>0</v>
      </c>
      <c r="J225" s="5">
        <f>ROUND(Offset_Report7[[#This Row],[FY 2022-23 Allocation]]-Offset_Report7[[#This Row],[FY 2022-23 Expended]],0)</f>
        <v>0</v>
      </c>
      <c r="K225" s="6">
        <f>Offset_Report7[[#This Row],[FY 2021-22 
Unspent Funds to Offset]]+Offset_Report7[[#This Row],[FY 2022-23 
Unspent Funds to Offset]]</f>
        <v>0</v>
      </c>
    </row>
    <row r="226" spans="1:11" x14ac:dyDescent="0.2">
      <c r="A226" s="32" t="s">
        <v>3751</v>
      </c>
      <c r="B226" s="33" t="s">
        <v>11</v>
      </c>
      <c r="C226" s="2" t="s">
        <v>11</v>
      </c>
      <c r="D226" s="3" t="s">
        <v>363</v>
      </c>
      <c r="E226" s="4">
        <v>628564</v>
      </c>
      <c r="F226" s="4">
        <v>628564</v>
      </c>
      <c r="G226" s="5">
        <f>ROUND(Offset_Report7[[#This Row],[FY 2021-22 Allocation]]-Offset_Report7[[#This Row],[FY 2021-22 Expended]],0)</f>
        <v>0</v>
      </c>
      <c r="H226" s="5">
        <v>1840269</v>
      </c>
      <c r="I226" s="5">
        <v>1840269</v>
      </c>
      <c r="J226" s="5">
        <f>ROUND(Offset_Report7[[#This Row],[FY 2022-23 Allocation]]-Offset_Report7[[#This Row],[FY 2022-23 Expended]],0)</f>
        <v>0</v>
      </c>
      <c r="K226" s="6">
        <f>Offset_Report7[[#This Row],[FY 2021-22 
Unspent Funds to Offset]]+Offset_Report7[[#This Row],[FY 2022-23 
Unspent Funds to Offset]]</f>
        <v>0</v>
      </c>
    </row>
    <row r="227" spans="1:11" x14ac:dyDescent="0.2">
      <c r="A227" s="32" t="s">
        <v>3752</v>
      </c>
      <c r="B227" s="33" t="s">
        <v>11</v>
      </c>
      <c r="C227" s="2" t="s">
        <v>11</v>
      </c>
      <c r="D227" s="3" t="s">
        <v>364</v>
      </c>
      <c r="E227" s="4">
        <v>0</v>
      </c>
      <c r="F227" s="4">
        <v>0</v>
      </c>
      <c r="G227" s="5">
        <f>ROUND(Offset_Report7[[#This Row],[FY 2021-22 Allocation]]-Offset_Report7[[#This Row],[FY 2021-22 Expended]],0)</f>
        <v>0</v>
      </c>
      <c r="H227" s="5">
        <v>0</v>
      </c>
      <c r="I227" s="5">
        <v>0</v>
      </c>
      <c r="J227" s="5">
        <f>ROUND(Offset_Report7[[#This Row],[FY 2022-23 Allocation]]-Offset_Report7[[#This Row],[FY 2022-23 Expended]],0)</f>
        <v>0</v>
      </c>
      <c r="K227" s="6">
        <f>Offset_Report7[[#This Row],[FY 2021-22 
Unspent Funds to Offset]]+Offset_Report7[[#This Row],[FY 2022-23 
Unspent Funds to Offset]]</f>
        <v>0</v>
      </c>
    </row>
    <row r="228" spans="1:11" x14ac:dyDescent="0.2">
      <c r="A228" s="32" t="s">
        <v>3753</v>
      </c>
      <c r="B228" s="34" t="s">
        <v>11</v>
      </c>
      <c r="C228" s="2" t="s">
        <v>11</v>
      </c>
      <c r="D228" s="3" t="s">
        <v>365</v>
      </c>
      <c r="E228" s="4">
        <v>5088222</v>
      </c>
      <c r="F228" s="4">
        <v>5088222</v>
      </c>
      <c r="G228" s="5">
        <f>ROUND(Offset_Report7[[#This Row],[FY 2021-22 Allocation]]-Offset_Report7[[#This Row],[FY 2021-22 Expended]],0)</f>
        <v>0</v>
      </c>
      <c r="H228" s="5">
        <v>11319080</v>
      </c>
      <c r="I228" s="5">
        <v>11319080</v>
      </c>
      <c r="J228" s="5">
        <f>ROUND(Offset_Report7[[#This Row],[FY 2022-23 Allocation]]-Offset_Report7[[#This Row],[FY 2022-23 Expended]],0)</f>
        <v>0</v>
      </c>
      <c r="K228" s="6">
        <f>Offset_Report7[[#This Row],[FY 2021-22 
Unspent Funds to Offset]]+Offset_Report7[[#This Row],[FY 2022-23 
Unspent Funds to Offset]]</f>
        <v>0</v>
      </c>
    </row>
    <row r="229" spans="1:11" x14ac:dyDescent="0.2">
      <c r="A229" s="32" t="s">
        <v>3754</v>
      </c>
      <c r="B229" s="34" t="s">
        <v>366</v>
      </c>
      <c r="C229" s="2" t="s">
        <v>31</v>
      </c>
      <c r="D229" s="3" t="s">
        <v>367</v>
      </c>
      <c r="E229" s="4">
        <v>0</v>
      </c>
      <c r="F229" s="4">
        <v>0</v>
      </c>
      <c r="G229" s="5">
        <f>ROUND(Offset_Report7[[#This Row],[FY 2021-22 Allocation]]-Offset_Report7[[#This Row],[FY 2021-22 Expended]],0)</f>
        <v>0</v>
      </c>
      <c r="H229" s="5">
        <v>0</v>
      </c>
      <c r="I229" s="5">
        <v>0</v>
      </c>
      <c r="J229" s="5">
        <f>ROUND(Offset_Report7[[#This Row],[FY 2022-23 Allocation]]-Offset_Report7[[#This Row],[FY 2022-23 Expended]],0)</f>
        <v>0</v>
      </c>
      <c r="K229" s="6">
        <f>Offset_Report7[[#This Row],[FY 2021-22 
Unspent Funds to Offset]]+Offset_Report7[[#This Row],[FY 2022-23 
Unspent Funds to Offset]]</f>
        <v>0</v>
      </c>
    </row>
    <row r="230" spans="1:11" x14ac:dyDescent="0.2">
      <c r="A230" s="32" t="s">
        <v>3755</v>
      </c>
      <c r="B230" s="34" t="s">
        <v>368</v>
      </c>
      <c r="C230" s="2" t="s">
        <v>31</v>
      </c>
      <c r="D230" s="3" t="s">
        <v>369</v>
      </c>
      <c r="E230" s="4">
        <v>0</v>
      </c>
      <c r="F230" s="4">
        <v>0</v>
      </c>
      <c r="G230" s="5">
        <f>ROUND(Offset_Report7[[#This Row],[FY 2021-22 Allocation]]-Offset_Report7[[#This Row],[FY 2021-22 Expended]],0)</f>
        <v>0</v>
      </c>
      <c r="H230" s="5">
        <v>0</v>
      </c>
      <c r="I230" s="5">
        <v>0</v>
      </c>
      <c r="J230" s="5">
        <f>ROUND(Offset_Report7[[#This Row],[FY 2022-23 Allocation]]-Offset_Report7[[#This Row],[FY 2022-23 Expended]],0)</f>
        <v>0</v>
      </c>
      <c r="K230" s="6">
        <f>Offset_Report7[[#This Row],[FY 2021-22 
Unspent Funds to Offset]]+Offset_Report7[[#This Row],[FY 2022-23 
Unspent Funds to Offset]]</f>
        <v>0</v>
      </c>
    </row>
    <row r="231" spans="1:11" x14ac:dyDescent="0.2">
      <c r="A231" s="32" t="s">
        <v>3756</v>
      </c>
      <c r="B231" s="33" t="s">
        <v>11</v>
      </c>
      <c r="C231" s="2" t="s">
        <v>11</v>
      </c>
      <c r="D231" s="3" t="s">
        <v>370</v>
      </c>
      <c r="E231" s="4">
        <v>383737</v>
      </c>
      <c r="F231" s="4">
        <v>383737</v>
      </c>
      <c r="G231" s="5">
        <f>ROUND(Offset_Report7[[#This Row],[FY 2021-22 Allocation]]-Offset_Report7[[#This Row],[FY 2021-22 Expended]],0)</f>
        <v>0</v>
      </c>
      <c r="H231" s="5">
        <v>781278</v>
      </c>
      <c r="I231" s="5">
        <v>781278</v>
      </c>
      <c r="J231" s="5">
        <f>ROUND(Offset_Report7[[#This Row],[FY 2022-23 Allocation]]-Offset_Report7[[#This Row],[FY 2022-23 Expended]],0)</f>
        <v>0</v>
      </c>
      <c r="K231" s="6">
        <f>Offset_Report7[[#This Row],[FY 2021-22 
Unspent Funds to Offset]]+Offset_Report7[[#This Row],[FY 2022-23 
Unspent Funds to Offset]]</f>
        <v>0</v>
      </c>
    </row>
    <row r="232" spans="1:11" x14ac:dyDescent="0.2">
      <c r="A232" s="32" t="s">
        <v>3757</v>
      </c>
      <c r="B232" s="34" t="s">
        <v>11</v>
      </c>
      <c r="C232" s="2" t="s">
        <v>11</v>
      </c>
      <c r="D232" s="3" t="s">
        <v>371</v>
      </c>
      <c r="E232" s="4">
        <v>267195</v>
      </c>
      <c r="F232" s="4">
        <v>267195</v>
      </c>
      <c r="G232" s="5">
        <f>ROUND(Offset_Report7[[#This Row],[FY 2021-22 Allocation]]-Offset_Report7[[#This Row],[FY 2021-22 Expended]],0)</f>
        <v>0</v>
      </c>
      <c r="H232" s="5">
        <v>463015</v>
      </c>
      <c r="I232" s="5">
        <v>463015</v>
      </c>
      <c r="J232" s="5">
        <f>ROUND(Offset_Report7[[#This Row],[FY 2022-23 Allocation]]-Offset_Report7[[#This Row],[FY 2022-23 Expended]],0)</f>
        <v>0</v>
      </c>
      <c r="K232" s="6">
        <f>Offset_Report7[[#This Row],[FY 2021-22 
Unspent Funds to Offset]]+Offset_Report7[[#This Row],[FY 2022-23 
Unspent Funds to Offset]]</f>
        <v>0</v>
      </c>
    </row>
    <row r="233" spans="1:11" x14ac:dyDescent="0.2">
      <c r="A233" s="32" t="s">
        <v>3758</v>
      </c>
      <c r="B233" s="34" t="s">
        <v>372</v>
      </c>
      <c r="C233" s="2" t="s">
        <v>14</v>
      </c>
      <c r="D233" s="3" t="s">
        <v>373</v>
      </c>
      <c r="E233" s="4">
        <v>0</v>
      </c>
      <c r="F233" s="4">
        <v>0</v>
      </c>
      <c r="G233" s="5">
        <f>ROUND(Offset_Report7[[#This Row],[FY 2021-22 Allocation]]-Offset_Report7[[#This Row],[FY 2021-22 Expended]],0)</f>
        <v>0</v>
      </c>
      <c r="H233" s="5">
        <v>0</v>
      </c>
      <c r="I233" s="5">
        <v>0</v>
      </c>
      <c r="J233" s="5">
        <f>ROUND(Offset_Report7[[#This Row],[FY 2022-23 Allocation]]-Offset_Report7[[#This Row],[FY 2022-23 Expended]],0)</f>
        <v>0</v>
      </c>
      <c r="K233" s="6">
        <f>Offset_Report7[[#This Row],[FY 2021-22 
Unspent Funds to Offset]]+Offset_Report7[[#This Row],[FY 2022-23 
Unspent Funds to Offset]]</f>
        <v>0</v>
      </c>
    </row>
    <row r="234" spans="1:11" x14ac:dyDescent="0.2">
      <c r="A234" s="32" t="s">
        <v>3759</v>
      </c>
      <c r="B234" s="34" t="s">
        <v>11</v>
      </c>
      <c r="C234" s="2" t="s">
        <v>11</v>
      </c>
      <c r="D234" s="3" t="s">
        <v>374</v>
      </c>
      <c r="E234" s="4">
        <v>296851</v>
      </c>
      <c r="F234" s="4">
        <v>296851</v>
      </c>
      <c r="G234" s="5">
        <f>ROUND(Offset_Report7[[#This Row],[FY 2021-22 Allocation]]-Offset_Report7[[#This Row],[FY 2021-22 Expended]],0)</f>
        <v>0</v>
      </c>
      <c r="H234" s="5">
        <v>605389</v>
      </c>
      <c r="I234" s="5">
        <v>605389</v>
      </c>
      <c r="J234" s="5">
        <f>ROUND(Offset_Report7[[#This Row],[FY 2022-23 Allocation]]-Offset_Report7[[#This Row],[FY 2022-23 Expended]],0)</f>
        <v>0</v>
      </c>
      <c r="K234" s="6">
        <f>Offset_Report7[[#This Row],[FY 2021-22 
Unspent Funds to Offset]]+Offset_Report7[[#This Row],[FY 2022-23 
Unspent Funds to Offset]]</f>
        <v>0</v>
      </c>
    </row>
    <row r="235" spans="1:11" x14ac:dyDescent="0.2">
      <c r="A235" s="32" t="s">
        <v>3760</v>
      </c>
      <c r="B235" s="34" t="s">
        <v>11</v>
      </c>
      <c r="C235" s="2" t="s">
        <v>11</v>
      </c>
      <c r="D235" s="3" t="s">
        <v>375</v>
      </c>
      <c r="E235" s="4">
        <v>2091618</v>
      </c>
      <c r="F235" s="4">
        <v>2091618</v>
      </c>
      <c r="G235" s="5">
        <f>ROUND(Offset_Report7[[#This Row],[FY 2021-22 Allocation]]-Offset_Report7[[#This Row],[FY 2021-22 Expended]],0)</f>
        <v>0</v>
      </c>
      <c r="H235" s="5">
        <v>4086093</v>
      </c>
      <c r="I235" s="5">
        <v>4086093</v>
      </c>
      <c r="J235" s="5">
        <f>ROUND(Offset_Report7[[#This Row],[FY 2022-23 Allocation]]-Offset_Report7[[#This Row],[FY 2022-23 Expended]],0)</f>
        <v>0</v>
      </c>
      <c r="K235" s="6">
        <f>Offset_Report7[[#This Row],[FY 2021-22 
Unspent Funds to Offset]]+Offset_Report7[[#This Row],[FY 2022-23 
Unspent Funds to Offset]]</f>
        <v>0</v>
      </c>
    </row>
    <row r="236" spans="1:11" x14ac:dyDescent="0.2">
      <c r="A236" s="32" t="s">
        <v>3761</v>
      </c>
      <c r="B236" s="33" t="s">
        <v>11</v>
      </c>
      <c r="C236" s="2" t="s">
        <v>11</v>
      </c>
      <c r="D236" s="3" t="s">
        <v>376</v>
      </c>
      <c r="E236" s="4">
        <v>50000</v>
      </c>
      <c r="F236" s="4">
        <v>50000</v>
      </c>
      <c r="G236" s="5">
        <f>ROUND(Offset_Report7[[#This Row],[FY 2021-22 Allocation]]-Offset_Report7[[#This Row],[FY 2021-22 Expended]],0)</f>
        <v>0</v>
      </c>
      <c r="H236" s="5">
        <v>54469</v>
      </c>
      <c r="I236" s="5">
        <v>54469</v>
      </c>
      <c r="J236" s="5">
        <f>ROUND(Offset_Report7[[#This Row],[FY 2022-23 Allocation]]-Offset_Report7[[#This Row],[FY 2022-23 Expended]],0)</f>
        <v>0</v>
      </c>
      <c r="K236" s="6">
        <f>Offset_Report7[[#This Row],[FY 2021-22 
Unspent Funds to Offset]]+Offset_Report7[[#This Row],[FY 2022-23 
Unspent Funds to Offset]]</f>
        <v>0</v>
      </c>
    </row>
    <row r="237" spans="1:11" x14ac:dyDescent="0.2">
      <c r="A237" s="32" t="s">
        <v>3762</v>
      </c>
      <c r="B237" s="34" t="s">
        <v>11</v>
      </c>
      <c r="C237" s="2" t="s">
        <v>11</v>
      </c>
      <c r="D237" s="3" t="s">
        <v>377</v>
      </c>
      <c r="E237" s="4">
        <v>250402</v>
      </c>
      <c r="F237" s="4">
        <v>250402</v>
      </c>
      <c r="G237" s="5">
        <f>ROUND(Offset_Report7[[#This Row],[FY 2021-22 Allocation]]-Offset_Report7[[#This Row],[FY 2021-22 Expended]],0)</f>
        <v>0</v>
      </c>
      <c r="H237" s="5">
        <v>498502</v>
      </c>
      <c r="I237" s="5">
        <v>498502</v>
      </c>
      <c r="J237" s="5">
        <f>ROUND(Offset_Report7[[#This Row],[FY 2022-23 Allocation]]-Offset_Report7[[#This Row],[FY 2022-23 Expended]],0)</f>
        <v>0</v>
      </c>
      <c r="K237" s="6">
        <f>Offset_Report7[[#This Row],[FY 2021-22 
Unspent Funds to Offset]]+Offset_Report7[[#This Row],[FY 2022-23 
Unspent Funds to Offset]]</f>
        <v>0</v>
      </c>
    </row>
    <row r="238" spans="1:11" x14ac:dyDescent="0.2">
      <c r="A238" s="32" t="s">
        <v>3763</v>
      </c>
      <c r="B238" s="33" t="s">
        <v>378</v>
      </c>
      <c r="C238" s="2" t="s">
        <v>14</v>
      </c>
      <c r="D238" s="3" t="s">
        <v>379</v>
      </c>
      <c r="E238" s="4">
        <v>0</v>
      </c>
      <c r="F238" s="4">
        <v>0</v>
      </c>
      <c r="G238" s="5">
        <f>ROUND(Offset_Report7[[#This Row],[FY 2021-22 Allocation]]-Offset_Report7[[#This Row],[FY 2021-22 Expended]],0)</f>
        <v>0</v>
      </c>
      <c r="H238" s="5">
        <v>0</v>
      </c>
      <c r="I238" s="5">
        <v>0</v>
      </c>
      <c r="J238" s="5">
        <f>ROUND(Offset_Report7[[#This Row],[FY 2022-23 Allocation]]-Offset_Report7[[#This Row],[FY 2022-23 Expended]],0)</f>
        <v>0</v>
      </c>
      <c r="K238" s="6">
        <f>Offset_Report7[[#This Row],[FY 2021-22 
Unspent Funds to Offset]]+Offset_Report7[[#This Row],[FY 2022-23 
Unspent Funds to Offset]]</f>
        <v>0</v>
      </c>
    </row>
    <row r="239" spans="1:11" x14ac:dyDescent="0.2">
      <c r="A239" s="32" t="s">
        <v>3764</v>
      </c>
      <c r="B239" s="33" t="s">
        <v>11</v>
      </c>
      <c r="C239" s="2" t="s">
        <v>11</v>
      </c>
      <c r="D239" s="3" t="s">
        <v>380</v>
      </c>
      <c r="E239" s="4">
        <v>2760336</v>
      </c>
      <c r="F239" s="4">
        <v>2760336</v>
      </c>
      <c r="G239" s="5">
        <f>ROUND(Offset_Report7[[#This Row],[FY 2021-22 Allocation]]-Offset_Report7[[#This Row],[FY 2021-22 Expended]],0)</f>
        <v>0</v>
      </c>
      <c r="H239" s="5">
        <v>7942113</v>
      </c>
      <c r="I239" s="5">
        <v>7942113</v>
      </c>
      <c r="J239" s="5">
        <f>ROUND(Offset_Report7[[#This Row],[FY 2022-23 Allocation]]-Offset_Report7[[#This Row],[FY 2022-23 Expended]],0)</f>
        <v>0</v>
      </c>
      <c r="K239" s="6">
        <f>Offset_Report7[[#This Row],[FY 2021-22 
Unspent Funds to Offset]]+Offset_Report7[[#This Row],[FY 2022-23 
Unspent Funds to Offset]]</f>
        <v>0</v>
      </c>
    </row>
    <row r="240" spans="1:11" x14ac:dyDescent="0.2">
      <c r="A240" s="32" t="s">
        <v>3765</v>
      </c>
      <c r="B240" s="33" t="s">
        <v>381</v>
      </c>
      <c r="C240" s="2" t="s">
        <v>31</v>
      </c>
      <c r="D240" s="3" t="s">
        <v>382</v>
      </c>
      <c r="E240" s="4">
        <v>74015</v>
      </c>
      <c r="F240" s="4">
        <v>74015</v>
      </c>
      <c r="G240" s="5">
        <f>ROUND(Offset_Report7[[#This Row],[FY 2021-22 Allocation]]-Offset_Report7[[#This Row],[FY 2021-22 Expended]],0)</f>
        <v>0</v>
      </c>
      <c r="H240" s="5">
        <v>250772</v>
      </c>
      <c r="I240" s="5">
        <v>250772</v>
      </c>
      <c r="J240" s="5">
        <f>ROUND(Offset_Report7[[#This Row],[FY 2022-23 Allocation]]-Offset_Report7[[#This Row],[FY 2022-23 Expended]],0)</f>
        <v>0</v>
      </c>
      <c r="K240" s="6">
        <f>Offset_Report7[[#This Row],[FY 2021-22 
Unspent Funds to Offset]]+Offset_Report7[[#This Row],[FY 2022-23 
Unspent Funds to Offset]]</f>
        <v>0</v>
      </c>
    </row>
    <row r="241" spans="1:11" x14ac:dyDescent="0.2">
      <c r="A241" s="32" t="s">
        <v>3766</v>
      </c>
      <c r="B241" s="34" t="s">
        <v>383</v>
      </c>
      <c r="C241" s="2" t="s">
        <v>31</v>
      </c>
      <c r="D241" s="3" t="s">
        <v>384</v>
      </c>
      <c r="E241" s="4">
        <v>211565</v>
      </c>
      <c r="F241" s="4">
        <v>211565</v>
      </c>
      <c r="G241" s="5">
        <f>ROUND(Offset_Report7[[#This Row],[FY 2021-22 Allocation]]-Offset_Report7[[#This Row],[FY 2021-22 Expended]],0)</f>
        <v>0</v>
      </c>
      <c r="H241" s="5">
        <v>623207</v>
      </c>
      <c r="I241" s="5">
        <v>518247.72</v>
      </c>
      <c r="J241" s="5">
        <f>ROUND(Offset_Report7[[#This Row],[FY 2022-23 Allocation]]-Offset_Report7[[#This Row],[FY 2022-23 Expended]],0)</f>
        <v>104959</v>
      </c>
      <c r="K241" s="6">
        <f>Offset_Report7[[#This Row],[FY 2021-22 
Unspent Funds to Offset]]+Offset_Report7[[#This Row],[FY 2022-23 
Unspent Funds to Offset]]</f>
        <v>104959</v>
      </c>
    </row>
    <row r="242" spans="1:11" x14ac:dyDescent="0.2">
      <c r="A242" s="32" t="s">
        <v>3767</v>
      </c>
      <c r="B242" s="34" t="s">
        <v>11</v>
      </c>
      <c r="C242" s="2" t="s">
        <v>11</v>
      </c>
      <c r="D242" s="3" t="s">
        <v>385</v>
      </c>
      <c r="E242" s="4">
        <v>3179152</v>
      </c>
      <c r="F242" s="4">
        <v>3179152</v>
      </c>
      <c r="G242" s="5">
        <f>ROUND(Offset_Report7[[#This Row],[FY 2021-22 Allocation]]-Offset_Report7[[#This Row],[FY 2021-22 Expended]],0)</f>
        <v>0</v>
      </c>
      <c r="H242" s="5">
        <v>6252056</v>
      </c>
      <c r="I242" s="5">
        <v>6252056</v>
      </c>
      <c r="J242" s="5">
        <f>ROUND(Offset_Report7[[#This Row],[FY 2022-23 Allocation]]-Offset_Report7[[#This Row],[FY 2022-23 Expended]],0)</f>
        <v>0</v>
      </c>
      <c r="K242" s="6">
        <f>Offset_Report7[[#This Row],[FY 2021-22 
Unspent Funds to Offset]]+Offset_Report7[[#This Row],[FY 2022-23 
Unspent Funds to Offset]]</f>
        <v>0</v>
      </c>
    </row>
    <row r="243" spans="1:11" x14ac:dyDescent="0.2">
      <c r="A243" s="32" t="s">
        <v>3768</v>
      </c>
      <c r="B243" s="34" t="s">
        <v>11</v>
      </c>
      <c r="C243" s="2" t="s">
        <v>11</v>
      </c>
      <c r="D243" s="3" t="s">
        <v>386</v>
      </c>
      <c r="E243" s="4">
        <v>351022</v>
      </c>
      <c r="F243" s="4">
        <v>351022</v>
      </c>
      <c r="G243" s="5">
        <f>ROUND(Offset_Report7[[#This Row],[FY 2021-22 Allocation]]-Offset_Report7[[#This Row],[FY 2021-22 Expended]],0)</f>
        <v>0</v>
      </c>
      <c r="H243" s="5">
        <v>729694</v>
      </c>
      <c r="I243" s="5">
        <v>548124.93999999994</v>
      </c>
      <c r="J243" s="5">
        <f>ROUND(Offset_Report7[[#This Row],[FY 2022-23 Allocation]]-Offset_Report7[[#This Row],[FY 2022-23 Expended]],0)</f>
        <v>181569</v>
      </c>
      <c r="K243" s="6">
        <f>Offset_Report7[[#This Row],[FY 2021-22 
Unspent Funds to Offset]]+Offset_Report7[[#This Row],[FY 2022-23 
Unspent Funds to Offset]]</f>
        <v>181569</v>
      </c>
    </row>
    <row r="244" spans="1:11" x14ac:dyDescent="0.2">
      <c r="A244" s="32" t="s">
        <v>3769</v>
      </c>
      <c r="B244" s="33" t="s">
        <v>11</v>
      </c>
      <c r="C244" s="2" t="s">
        <v>11</v>
      </c>
      <c r="D244" s="3" t="s">
        <v>387</v>
      </c>
      <c r="E244" s="4">
        <v>302825</v>
      </c>
      <c r="F244" s="4">
        <v>302825</v>
      </c>
      <c r="G244" s="5">
        <f>ROUND(Offset_Report7[[#This Row],[FY 2021-22 Allocation]]-Offset_Report7[[#This Row],[FY 2021-22 Expended]],0)</f>
        <v>0</v>
      </c>
      <c r="H244" s="5">
        <v>530808</v>
      </c>
      <c r="I244" s="5">
        <v>485421</v>
      </c>
      <c r="J244" s="5">
        <f>ROUND(Offset_Report7[[#This Row],[FY 2022-23 Allocation]]-Offset_Report7[[#This Row],[FY 2022-23 Expended]],0)</f>
        <v>45387</v>
      </c>
      <c r="K244" s="6">
        <f>Offset_Report7[[#This Row],[FY 2021-22 
Unspent Funds to Offset]]+Offset_Report7[[#This Row],[FY 2022-23 
Unspent Funds to Offset]]</f>
        <v>45387</v>
      </c>
    </row>
    <row r="245" spans="1:11" x14ac:dyDescent="0.2">
      <c r="A245" s="32" t="s">
        <v>3770</v>
      </c>
      <c r="B245" s="34" t="s">
        <v>388</v>
      </c>
      <c r="C245" s="2" t="s">
        <v>31</v>
      </c>
      <c r="D245" s="3" t="s">
        <v>389</v>
      </c>
      <c r="E245" s="4">
        <v>0</v>
      </c>
      <c r="F245" s="4">
        <v>0</v>
      </c>
      <c r="G245" s="5">
        <f>ROUND(Offset_Report7[[#This Row],[FY 2021-22 Allocation]]-Offset_Report7[[#This Row],[FY 2021-22 Expended]],0)</f>
        <v>0</v>
      </c>
      <c r="H245" s="5">
        <v>0</v>
      </c>
      <c r="I245" s="5">
        <v>0</v>
      </c>
      <c r="J245" s="5">
        <f>ROUND(Offset_Report7[[#This Row],[FY 2022-23 Allocation]]-Offset_Report7[[#This Row],[FY 2022-23 Expended]],0)</f>
        <v>0</v>
      </c>
      <c r="K245" s="6">
        <f>Offset_Report7[[#This Row],[FY 2021-22 
Unspent Funds to Offset]]+Offset_Report7[[#This Row],[FY 2022-23 
Unspent Funds to Offset]]</f>
        <v>0</v>
      </c>
    </row>
    <row r="246" spans="1:11" x14ac:dyDescent="0.2">
      <c r="A246" s="32" t="s">
        <v>3771</v>
      </c>
      <c r="B246" s="33" t="s">
        <v>11</v>
      </c>
      <c r="C246" s="2" t="s">
        <v>11</v>
      </c>
      <c r="D246" s="3" t="s">
        <v>390</v>
      </c>
      <c r="E246" s="4">
        <v>134106</v>
      </c>
      <c r="F246" s="4">
        <v>31468.03</v>
      </c>
      <c r="G246" s="5">
        <f>ROUND(Offset_Report7[[#This Row],[FY 2021-22 Allocation]]-Offset_Report7[[#This Row],[FY 2021-22 Expended]],0)</f>
        <v>102638</v>
      </c>
      <c r="H246" s="5">
        <v>218216</v>
      </c>
      <c r="I246" s="5">
        <v>1020.37</v>
      </c>
      <c r="J246" s="5">
        <f>ROUND(Offset_Report7[[#This Row],[FY 2022-23 Allocation]]-Offset_Report7[[#This Row],[FY 2022-23 Expended]],0)</f>
        <v>217196</v>
      </c>
      <c r="K246" s="6">
        <f>Offset_Report7[[#This Row],[FY 2021-22 
Unspent Funds to Offset]]+Offset_Report7[[#This Row],[FY 2022-23 
Unspent Funds to Offset]]</f>
        <v>319834</v>
      </c>
    </row>
    <row r="247" spans="1:11" x14ac:dyDescent="0.2">
      <c r="A247" s="32" t="s">
        <v>3772</v>
      </c>
      <c r="B247" s="33" t="s">
        <v>391</v>
      </c>
      <c r="C247" s="2" t="s">
        <v>14</v>
      </c>
      <c r="D247" s="3" t="s">
        <v>392</v>
      </c>
      <c r="E247" s="4">
        <v>0</v>
      </c>
      <c r="F247" s="4">
        <v>0</v>
      </c>
      <c r="G247" s="5">
        <f>ROUND(Offset_Report7[[#This Row],[FY 2021-22 Allocation]]-Offset_Report7[[#This Row],[FY 2021-22 Expended]],0)</f>
        <v>0</v>
      </c>
      <c r="H247" s="5">
        <v>0</v>
      </c>
      <c r="I247" s="5">
        <v>0</v>
      </c>
      <c r="J247" s="5">
        <f>ROUND(Offset_Report7[[#This Row],[FY 2022-23 Allocation]]-Offset_Report7[[#This Row],[FY 2022-23 Expended]],0)</f>
        <v>0</v>
      </c>
      <c r="K247" s="6">
        <f>Offset_Report7[[#This Row],[FY 2021-22 
Unspent Funds to Offset]]+Offset_Report7[[#This Row],[FY 2022-23 
Unspent Funds to Offset]]</f>
        <v>0</v>
      </c>
    </row>
    <row r="248" spans="1:11" x14ac:dyDescent="0.2">
      <c r="A248" s="32" t="s">
        <v>3773</v>
      </c>
      <c r="B248" s="34" t="s">
        <v>393</v>
      </c>
      <c r="C248" s="2" t="s">
        <v>14</v>
      </c>
      <c r="D248" s="3" t="s">
        <v>394</v>
      </c>
      <c r="E248" s="4">
        <v>0</v>
      </c>
      <c r="F248" s="4">
        <v>0</v>
      </c>
      <c r="G248" s="5">
        <f>ROUND(Offset_Report7[[#This Row],[FY 2021-22 Allocation]]-Offset_Report7[[#This Row],[FY 2021-22 Expended]],0)</f>
        <v>0</v>
      </c>
      <c r="H248" s="5">
        <v>0</v>
      </c>
      <c r="I248" s="5">
        <v>0</v>
      </c>
      <c r="J248" s="5">
        <f>ROUND(Offset_Report7[[#This Row],[FY 2022-23 Allocation]]-Offset_Report7[[#This Row],[FY 2022-23 Expended]],0)</f>
        <v>0</v>
      </c>
      <c r="K248" s="6">
        <f>Offset_Report7[[#This Row],[FY 2021-22 
Unspent Funds to Offset]]+Offset_Report7[[#This Row],[FY 2022-23 
Unspent Funds to Offset]]</f>
        <v>0</v>
      </c>
    </row>
    <row r="249" spans="1:11" x14ac:dyDescent="0.2">
      <c r="A249" s="32" t="s">
        <v>3774</v>
      </c>
      <c r="B249" s="34" t="s">
        <v>11</v>
      </c>
      <c r="C249" s="2" t="s">
        <v>11</v>
      </c>
      <c r="D249" s="3" t="s">
        <v>395</v>
      </c>
      <c r="E249" s="4">
        <v>1269296</v>
      </c>
      <c r="F249" s="4">
        <v>1269296</v>
      </c>
      <c r="G249" s="5">
        <f>ROUND(Offset_Report7[[#This Row],[FY 2021-22 Allocation]]-Offset_Report7[[#This Row],[FY 2021-22 Expended]],0)</f>
        <v>0</v>
      </c>
      <c r="H249" s="5">
        <v>2562341</v>
      </c>
      <c r="I249" s="5">
        <v>2562341</v>
      </c>
      <c r="J249" s="5">
        <f>ROUND(Offset_Report7[[#This Row],[FY 2022-23 Allocation]]-Offset_Report7[[#This Row],[FY 2022-23 Expended]],0)</f>
        <v>0</v>
      </c>
      <c r="K249" s="6">
        <f>Offset_Report7[[#This Row],[FY 2021-22 
Unspent Funds to Offset]]+Offset_Report7[[#This Row],[FY 2022-23 
Unspent Funds to Offset]]</f>
        <v>0</v>
      </c>
    </row>
    <row r="250" spans="1:11" x14ac:dyDescent="0.2">
      <c r="A250" s="32" t="s">
        <v>3775</v>
      </c>
      <c r="B250" s="34" t="s">
        <v>11</v>
      </c>
      <c r="C250" s="2" t="s">
        <v>11</v>
      </c>
      <c r="D250" s="3" t="s">
        <v>396</v>
      </c>
      <c r="E250" s="4">
        <v>4054826</v>
      </c>
      <c r="F250" s="4">
        <v>4054826</v>
      </c>
      <c r="G250" s="5">
        <f>ROUND(Offset_Report7[[#This Row],[FY 2021-22 Allocation]]-Offset_Report7[[#This Row],[FY 2021-22 Expended]],0)</f>
        <v>0</v>
      </c>
      <c r="H250" s="5">
        <v>10768309</v>
      </c>
      <c r="I250" s="5">
        <v>10768309</v>
      </c>
      <c r="J250" s="5">
        <f>ROUND(Offset_Report7[[#This Row],[FY 2022-23 Allocation]]-Offset_Report7[[#This Row],[FY 2022-23 Expended]],0)</f>
        <v>0</v>
      </c>
      <c r="K250" s="6">
        <f>Offset_Report7[[#This Row],[FY 2021-22 
Unspent Funds to Offset]]+Offset_Report7[[#This Row],[FY 2022-23 
Unspent Funds to Offset]]</f>
        <v>0</v>
      </c>
    </row>
    <row r="251" spans="1:11" x14ac:dyDescent="0.2">
      <c r="A251" s="32" t="s">
        <v>3776</v>
      </c>
      <c r="B251" s="34" t="s">
        <v>11</v>
      </c>
      <c r="C251" s="2" t="s">
        <v>11</v>
      </c>
      <c r="D251" s="3" t="s">
        <v>397</v>
      </c>
      <c r="E251" s="4">
        <v>2718129</v>
      </c>
      <c r="F251" s="4">
        <v>2718129</v>
      </c>
      <c r="G251" s="5">
        <f>ROUND(Offset_Report7[[#This Row],[FY 2021-22 Allocation]]-Offset_Report7[[#This Row],[FY 2021-22 Expended]],0)</f>
        <v>0</v>
      </c>
      <c r="H251" s="5">
        <v>5838156</v>
      </c>
      <c r="I251" s="5">
        <v>4060748.65</v>
      </c>
      <c r="J251" s="5">
        <f>ROUND(Offset_Report7[[#This Row],[FY 2022-23 Allocation]]-Offset_Report7[[#This Row],[FY 2022-23 Expended]],0)</f>
        <v>1777407</v>
      </c>
      <c r="K251" s="6">
        <f>Offset_Report7[[#This Row],[FY 2021-22 
Unspent Funds to Offset]]+Offset_Report7[[#This Row],[FY 2022-23 
Unspent Funds to Offset]]</f>
        <v>1777407</v>
      </c>
    </row>
    <row r="252" spans="1:11" x14ac:dyDescent="0.2">
      <c r="A252" s="32" t="s">
        <v>3777</v>
      </c>
      <c r="B252" s="34" t="s">
        <v>11</v>
      </c>
      <c r="C252" s="2" t="s">
        <v>11</v>
      </c>
      <c r="D252" s="3" t="s">
        <v>398</v>
      </c>
      <c r="E252" s="4">
        <v>2366850</v>
      </c>
      <c r="F252" s="4">
        <v>2366850</v>
      </c>
      <c r="G252" s="5">
        <f>ROUND(Offset_Report7[[#This Row],[FY 2021-22 Allocation]]-Offset_Report7[[#This Row],[FY 2021-22 Expended]],0)</f>
        <v>0</v>
      </c>
      <c r="H252" s="5">
        <v>4971866</v>
      </c>
      <c r="I252" s="5">
        <v>4971866</v>
      </c>
      <c r="J252" s="5">
        <f>ROUND(Offset_Report7[[#This Row],[FY 2022-23 Allocation]]-Offset_Report7[[#This Row],[FY 2022-23 Expended]],0)</f>
        <v>0</v>
      </c>
      <c r="K252" s="6">
        <f>Offset_Report7[[#This Row],[FY 2021-22 
Unspent Funds to Offset]]+Offset_Report7[[#This Row],[FY 2022-23 
Unspent Funds to Offset]]</f>
        <v>0</v>
      </c>
    </row>
    <row r="253" spans="1:11" x14ac:dyDescent="0.2">
      <c r="A253" s="32" t="s">
        <v>3778</v>
      </c>
      <c r="B253" s="34" t="s">
        <v>11</v>
      </c>
      <c r="C253" s="2" t="s">
        <v>11</v>
      </c>
      <c r="D253" s="3" t="s">
        <v>399</v>
      </c>
      <c r="E253" s="4">
        <v>866709</v>
      </c>
      <c r="F253" s="4">
        <v>866709</v>
      </c>
      <c r="G253" s="5">
        <f>ROUND(Offset_Report7[[#This Row],[FY 2021-22 Allocation]]-Offset_Report7[[#This Row],[FY 2021-22 Expended]],0)</f>
        <v>0</v>
      </c>
      <c r="H253" s="5">
        <v>1708627</v>
      </c>
      <c r="I253" s="5">
        <v>1708627</v>
      </c>
      <c r="J253" s="5">
        <f>ROUND(Offset_Report7[[#This Row],[FY 2022-23 Allocation]]-Offset_Report7[[#This Row],[FY 2022-23 Expended]],0)</f>
        <v>0</v>
      </c>
      <c r="K253" s="6">
        <f>Offset_Report7[[#This Row],[FY 2021-22 
Unspent Funds to Offset]]+Offset_Report7[[#This Row],[FY 2022-23 
Unspent Funds to Offset]]</f>
        <v>0</v>
      </c>
    </row>
    <row r="254" spans="1:11" x14ac:dyDescent="0.2">
      <c r="A254" s="32" t="s">
        <v>3779</v>
      </c>
      <c r="B254" s="34" t="s">
        <v>11</v>
      </c>
      <c r="C254" s="2" t="s">
        <v>11</v>
      </c>
      <c r="D254" s="3" t="s">
        <v>400</v>
      </c>
      <c r="E254" s="4">
        <v>240924</v>
      </c>
      <c r="F254" s="4">
        <v>240924</v>
      </c>
      <c r="G254" s="5">
        <f>ROUND(Offset_Report7[[#This Row],[FY 2021-22 Allocation]]-Offset_Report7[[#This Row],[FY 2021-22 Expended]],0)</f>
        <v>0</v>
      </c>
      <c r="H254" s="5">
        <v>598611</v>
      </c>
      <c r="I254" s="5">
        <v>598611</v>
      </c>
      <c r="J254" s="5">
        <f>ROUND(Offset_Report7[[#This Row],[FY 2022-23 Allocation]]-Offset_Report7[[#This Row],[FY 2022-23 Expended]],0)</f>
        <v>0</v>
      </c>
      <c r="K254" s="6">
        <f>Offset_Report7[[#This Row],[FY 2021-22 
Unspent Funds to Offset]]+Offset_Report7[[#This Row],[FY 2022-23 
Unspent Funds to Offset]]</f>
        <v>0</v>
      </c>
    </row>
    <row r="255" spans="1:11" x14ac:dyDescent="0.2">
      <c r="A255" s="32" t="s">
        <v>3780</v>
      </c>
      <c r="B255" s="34" t="s">
        <v>11</v>
      </c>
      <c r="C255" s="2" t="s">
        <v>11</v>
      </c>
      <c r="D255" s="3" t="s">
        <v>401</v>
      </c>
      <c r="E255" s="4">
        <v>737332</v>
      </c>
      <c r="F255" s="4">
        <v>737332</v>
      </c>
      <c r="G255" s="5">
        <f>ROUND(Offset_Report7[[#This Row],[FY 2021-22 Allocation]]-Offset_Report7[[#This Row],[FY 2021-22 Expended]],0)</f>
        <v>0</v>
      </c>
      <c r="H255" s="5">
        <v>1498212</v>
      </c>
      <c r="I255" s="5">
        <v>1498212</v>
      </c>
      <c r="J255" s="5">
        <f>ROUND(Offset_Report7[[#This Row],[FY 2022-23 Allocation]]-Offset_Report7[[#This Row],[FY 2022-23 Expended]],0)</f>
        <v>0</v>
      </c>
      <c r="K255" s="6">
        <f>Offset_Report7[[#This Row],[FY 2021-22 
Unspent Funds to Offset]]+Offset_Report7[[#This Row],[FY 2022-23 
Unspent Funds to Offset]]</f>
        <v>0</v>
      </c>
    </row>
    <row r="256" spans="1:11" x14ac:dyDescent="0.2">
      <c r="A256" s="32" t="s">
        <v>3781</v>
      </c>
      <c r="B256" s="34" t="s">
        <v>11</v>
      </c>
      <c r="C256" s="2" t="s">
        <v>11</v>
      </c>
      <c r="D256" s="3" t="s">
        <v>402</v>
      </c>
      <c r="E256" s="4">
        <v>715405</v>
      </c>
      <c r="F256" s="4">
        <v>715405</v>
      </c>
      <c r="G256" s="5">
        <f>ROUND(Offset_Report7[[#This Row],[FY 2021-22 Allocation]]-Offset_Report7[[#This Row],[FY 2021-22 Expended]],0)</f>
        <v>0</v>
      </c>
      <c r="H256" s="5">
        <v>1513094</v>
      </c>
      <c r="I256" s="5">
        <v>1513094</v>
      </c>
      <c r="J256" s="5">
        <f>ROUND(Offset_Report7[[#This Row],[FY 2022-23 Allocation]]-Offset_Report7[[#This Row],[FY 2022-23 Expended]],0)</f>
        <v>0</v>
      </c>
      <c r="K256" s="6">
        <f>Offset_Report7[[#This Row],[FY 2021-22 
Unspent Funds to Offset]]+Offset_Report7[[#This Row],[FY 2022-23 
Unspent Funds to Offset]]</f>
        <v>0</v>
      </c>
    </row>
    <row r="257" spans="1:11" x14ac:dyDescent="0.2">
      <c r="A257" s="32" t="s">
        <v>3782</v>
      </c>
      <c r="B257" s="33" t="s">
        <v>11</v>
      </c>
      <c r="C257" s="2" t="s">
        <v>11</v>
      </c>
      <c r="D257" s="3" t="s">
        <v>403</v>
      </c>
      <c r="E257" s="4">
        <v>1012148</v>
      </c>
      <c r="F257" s="4">
        <v>1012148</v>
      </c>
      <c r="G257" s="5">
        <f>ROUND(Offset_Report7[[#This Row],[FY 2021-22 Allocation]]-Offset_Report7[[#This Row],[FY 2021-22 Expended]],0)</f>
        <v>0</v>
      </c>
      <c r="H257" s="5">
        <v>2066329</v>
      </c>
      <c r="I257" s="5">
        <v>2066329</v>
      </c>
      <c r="J257" s="5">
        <f>ROUND(Offset_Report7[[#This Row],[FY 2022-23 Allocation]]-Offset_Report7[[#This Row],[FY 2022-23 Expended]],0)</f>
        <v>0</v>
      </c>
      <c r="K257" s="6">
        <f>Offset_Report7[[#This Row],[FY 2021-22 
Unspent Funds to Offset]]+Offset_Report7[[#This Row],[FY 2022-23 
Unspent Funds to Offset]]</f>
        <v>0</v>
      </c>
    </row>
    <row r="258" spans="1:11" x14ac:dyDescent="0.2">
      <c r="A258" s="32" t="s">
        <v>3783</v>
      </c>
      <c r="B258" s="34" t="s">
        <v>404</v>
      </c>
      <c r="C258" s="2" t="s">
        <v>14</v>
      </c>
      <c r="D258" s="3" t="s">
        <v>405</v>
      </c>
      <c r="E258" s="4">
        <v>197263</v>
      </c>
      <c r="F258" s="4">
        <v>197263</v>
      </c>
      <c r="G258" s="5">
        <f>ROUND(Offset_Report7[[#This Row],[FY 2021-22 Allocation]]-Offset_Report7[[#This Row],[FY 2021-22 Expended]],0)</f>
        <v>0</v>
      </c>
      <c r="H258" s="5">
        <v>407608</v>
      </c>
      <c r="I258" s="5">
        <v>407608</v>
      </c>
      <c r="J258" s="5">
        <f>ROUND(Offset_Report7[[#This Row],[FY 2022-23 Allocation]]-Offset_Report7[[#This Row],[FY 2022-23 Expended]],0)</f>
        <v>0</v>
      </c>
      <c r="K258" s="6">
        <f>Offset_Report7[[#This Row],[FY 2021-22 
Unspent Funds to Offset]]+Offset_Report7[[#This Row],[FY 2022-23 
Unspent Funds to Offset]]</f>
        <v>0</v>
      </c>
    </row>
    <row r="259" spans="1:11" x14ac:dyDescent="0.2">
      <c r="A259" s="32" t="s">
        <v>3784</v>
      </c>
      <c r="B259" s="33" t="s">
        <v>11</v>
      </c>
      <c r="C259" s="2" t="s">
        <v>11</v>
      </c>
      <c r="D259" s="3" t="s">
        <v>406</v>
      </c>
      <c r="E259" s="4">
        <v>0</v>
      </c>
      <c r="F259" s="4">
        <v>0</v>
      </c>
      <c r="G259" s="5">
        <f>ROUND(Offset_Report7[[#This Row],[FY 2021-22 Allocation]]-Offset_Report7[[#This Row],[FY 2021-22 Expended]],0)</f>
        <v>0</v>
      </c>
      <c r="H259" s="5">
        <v>0</v>
      </c>
      <c r="I259" s="5">
        <v>0</v>
      </c>
      <c r="J259" s="5">
        <f>ROUND(Offset_Report7[[#This Row],[FY 2022-23 Allocation]]-Offset_Report7[[#This Row],[FY 2022-23 Expended]],0)</f>
        <v>0</v>
      </c>
      <c r="K259" s="6">
        <f>Offset_Report7[[#This Row],[FY 2021-22 
Unspent Funds to Offset]]+Offset_Report7[[#This Row],[FY 2022-23 
Unspent Funds to Offset]]</f>
        <v>0</v>
      </c>
    </row>
    <row r="260" spans="1:11" x14ac:dyDescent="0.2">
      <c r="A260" s="32" t="s">
        <v>3785</v>
      </c>
      <c r="B260" s="33" t="s">
        <v>407</v>
      </c>
      <c r="C260" s="2" t="s">
        <v>14</v>
      </c>
      <c r="D260" s="3" t="s">
        <v>408</v>
      </c>
      <c r="E260" s="4">
        <v>58716</v>
      </c>
      <c r="F260" s="4">
        <v>58716</v>
      </c>
      <c r="G260" s="5">
        <f>ROUND(Offset_Report7[[#This Row],[FY 2021-22 Allocation]]-Offset_Report7[[#This Row],[FY 2021-22 Expended]],0)</f>
        <v>0</v>
      </c>
      <c r="H260" s="5">
        <v>151664</v>
      </c>
      <c r="I260" s="5">
        <v>151664</v>
      </c>
      <c r="J260" s="5">
        <f>ROUND(Offset_Report7[[#This Row],[FY 2022-23 Allocation]]-Offset_Report7[[#This Row],[FY 2022-23 Expended]],0)</f>
        <v>0</v>
      </c>
      <c r="K260" s="6">
        <f>Offset_Report7[[#This Row],[FY 2021-22 
Unspent Funds to Offset]]+Offset_Report7[[#This Row],[FY 2022-23 
Unspent Funds to Offset]]</f>
        <v>0</v>
      </c>
    </row>
    <row r="261" spans="1:11" x14ac:dyDescent="0.2">
      <c r="A261" s="32" t="s">
        <v>3786</v>
      </c>
      <c r="B261" s="33" t="s">
        <v>409</v>
      </c>
      <c r="C261" s="2" t="s">
        <v>31</v>
      </c>
      <c r="D261" s="3" t="s">
        <v>410</v>
      </c>
      <c r="E261" s="4">
        <v>0</v>
      </c>
      <c r="F261" s="4">
        <v>0</v>
      </c>
      <c r="G261" s="5">
        <f>ROUND(Offset_Report7[[#This Row],[FY 2021-22 Allocation]]-Offset_Report7[[#This Row],[FY 2021-22 Expended]],0)</f>
        <v>0</v>
      </c>
      <c r="H261" s="5">
        <v>0</v>
      </c>
      <c r="I261" s="5">
        <v>0</v>
      </c>
      <c r="J261" s="5">
        <f>ROUND(Offset_Report7[[#This Row],[FY 2022-23 Allocation]]-Offset_Report7[[#This Row],[FY 2022-23 Expended]],0)</f>
        <v>0</v>
      </c>
      <c r="K261" s="6">
        <f>Offset_Report7[[#This Row],[FY 2021-22 
Unspent Funds to Offset]]+Offset_Report7[[#This Row],[FY 2022-23 
Unspent Funds to Offset]]</f>
        <v>0</v>
      </c>
    </row>
    <row r="262" spans="1:11" x14ac:dyDescent="0.2">
      <c r="A262" s="32" t="s">
        <v>3787</v>
      </c>
      <c r="B262" s="34" t="s">
        <v>411</v>
      </c>
      <c r="C262" s="2" t="s">
        <v>31</v>
      </c>
      <c r="D262" s="3" t="s">
        <v>412</v>
      </c>
      <c r="E262" s="4">
        <v>0</v>
      </c>
      <c r="F262" s="4">
        <v>0</v>
      </c>
      <c r="G262" s="5">
        <f>ROUND(Offset_Report7[[#This Row],[FY 2021-22 Allocation]]-Offset_Report7[[#This Row],[FY 2021-22 Expended]],0)</f>
        <v>0</v>
      </c>
      <c r="H262" s="5">
        <v>0</v>
      </c>
      <c r="I262" s="5">
        <v>0</v>
      </c>
      <c r="J262" s="5">
        <f>ROUND(Offset_Report7[[#This Row],[FY 2022-23 Allocation]]-Offset_Report7[[#This Row],[FY 2022-23 Expended]],0)</f>
        <v>0</v>
      </c>
      <c r="K262" s="6">
        <f>Offset_Report7[[#This Row],[FY 2021-22 
Unspent Funds to Offset]]+Offset_Report7[[#This Row],[FY 2022-23 
Unspent Funds to Offset]]</f>
        <v>0</v>
      </c>
    </row>
    <row r="263" spans="1:11" x14ac:dyDescent="0.2">
      <c r="A263" s="32" t="s">
        <v>3788</v>
      </c>
      <c r="B263" s="34" t="s">
        <v>11</v>
      </c>
      <c r="C263" s="2" t="s">
        <v>11</v>
      </c>
      <c r="D263" s="3" t="s">
        <v>413</v>
      </c>
      <c r="E263" s="4">
        <v>50000</v>
      </c>
      <c r="F263" s="4">
        <v>50000</v>
      </c>
      <c r="G263" s="5">
        <f>ROUND(Offset_Report7[[#This Row],[FY 2021-22 Allocation]]-Offset_Report7[[#This Row],[FY 2021-22 Expended]],0)</f>
        <v>0</v>
      </c>
      <c r="H263" s="5">
        <v>133745</v>
      </c>
      <c r="I263" s="5">
        <v>133745</v>
      </c>
      <c r="J263" s="5">
        <f>ROUND(Offset_Report7[[#This Row],[FY 2022-23 Allocation]]-Offset_Report7[[#This Row],[FY 2022-23 Expended]],0)</f>
        <v>0</v>
      </c>
      <c r="K263" s="6">
        <f>Offset_Report7[[#This Row],[FY 2021-22 
Unspent Funds to Offset]]+Offset_Report7[[#This Row],[FY 2022-23 
Unspent Funds to Offset]]</f>
        <v>0</v>
      </c>
    </row>
    <row r="264" spans="1:11" x14ac:dyDescent="0.2">
      <c r="A264" s="32" t="s">
        <v>3789</v>
      </c>
      <c r="B264" s="33" t="s">
        <v>11</v>
      </c>
      <c r="C264" s="2" t="s">
        <v>11</v>
      </c>
      <c r="D264" s="3" t="s">
        <v>414</v>
      </c>
      <c r="E264" s="4">
        <v>50000</v>
      </c>
      <c r="F264" s="4">
        <v>50000</v>
      </c>
      <c r="G264" s="5">
        <f>ROUND(Offset_Report7[[#This Row],[FY 2021-22 Allocation]]-Offset_Report7[[#This Row],[FY 2021-22 Expended]],0)</f>
        <v>0</v>
      </c>
      <c r="H264" s="5">
        <v>125620</v>
      </c>
      <c r="I264" s="5">
        <v>125620</v>
      </c>
      <c r="J264" s="5">
        <f>ROUND(Offset_Report7[[#This Row],[FY 2022-23 Allocation]]-Offset_Report7[[#This Row],[FY 2022-23 Expended]],0)</f>
        <v>0</v>
      </c>
      <c r="K264" s="6">
        <f>Offset_Report7[[#This Row],[FY 2021-22 
Unspent Funds to Offset]]+Offset_Report7[[#This Row],[FY 2022-23 
Unspent Funds to Offset]]</f>
        <v>0</v>
      </c>
    </row>
    <row r="265" spans="1:11" x14ac:dyDescent="0.2">
      <c r="A265" s="32" t="s">
        <v>3790</v>
      </c>
      <c r="B265" s="34" t="s">
        <v>415</v>
      </c>
      <c r="C265" s="2" t="s">
        <v>14</v>
      </c>
      <c r="D265" s="3" t="s">
        <v>416</v>
      </c>
      <c r="E265" s="4">
        <v>0</v>
      </c>
      <c r="F265" s="4">
        <v>0</v>
      </c>
      <c r="G265" s="5">
        <f>ROUND(Offset_Report7[[#This Row],[FY 2021-22 Allocation]]-Offset_Report7[[#This Row],[FY 2021-22 Expended]],0)</f>
        <v>0</v>
      </c>
      <c r="H265" s="5">
        <v>0</v>
      </c>
      <c r="I265" s="5">
        <v>0</v>
      </c>
      <c r="J265" s="5">
        <f>ROUND(Offset_Report7[[#This Row],[FY 2022-23 Allocation]]-Offset_Report7[[#This Row],[FY 2022-23 Expended]],0)</f>
        <v>0</v>
      </c>
      <c r="K265" s="6">
        <f>Offset_Report7[[#This Row],[FY 2021-22 
Unspent Funds to Offset]]+Offset_Report7[[#This Row],[FY 2022-23 
Unspent Funds to Offset]]</f>
        <v>0</v>
      </c>
    </row>
    <row r="266" spans="1:11" x14ac:dyDescent="0.2">
      <c r="A266" s="32" t="s">
        <v>3791</v>
      </c>
      <c r="B266" s="34" t="s">
        <v>11</v>
      </c>
      <c r="C266" s="2" t="s">
        <v>11</v>
      </c>
      <c r="D266" s="3" t="s">
        <v>417</v>
      </c>
      <c r="E266" s="4">
        <v>59710</v>
      </c>
      <c r="F266" s="4">
        <v>59710</v>
      </c>
      <c r="G266" s="5">
        <f>ROUND(Offset_Report7[[#This Row],[FY 2021-22 Allocation]]-Offset_Report7[[#This Row],[FY 2021-22 Expended]],0)</f>
        <v>0</v>
      </c>
      <c r="H266" s="5">
        <v>159537</v>
      </c>
      <c r="I266" s="5">
        <v>159537</v>
      </c>
      <c r="J266" s="5">
        <f>ROUND(Offset_Report7[[#This Row],[FY 2022-23 Allocation]]-Offset_Report7[[#This Row],[FY 2022-23 Expended]],0)</f>
        <v>0</v>
      </c>
      <c r="K266" s="6">
        <f>Offset_Report7[[#This Row],[FY 2021-22 
Unspent Funds to Offset]]+Offset_Report7[[#This Row],[FY 2022-23 
Unspent Funds to Offset]]</f>
        <v>0</v>
      </c>
    </row>
    <row r="267" spans="1:11" x14ac:dyDescent="0.2">
      <c r="A267" s="32" t="s">
        <v>3792</v>
      </c>
      <c r="B267" s="34" t="s">
        <v>11</v>
      </c>
      <c r="C267" s="2" t="s">
        <v>11</v>
      </c>
      <c r="D267" s="3" t="s">
        <v>418</v>
      </c>
      <c r="E267" s="4">
        <v>50000</v>
      </c>
      <c r="F267" s="4">
        <v>50000</v>
      </c>
      <c r="G267" s="5">
        <f>ROUND(Offset_Report7[[#This Row],[FY 2021-22 Allocation]]-Offset_Report7[[#This Row],[FY 2021-22 Expended]],0)</f>
        <v>0</v>
      </c>
      <c r="H267" s="5">
        <v>91230</v>
      </c>
      <c r="I267" s="5">
        <v>91230</v>
      </c>
      <c r="J267" s="5">
        <f>ROUND(Offset_Report7[[#This Row],[FY 2022-23 Allocation]]-Offset_Report7[[#This Row],[FY 2022-23 Expended]],0)</f>
        <v>0</v>
      </c>
      <c r="K267" s="6">
        <f>Offset_Report7[[#This Row],[FY 2021-22 
Unspent Funds to Offset]]+Offset_Report7[[#This Row],[FY 2022-23 
Unspent Funds to Offset]]</f>
        <v>0</v>
      </c>
    </row>
    <row r="268" spans="1:11" x14ac:dyDescent="0.2">
      <c r="A268" s="32" t="s">
        <v>3793</v>
      </c>
      <c r="B268" s="34" t="s">
        <v>11</v>
      </c>
      <c r="C268" s="2" t="s">
        <v>11</v>
      </c>
      <c r="D268" s="3" t="s">
        <v>419</v>
      </c>
      <c r="E268" s="4">
        <v>50000</v>
      </c>
      <c r="F268" s="4">
        <v>50000</v>
      </c>
      <c r="G268" s="5">
        <f>ROUND(Offset_Report7[[#This Row],[FY 2021-22 Allocation]]-Offset_Report7[[#This Row],[FY 2021-22 Expended]],0)</f>
        <v>0</v>
      </c>
      <c r="H268" s="5">
        <v>102386</v>
      </c>
      <c r="I268" s="5">
        <v>102386</v>
      </c>
      <c r="J268" s="5">
        <f>ROUND(Offset_Report7[[#This Row],[FY 2022-23 Allocation]]-Offset_Report7[[#This Row],[FY 2022-23 Expended]],0)</f>
        <v>0</v>
      </c>
      <c r="K268" s="6">
        <f>Offset_Report7[[#This Row],[FY 2021-22 
Unspent Funds to Offset]]+Offset_Report7[[#This Row],[FY 2022-23 
Unspent Funds to Offset]]</f>
        <v>0</v>
      </c>
    </row>
    <row r="269" spans="1:11" x14ac:dyDescent="0.2">
      <c r="A269" s="32" t="s">
        <v>3794</v>
      </c>
      <c r="B269" s="34" t="s">
        <v>11</v>
      </c>
      <c r="C269" s="2" t="s">
        <v>11</v>
      </c>
      <c r="D269" s="3" t="s">
        <v>420</v>
      </c>
      <c r="E269" s="4">
        <v>336369</v>
      </c>
      <c r="F269" s="4">
        <v>336369</v>
      </c>
      <c r="G269" s="5">
        <f>ROUND(Offset_Report7[[#This Row],[FY 2021-22 Allocation]]-Offset_Report7[[#This Row],[FY 2021-22 Expended]],0)</f>
        <v>0</v>
      </c>
      <c r="H269" s="5">
        <v>1306122</v>
      </c>
      <c r="I269" s="5">
        <v>1306122</v>
      </c>
      <c r="J269" s="5">
        <f>ROUND(Offset_Report7[[#This Row],[FY 2022-23 Allocation]]-Offset_Report7[[#This Row],[FY 2022-23 Expended]],0)</f>
        <v>0</v>
      </c>
      <c r="K269" s="6">
        <f>Offset_Report7[[#This Row],[FY 2021-22 
Unspent Funds to Offset]]+Offset_Report7[[#This Row],[FY 2022-23 
Unspent Funds to Offset]]</f>
        <v>0</v>
      </c>
    </row>
    <row r="270" spans="1:11" x14ac:dyDescent="0.2">
      <c r="A270" s="32" t="s">
        <v>3795</v>
      </c>
      <c r="B270" s="34" t="s">
        <v>11</v>
      </c>
      <c r="C270" s="2" t="s">
        <v>11</v>
      </c>
      <c r="D270" s="3" t="s">
        <v>421</v>
      </c>
      <c r="E270" s="4">
        <v>1032038</v>
      </c>
      <c r="F270" s="4">
        <v>1032038</v>
      </c>
      <c r="G270" s="5">
        <f>ROUND(Offset_Report7[[#This Row],[FY 2021-22 Allocation]]-Offset_Report7[[#This Row],[FY 2021-22 Expended]],0)</f>
        <v>0</v>
      </c>
      <c r="H270" s="5">
        <v>2224779</v>
      </c>
      <c r="I270" s="5">
        <v>2224779</v>
      </c>
      <c r="J270" s="5">
        <f>ROUND(Offset_Report7[[#This Row],[FY 2022-23 Allocation]]-Offset_Report7[[#This Row],[FY 2022-23 Expended]],0)</f>
        <v>0</v>
      </c>
      <c r="K270" s="6">
        <f>Offset_Report7[[#This Row],[FY 2021-22 
Unspent Funds to Offset]]+Offset_Report7[[#This Row],[FY 2022-23 
Unspent Funds to Offset]]</f>
        <v>0</v>
      </c>
    </row>
    <row r="271" spans="1:11" x14ac:dyDescent="0.2">
      <c r="A271" s="32" t="s">
        <v>3796</v>
      </c>
      <c r="B271" s="34" t="s">
        <v>11</v>
      </c>
      <c r="C271" s="2" t="s">
        <v>11</v>
      </c>
      <c r="D271" s="3" t="s">
        <v>422</v>
      </c>
      <c r="E271" s="4">
        <v>158812</v>
      </c>
      <c r="F271" s="4">
        <v>158812</v>
      </c>
      <c r="G271" s="5">
        <f>ROUND(Offset_Report7[[#This Row],[FY 2021-22 Allocation]]-Offset_Report7[[#This Row],[FY 2021-22 Expended]],0)</f>
        <v>0</v>
      </c>
      <c r="H271" s="5">
        <v>638733</v>
      </c>
      <c r="I271" s="5">
        <v>562824.69999999995</v>
      </c>
      <c r="J271" s="5">
        <f>ROUND(Offset_Report7[[#This Row],[FY 2022-23 Allocation]]-Offset_Report7[[#This Row],[FY 2022-23 Expended]],0)</f>
        <v>75908</v>
      </c>
      <c r="K271" s="6">
        <f>Offset_Report7[[#This Row],[FY 2021-22 
Unspent Funds to Offset]]+Offset_Report7[[#This Row],[FY 2022-23 
Unspent Funds to Offset]]</f>
        <v>75908</v>
      </c>
    </row>
    <row r="272" spans="1:11" x14ac:dyDescent="0.2">
      <c r="A272" s="32" t="s">
        <v>3797</v>
      </c>
      <c r="B272" s="33" t="s">
        <v>11</v>
      </c>
      <c r="C272" s="2" t="s">
        <v>11</v>
      </c>
      <c r="D272" s="3" t="s">
        <v>423</v>
      </c>
      <c r="E272" s="4">
        <v>0</v>
      </c>
      <c r="F272" s="4">
        <v>0</v>
      </c>
      <c r="G272" s="5">
        <f>ROUND(Offset_Report7[[#This Row],[FY 2021-22 Allocation]]-Offset_Report7[[#This Row],[FY 2021-22 Expended]],0)</f>
        <v>0</v>
      </c>
      <c r="H272" s="5">
        <v>0</v>
      </c>
      <c r="I272" s="5">
        <v>0</v>
      </c>
      <c r="J272" s="5">
        <f>ROUND(Offset_Report7[[#This Row],[FY 2022-23 Allocation]]-Offset_Report7[[#This Row],[FY 2022-23 Expended]],0)</f>
        <v>0</v>
      </c>
      <c r="K272" s="6">
        <f>Offset_Report7[[#This Row],[FY 2021-22 
Unspent Funds to Offset]]+Offset_Report7[[#This Row],[FY 2022-23 
Unspent Funds to Offset]]</f>
        <v>0</v>
      </c>
    </row>
    <row r="273" spans="1:11" x14ac:dyDescent="0.2">
      <c r="A273" s="32" t="s">
        <v>3798</v>
      </c>
      <c r="B273" s="33" t="s">
        <v>424</v>
      </c>
      <c r="C273" s="2" t="s">
        <v>14</v>
      </c>
      <c r="D273" s="3" t="s">
        <v>425</v>
      </c>
      <c r="E273" s="4">
        <v>50000</v>
      </c>
      <c r="F273" s="4">
        <v>50000</v>
      </c>
      <c r="G273" s="5">
        <f>ROUND(Offset_Report7[[#This Row],[FY 2021-22 Allocation]]-Offset_Report7[[#This Row],[FY 2021-22 Expended]],0)</f>
        <v>0</v>
      </c>
      <c r="H273" s="5">
        <v>50000</v>
      </c>
      <c r="I273" s="5">
        <v>50000</v>
      </c>
      <c r="J273" s="5">
        <f>ROUND(Offset_Report7[[#This Row],[FY 2022-23 Allocation]]-Offset_Report7[[#This Row],[FY 2022-23 Expended]],0)</f>
        <v>0</v>
      </c>
      <c r="K273" s="6">
        <f>Offset_Report7[[#This Row],[FY 2021-22 
Unspent Funds to Offset]]+Offset_Report7[[#This Row],[FY 2022-23 
Unspent Funds to Offset]]</f>
        <v>0</v>
      </c>
    </row>
    <row r="274" spans="1:11" x14ac:dyDescent="0.2">
      <c r="A274" s="32" t="s">
        <v>3799</v>
      </c>
      <c r="B274" s="33" t="s">
        <v>426</v>
      </c>
      <c r="C274" s="2" t="s">
        <v>14</v>
      </c>
      <c r="D274" s="3" t="s">
        <v>427</v>
      </c>
      <c r="E274" s="4">
        <v>0</v>
      </c>
      <c r="F274" s="4">
        <v>0</v>
      </c>
      <c r="G274" s="5">
        <f>ROUND(Offset_Report7[[#This Row],[FY 2021-22 Allocation]]-Offset_Report7[[#This Row],[FY 2021-22 Expended]],0)</f>
        <v>0</v>
      </c>
      <c r="H274" s="5">
        <v>0</v>
      </c>
      <c r="I274" s="5">
        <v>0</v>
      </c>
      <c r="J274" s="5">
        <f>ROUND(Offset_Report7[[#This Row],[FY 2022-23 Allocation]]-Offset_Report7[[#This Row],[FY 2022-23 Expended]],0)</f>
        <v>0</v>
      </c>
      <c r="K274" s="6">
        <f>Offset_Report7[[#This Row],[FY 2021-22 
Unspent Funds to Offset]]+Offset_Report7[[#This Row],[FY 2022-23 
Unspent Funds to Offset]]</f>
        <v>0</v>
      </c>
    </row>
    <row r="275" spans="1:11" x14ac:dyDescent="0.2">
      <c r="A275" s="32" t="s">
        <v>3800</v>
      </c>
      <c r="B275" s="34" t="s">
        <v>428</v>
      </c>
      <c r="C275" s="2" t="s">
        <v>14</v>
      </c>
      <c r="D275" s="3" t="s">
        <v>429</v>
      </c>
      <c r="E275" s="4">
        <v>50000</v>
      </c>
      <c r="F275" s="4">
        <v>50000</v>
      </c>
      <c r="G275" s="5">
        <f>ROUND(Offset_Report7[[#This Row],[FY 2021-22 Allocation]]-Offset_Report7[[#This Row],[FY 2021-22 Expended]],0)</f>
        <v>0</v>
      </c>
      <c r="H275" s="5">
        <v>83637</v>
      </c>
      <c r="I275" s="5">
        <v>71850.070000000007</v>
      </c>
      <c r="J275" s="5">
        <f>ROUND(Offset_Report7[[#This Row],[FY 2022-23 Allocation]]-Offset_Report7[[#This Row],[FY 2022-23 Expended]],0)</f>
        <v>11787</v>
      </c>
      <c r="K275" s="6">
        <f>Offset_Report7[[#This Row],[FY 2021-22 
Unspent Funds to Offset]]+Offset_Report7[[#This Row],[FY 2022-23 
Unspent Funds to Offset]]</f>
        <v>11787</v>
      </c>
    </row>
    <row r="276" spans="1:11" x14ac:dyDescent="0.2">
      <c r="A276" s="32" t="s">
        <v>3801</v>
      </c>
      <c r="B276" s="33" t="s">
        <v>11</v>
      </c>
      <c r="C276" s="2" t="s">
        <v>11</v>
      </c>
      <c r="D276" s="3" t="s">
        <v>430</v>
      </c>
      <c r="E276" s="4">
        <v>155703</v>
      </c>
      <c r="F276" s="4">
        <v>155703</v>
      </c>
      <c r="G276" s="5">
        <f>ROUND(Offset_Report7[[#This Row],[FY 2021-22 Allocation]]-Offset_Report7[[#This Row],[FY 2021-22 Expended]],0)</f>
        <v>0</v>
      </c>
      <c r="H276" s="5">
        <v>387309</v>
      </c>
      <c r="I276" s="5">
        <v>387309</v>
      </c>
      <c r="J276" s="5">
        <f>ROUND(Offset_Report7[[#This Row],[FY 2022-23 Allocation]]-Offset_Report7[[#This Row],[FY 2022-23 Expended]],0)</f>
        <v>0</v>
      </c>
      <c r="K276" s="6">
        <f>Offset_Report7[[#This Row],[FY 2021-22 
Unspent Funds to Offset]]+Offset_Report7[[#This Row],[FY 2022-23 
Unspent Funds to Offset]]</f>
        <v>0</v>
      </c>
    </row>
    <row r="277" spans="1:11" x14ac:dyDescent="0.2">
      <c r="A277" s="32" t="s">
        <v>3802</v>
      </c>
      <c r="B277" s="33" t="s">
        <v>431</v>
      </c>
      <c r="C277" s="2" t="s">
        <v>14</v>
      </c>
      <c r="D277" s="3" t="s">
        <v>432</v>
      </c>
      <c r="E277" s="4">
        <v>50000</v>
      </c>
      <c r="F277" s="4">
        <v>50000</v>
      </c>
      <c r="G277" s="5">
        <f>ROUND(Offset_Report7[[#This Row],[FY 2021-22 Allocation]]-Offset_Report7[[#This Row],[FY 2021-22 Expended]],0)</f>
        <v>0</v>
      </c>
      <c r="H277" s="5">
        <v>105997</v>
      </c>
      <c r="I277" s="5">
        <v>105997</v>
      </c>
      <c r="J277" s="5">
        <f>ROUND(Offset_Report7[[#This Row],[FY 2022-23 Allocation]]-Offset_Report7[[#This Row],[FY 2022-23 Expended]],0)</f>
        <v>0</v>
      </c>
      <c r="K277" s="6">
        <f>Offset_Report7[[#This Row],[FY 2021-22 
Unspent Funds to Offset]]+Offset_Report7[[#This Row],[FY 2022-23 
Unspent Funds to Offset]]</f>
        <v>0</v>
      </c>
    </row>
    <row r="278" spans="1:11" x14ac:dyDescent="0.2">
      <c r="A278" s="32" t="s">
        <v>3803</v>
      </c>
      <c r="B278" s="33" t="s">
        <v>433</v>
      </c>
      <c r="C278" s="2" t="s">
        <v>14</v>
      </c>
      <c r="D278" s="3" t="s">
        <v>434</v>
      </c>
      <c r="E278" s="4">
        <v>50000</v>
      </c>
      <c r="F278" s="4">
        <v>50000</v>
      </c>
      <c r="G278" s="5">
        <f>ROUND(Offset_Report7[[#This Row],[FY 2021-22 Allocation]]-Offset_Report7[[#This Row],[FY 2021-22 Expended]],0)</f>
        <v>0</v>
      </c>
      <c r="H278" s="5">
        <v>72924</v>
      </c>
      <c r="I278" s="5">
        <v>72924</v>
      </c>
      <c r="J278" s="5">
        <f>ROUND(Offset_Report7[[#This Row],[FY 2022-23 Allocation]]-Offset_Report7[[#This Row],[FY 2022-23 Expended]],0)</f>
        <v>0</v>
      </c>
      <c r="K278" s="6">
        <f>Offset_Report7[[#This Row],[FY 2021-22 
Unspent Funds to Offset]]+Offset_Report7[[#This Row],[FY 2022-23 
Unspent Funds to Offset]]</f>
        <v>0</v>
      </c>
    </row>
    <row r="279" spans="1:11" x14ac:dyDescent="0.2">
      <c r="A279" s="32" t="s">
        <v>3804</v>
      </c>
      <c r="B279" s="33" t="s">
        <v>435</v>
      </c>
      <c r="C279" s="2" t="s">
        <v>14</v>
      </c>
      <c r="D279" s="3" t="s">
        <v>436</v>
      </c>
      <c r="E279" s="4">
        <v>50000</v>
      </c>
      <c r="F279" s="4">
        <v>50000</v>
      </c>
      <c r="G279" s="5">
        <f>ROUND(Offset_Report7[[#This Row],[FY 2021-22 Allocation]]-Offset_Report7[[#This Row],[FY 2021-22 Expended]],0)</f>
        <v>0</v>
      </c>
      <c r="H279" s="5">
        <v>74674</v>
      </c>
      <c r="I279" s="5">
        <v>74674</v>
      </c>
      <c r="J279" s="5">
        <f>ROUND(Offset_Report7[[#This Row],[FY 2022-23 Allocation]]-Offset_Report7[[#This Row],[FY 2022-23 Expended]],0)</f>
        <v>0</v>
      </c>
      <c r="K279" s="6">
        <f>Offset_Report7[[#This Row],[FY 2021-22 
Unspent Funds to Offset]]+Offset_Report7[[#This Row],[FY 2022-23 
Unspent Funds to Offset]]</f>
        <v>0</v>
      </c>
    </row>
    <row r="280" spans="1:11" x14ac:dyDescent="0.2">
      <c r="A280" s="32" t="s">
        <v>3805</v>
      </c>
      <c r="B280" s="34" t="s">
        <v>437</v>
      </c>
      <c r="C280" s="2" t="s">
        <v>14</v>
      </c>
      <c r="D280" s="3" t="s">
        <v>438</v>
      </c>
      <c r="E280" s="4">
        <v>57567</v>
      </c>
      <c r="F280" s="4">
        <v>57567</v>
      </c>
      <c r="G280" s="5">
        <f>ROUND(Offset_Report7[[#This Row],[FY 2021-22 Allocation]]-Offset_Report7[[#This Row],[FY 2021-22 Expended]],0)</f>
        <v>0</v>
      </c>
      <c r="H280" s="5">
        <v>148870</v>
      </c>
      <c r="I280" s="5">
        <v>148870</v>
      </c>
      <c r="J280" s="5">
        <f>ROUND(Offset_Report7[[#This Row],[FY 2022-23 Allocation]]-Offset_Report7[[#This Row],[FY 2022-23 Expended]],0)</f>
        <v>0</v>
      </c>
      <c r="K280" s="6">
        <f>Offset_Report7[[#This Row],[FY 2021-22 
Unspent Funds to Offset]]+Offset_Report7[[#This Row],[FY 2022-23 
Unspent Funds to Offset]]</f>
        <v>0</v>
      </c>
    </row>
    <row r="281" spans="1:11" x14ac:dyDescent="0.2">
      <c r="A281" s="32" t="s">
        <v>3806</v>
      </c>
      <c r="B281" s="33" t="s">
        <v>11</v>
      </c>
      <c r="C281" s="2" t="s">
        <v>11</v>
      </c>
      <c r="D281" s="3" t="s">
        <v>439</v>
      </c>
      <c r="E281" s="4">
        <v>0</v>
      </c>
      <c r="F281" s="4">
        <v>0</v>
      </c>
      <c r="G281" s="5">
        <f>ROUND(Offset_Report7[[#This Row],[FY 2021-22 Allocation]]-Offset_Report7[[#This Row],[FY 2021-22 Expended]],0)</f>
        <v>0</v>
      </c>
      <c r="H281" s="5">
        <v>0</v>
      </c>
      <c r="I281" s="5">
        <v>0</v>
      </c>
      <c r="J281" s="5">
        <f>ROUND(Offset_Report7[[#This Row],[FY 2022-23 Allocation]]-Offset_Report7[[#This Row],[FY 2022-23 Expended]],0)</f>
        <v>0</v>
      </c>
      <c r="K281" s="6">
        <f>Offset_Report7[[#This Row],[FY 2021-22 
Unspent Funds to Offset]]+Offset_Report7[[#This Row],[FY 2022-23 
Unspent Funds to Offset]]</f>
        <v>0</v>
      </c>
    </row>
    <row r="282" spans="1:11" x14ac:dyDescent="0.2">
      <c r="A282" s="32" t="s">
        <v>3807</v>
      </c>
      <c r="B282" s="33" t="s">
        <v>440</v>
      </c>
      <c r="C282" s="2" t="s">
        <v>14</v>
      </c>
      <c r="D282" s="3" t="s">
        <v>441</v>
      </c>
      <c r="E282" s="4">
        <v>0</v>
      </c>
      <c r="F282" s="4">
        <v>0</v>
      </c>
      <c r="G282" s="5">
        <f>ROUND(Offset_Report7[[#This Row],[FY 2021-22 Allocation]]-Offset_Report7[[#This Row],[FY 2021-22 Expended]],0)</f>
        <v>0</v>
      </c>
      <c r="H282" s="5">
        <v>0</v>
      </c>
      <c r="I282" s="5">
        <v>0</v>
      </c>
      <c r="J282" s="5">
        <f>ROUND(Offset_Report7[[#This Row],[FY 2022-23 Allocation]]-Offset_Report7[[#This Row],[FY 2022-23 Expended]],0)</f>
        <v>0</v>
      </c>
      <c r="K282" s="6">
        <f>Offset_Report7[[#This Row],[FY 2021-22 
Unspent Funds to Offset]]+Offset_Report7[[#This Row],[FY 2022-23 
Unspent Funds to Offset]]</f>
        <v>0</v>
      </c>
    </row>
    <row r="283" spans="1:11" x14ac:dyDescent="0.2">
      <c r="A283" s="32" t="s">
        <v>3808</v>
      </c>
      <c r="B283" s="34" t="s">
        <v>442</v>
      </c>
      <c r="C283" s="2" t="s">
        <v>14</v>
      </c>
      <c r="D283" s="3" t="s">
        <v>443</v>
      </c>
      <c r="E283" s="4">
        <v>50000</v>
      </c>
      <c r="F283" s="4">
        <v>50000</v>
      </c>
      <c r="G283" s="5">
        <f>ROUND(Offset_Report7[[#This Row],[FY 2021-22 Allocation]]-Offset_Report7[[#This Row],[FY 2021-22 Expended]],0)</f>
        <v>0</v>
      </c>
      <c r="H283" s="5">
        <v>101144</v>
      </c>
      <c r="I283" s="5">
        <v>101144</v>
      </c>
      <c r="J283" s="5">
        <f>ROUND(Offset_Report7[[#This Row],[FY 2022-23 Allocation]]-Offset_Report7[[#This Row],[FY 2022-23 Expended]],0)</f>
        <v>0</v>
      </c>
      <c r="K283" s="6">
        <f>Offset_Report7[[#This Row],[FY 2021-22 
Unspent Funds to Offset]]+Offset_Report7[[#This Row],[FY 2022-23 
Unspent Funds to Offset]]</f>
        <v>0</v>
      </c>
    </row>
    <row r="284" spans="1:11" x14ac:dyDescent="0.2">
      <c r="A284" s="32" t="s">
        <v>3809</v>
      </c>
      <c r="B284" s="34" t="s">
        <v>11</v>
      </c>
      <c r="C284" s="2" t="s">
        <v>11</v>
      </c>
      <c r="D284" s="3" t="s">
        <v>444</v>
      </c>
      <c r="E284" s="4">
        <v>50000</v>
      </c>
      <c r="F284" s="4">
        <v>50000</v>
      </c>
      <c r="G284" s="5">
        <f>ROUND(Offset_Report7[[#This Row],[FY 2021-22 Allocation]]-Offset_Report7[[#This Row],[FY 2021-22 Expended]],0)</f>
        <v>0</v>
      </c>
      <c r="H284" s="5">
        <v>50000</v>
      </c>
      <c r="I284" s="5">
        <v>50000</v>
      </c>
      <c r="J284" s="5">
        <f>ROUND(Offset_Report7[[#This Row],[FY 2022-23 Allocation]]-Offset_Report7[[#This Row],[FY 2022-23 Expended]],0)</f>
        <v>0</v>
      </c>
      <c r="K284" s="6">
        <f>Offset_Report7[[#This Row],[FY 2021-22 
Unspent Funds to Offset]]+Offset_Report7[[#This Row],[FY 2022-23 
Unspent Funds to Offset]]</f>
        <v>0</v>
      </c>
    </row>
    <row r="285" spans="1:11" x14ac:dyDescent="0.2">
      <c r="A285" s="32" t="s">
        <v>3810</v>
      </c>
      <c r="B285" s="34" t="s">
        <v>11</v>
      </c>
      <c r="C285" s="2" t="s">
        <v>11</v>
      </c>
      <c r="D285" s="3" t="s">
        <v>445</v>
      </c>
      <c r="E285" s="4">
        <v>54335</v>
      </c>
      <c r="F285" s="4">
        <v>54335</v>
      </c>
      <c r="G285" s="5">
        <f>ROUND(Offset_Report7[[#This Row],[FY 2021-22 Allocation]]-Offset_Report7[[#This Row],[FY 2021-22 Expended]],0)</f>
        <v>0</v>
      </c>
      <c r="H285" s="5">
        <v>162623</v>
      </c>
      <c r="I285" s="5">
        <v>162623</v>
      </c>
      <c r="J285" s="5">
        <f>ROUND(Offset_Report7[[#This Row],[FY 2022-23 Allocation]]-Offset_Report7[[#This Row],[FY 2022-23 Expended]],0)</f>
        <v>0</v>
      </c>
      <c r="K285" s="6">
        <f>Offset_Report7[[#This Row],[FY 2021-22 
Unspent Funds to Offset]]+Offset_Report7[[#This Row],[FY 2022-23 
Unspent Funds to Offset]]</f>
        <v>0</v>
      </c>
    </row>
    <row r="286" spans="1:11" x14ac:dyDescent="0.2">
      <c r="A286" s="32" t="s">
        <v>3811</v>
      </c>
      <c r="B286" s="34" t="s">
        <v>11</v>
      </c>
      <c r="C286" s="2" t="s">
        <v>11</v>
      </c>
      <c r="D286" s="3" t="s">
        <v>446</v>
      </c>
      <c r="E286" s="4">
        <v>50000</v>
      </c>
      <c r="F286" s="4">
        <v>50000</v>
      </c>
      <c r="G286" s="5">
        <f>ROUND(Offset_Report7[[#This Row],[FY 2021-22 Allocation]]-Offset_Report7[[#This Row],[FY 2021-22 Expended]],0)</f>
        <v>0</v>
      </c>
      <c r="H286" s="5">
        <v>50000</v>
      </c>
      <c r="I286" s="5">
        <v>50000</v>
      </c>
      <c r="J286" s="5">
        <f>ROUND(Offset_Report7[[#This Row],[FY 2022-23 Allocation]]-Offset_Report7[[#This Row],[FY 2022-23 Expended]],0)</f>
        <v>0</v>
      </c>
      <c r="K286" s="6">
        <f>Offset_Report7[[#This Row],[FY 2021-22 
Unspent Funds to Offset]]+Offset_Report7[[#This Row],[FY 2022-23 
Unspent Funds to Offset]]</f>
        <v>0</v>
      </c>
    </row>
    <row r="287" spans="1:11" x14ac:dyDescent="0.2">
      <c r="A287" s="32" t="s">
        <v>3812</v>
      </c>
      <c r="B287" s="34" t="s">
        <v>11</v>
      </c>
      <c r="C287" s="2" t="s">
        <v>11</v>
      </c>
      <c r="D287" s="3" t="s">
        <v>447</v>
      </c>
      <c r="E287" s="4">
        <v>50000</v>
      </c>
      <c r="F287" s="4">
        <v>50000</v>
      </c>
      <c r="G287" s="5">
        <f>ROUND(Offset_Report7[[#This Row],[FY 2021-22 Allocation]]-Offset_Report7[[#This Row],[FY 2021-22 Expended]],0)</f>
        <v>0</v>
      </c>
      <c r="H287" s="5">
        <v>150197</v>
      </c>
      <c r="I287" s="5">
        <v>150197</v>
      </c>
      <c r="J287" s="5">
        <f>ROUND(Offset_Report7[[#This Row],[FY 2022-23 Allocation]]-Offset_Report7[[#This Row],[FY 2022-23 Expended]],0)</f>
        <v>0</v>
      </c>
      <c r="K287" s="6">
        <f>Offset_Report7[[#This Row],[FY 2021-22 
Unspent Funds to Offset]]+Offset_Report7[[#This Row],[FY 2022-23 
Unspent Funds to Offset]]</f>
        <v>0</v>
      </c>
    </row>
    <row r="288" spans="1:11" x14ac:dyDescent="0.2">
      <c r="A288" s="32" t="s">
        <v>3813</v>
      </c>
      <c r="B288" s="34" t="s">
        <v>11</v>
      </c>
      <c r="C288" s="2" t="s">
        <v>11</v>
      </c>
      <c r="D288" s="3" t="s">
        <v>448</v>
      </c>
      <c r="E288" s="4">
        <v>183208</v>
      </c>
      <c r="F288" s="4">
        <v>183208</v>
      </c>
      <c r="G288" s="5">
        <f>ROUND(Offset_Report7[[#This Row],[FY 2021-22 Allocation]]-Offset_Report7[[#This Row],[FY 2021-22 Expended]],0)</f>
        <v>0</v>
      </c>
      <c r="H288" s="5">
        <v>466354</v>
      </c>
      <c r="I288" s="5">
        <v>466354</v>
      </c>
      <c r="J288" s="5">
        <f>ROUND(Offset_Report7[[#This Row],[FY 2022-23 Allocation]]-Offset_Report7[[#This Row],[FY 2022-23 Expended]],0)</f>
        <v>0</v>
      </c>
      <c r="K288" s="6">
        <f>Offset_Report7[[#This Row],[FY 2021-22 
Unspent Funds to Offset]]+Offset_Report7[[#This Row],[FY 2022-23 
Unspent Funds to Offset]]</f>
        <v>0</v>
      </c>
    </row>
    <row r="289" spans="1:11" x14ac:dyDescent="0.2">
      <c r="A289" s="32" t="s">
        <v>3814</v>
      </c>
      <c r="B289" s="34" t="s">
        <v>11</v>
      </c>
      <c r="C289" s="2" t="s">
        <v>11</v>
      </c>
      <c r="D289" s="3" t="s">
        <v>449</v>
      </c>
      <c r="E289" s="4">
        <v>50000</v>
      </c>
      <c r="F289" s="4">
        <v>50000</v>
      </c>
      <c r="G289" s="5">
        <f>ROUND(Offset_Report7[[#This Row],[FY 2021-22 Allocation]]-Offset_Report7[[#This Row],[FY 2021-22 Expended]],0)</f>
        <v>0</v>
      </c>
      <c r="H289" s="5">
        <v>80559</v>
      </c>
      <c r="I289" s="5">
        <v>80559</v>
      </c>
      <c r="J289" s="5">
        <f>ROUND(Offset_Report7[[#This Row],[FY 2022-23 Allocation]]-Offset_Report7[[#This Row],[FY 2022-23 Expended]],0)</f>
        <v>0</v>
      </c>
      <c r="K289" s="6">
        <f>Offset_Report7[[#This Row],[FY 2021-22 
Unspent Funds to Offset]]+Offset_Report7[[#This Row],[FY 2022-23 
Unspent Funds to Offset]]</f>
        <v>0</v>
      </c>
    </row>
    <row r="290" spans="1:11" x14ac:dyDescent="0.2">
      <c r="A290" s="32" t="s">
        <v>3815</v>
      </c>
      <c r="B290" s="34" t="s">
        <v>11</v>
      </c>
      <c r="C290" s="2" t="s">
        <v>11</v>
      </c>
      <c r="D290" s="3" t="s">
        <v>450</v>
      </c>
      <c r="E290" s="4">
        <v>0</v>
      </c>
      <c r="F290" s="4">
        <v>0</v>
      </c>
      <c r="G290" s="5">
        <f>ROUND(Offset_Report7[[#This Row],[FY 2021-22 Allocation]]-Offset_Report7[[#This Row],[FY 2021-22 Expended]],0)</f>
        <v>0</v>
      </c>
      <c r="H290" s="5">
        <v>0</v>
      </c>
      <c r="I290" s="5">
        <v>0</v>
      </c>
      <c r="J290" s="5">
        <f>ROUND(Offset_Report7[[#This Row],[FY 2022-23 Allocation]]-Offset_Report7[[#This Row],[FY 2022-23 Expended]],0)</f>
        <v>0</v>
      </c>
      <c r="K290" s="6">
        <f>Offset_Report7[[#This Row],[FY 2021-22 
Unspent Funds to Offset]]+Offset_Report7[[#This Row],[FY 2022-23 
Unspent Funds to Offset]]</f>
        <v>0</v>
      </c>
    </row>
    <row r="291" spans="1:11" x14ac:dyDescent="0.2">
      <c r="A291" s="32" t="s">
        <v>3816</v>
      </c>
      <c r="B291" s="33" t="s">
        <v>11</v>
      </c>
      <c r="C291" s="2" t="s">
        <v>11</v>
      </c>
      <c r="D291" s="3" t="s">
        <v>451</v>
      </c>
      <c r="E291" s="4">
        <v>71056</v>
      </c>
      <c r="F291" s="4">
        <v>71056</v>
      </c>
      <c r="G291" s="5">
        <f>ROUND(Offset_Report7[[#This Row],[FY 2021-22 Allocation]]-Offset_Report7[[#This Row],[FY 2021-22 Expended]],0)</f>
        <v>0</v>
      </c>
      <c r="H291" s="5">
        <v>184780</v>
      </c>
      <c r="I291" s="5">
        <v>184780</v>
      </c>
      <c r="J291" s="5">
        <f>ROUND(Offset_Report7[[#This Row],[FY 2022-23 Allocation]]-Offset_Report7[[#This Row],[FY 2022-23 Expended]],0)</f>
        <v>0</v>
      </c>
      <c r="K291" s="6">
        <f>Offset_Report7[[#This Row],[FY 2021-22 
Unspent Funds to Offset]]+Offset_Report7[[#This Row],[FY 2022-23 
Unspent Funds to Offset]]</f>
        <v>0</v>
      </c>
    </row>
    <row r="292" spans="1:11" x14ac:dyDescent="0.2">
      <c r="A292" s="32" t="s">
        <v>3817</v>
      </c>
      <c r="B292" s="34" t="s">
        <v>452</v>
      </c>
      <c r="C292" s="2" t="s">
        <v>31</v>
      </c>
      <c r="D292" s="3" t="s">
        <v>453</v>
      </c>
      <c r="E292" s="4">
        <v>0</v>
      </c>
      <c r="F292" s="4">
        <v>0</v>
      </c>
      <c r="G292" s="5">
        <f>ROUND(Offset_Report7[[#This Row],[FY 2021-22 Allocation]]-Offset_Report7[[#This Row],[FY 2021-22 Expended]],0)</f>
        <v>0</v>
      </c>
      <c r="H292" s="5">
        <v>0</v>
      </c>
      <c r="I292" s="5">
        <v>0</v>
      </c>
      <c r="J292" s="5">
        <f>ROUND(Offset_Report7[[#This Row],[FY 2022-23 Allocation]]-Offset_Report7[[#This Row],[FY 2022-23 Expended]],0)</f>
        <v>0</v>
      </c>
      <c r="K292" s="6">
        <f>Offset_Report7[[#This Row],[FY 2021-22 
Unspent Funds to Offset]]+Offset_Report7[[#This Row],[FY 2022-23 
Unspent Funds to Offset]]</f>
        <v>0</v>
      </c>
    </row>
    <row r="293" spans="1:11" x14ac:dyDescent="0.2">
      <c r="A293" s="32" t="s">
        <v>3818</v>
      </c>
      <c r="B293" s="34" t="s">
        <v>11</v>
      </c>
      <c r="C293" s="2" t="s">
        <v>11</v>
      </c>
      <c r="D293" s="3" t="s">
        <v>454</v>
      </c>
      <c r="E293" s="4">
        <v>50000</v>
      </c>
      <c r="F293" s="4">
        <v>50000</v>
      </c>
      <c r="G293" s="5">
        <f>ROUND(Offset_Report7[[#This Row],[FY 2021-22 Allocation]]-Offset_Report7[[#This Row],[FY 2021-22 Expended]],0)</f>
        <v>0</v>
      </c>
      <c r="H293" s="5">
        <v>50000</v>
      </c>
      <c r="I293" s="5">
        <v>50000</v>
      </c>
      <c r="J293" s="5">
        <f>ROUND(Offset_Report7[[#This Row],[FY 2022-23 Allocation]]-Offset_Report7[[#This Row],[FY 2022-23 Expended]],0)</f>
        <v>0</v>
      </c>
      <c r="K293" s="6">
        <f>Offset_Report7[[#This Row],[FY 2021-22 
Unspent Funds to Offset]]+Offset_Report7[[#This Row],[FY 2022-23 
Unspent Funds to Offset]]</f>
        <v>0</v>
      </c>
    </row>
    <row r="294" spans="1:11" x14ac:dyDescent="0.2">
      <c r="A294" s="32" t="s">
        <v>3819</v>
      </c>
      <c r="B294" s="34" t="s">
        <v>11</v>
      </c>
      <c r="C294" s="2" t="s">
        <v>11</v>
      </c>
      <c r="D294" s="3" t="s">
        <v>455</v>
      </c>
      <c r="E294" s="4">
        <v>50000</v>
      </c>
      <c r="F294" s="4">
        <v>50000</v>
      </c>
      <c r="G294" s="5">
        <f>ROUND(Offset_Report7[[#This Row],[FY 2021-22 Allocation]]-Offset_Report7[[#This Row],[FY 2021-22 Expended]],0)</f>
        <v>0</v>
      </c>
      <c r="H294" s="5">
        <v>50000</v>
      </c>
      <c r="I294" s="5">
        <v>50000</v>
      </c>
      <c r="J294" s="5">
        <f>ROUND(Offset_Report7[[#This Row],[FY 2022-23 Allocation]]-Offset_Report7[[#This Row],[FY 2022-23 Expended]],0)</f>
        <v>0</v>
      </c>
      <c r="K294" s="6">
        <f>Offset_Report7[[#This Row],[FY 2021-22 
Unspent Funds to Offset]]+Offset_Report7[[#This Row],[FY 2022-23 
Unspent Funds to Offset]]</f>
        <v>0</v>
      </c>
    </row>
    <row r="295" spans="1:11" x14ac:dyDescent="0.2">
      <c r="A295" s="32" t="s">
        <v>3820</v>
      </c>
      <c r="B295" s="34" t="s">
        <v>11</v>
      </c>
      <c r="C295" s="2" t="s">
        <v>11</v>
      </c>
      <c r="D295" s="3" t="s">
        <v>456</v>
      </c>
      <c r="E295" s="4">
        <v>50000</v>
      </c>
      <c r="F295" s="4">
        <v>50000</v>
      </c>
      <c r="G295" s="5">
        <f>ROUND(Offset_Report7[[#This Row],[FY 2021-22 Allocation]]-Offset_Report7[[#This Row],[FY 2021-22 Expended]],0)</f>
        <v>0</v>
      </c>
      <c r="H295" s="5">
        <v>110828</v>
      </c>
      <c r="I295" s="5">
        <v>110828</v>
      </c>
      <c r="J295" s="5">
        <f>ROUND(Offset_Report7[[#This Row],[FY 2022-23 Allocation]]-Offset_Report7[[#This Row],[FY 2022-23 Expended]],0)</f>
        <v>0</v>
      </c>
      <c r="K295" s="6">
        <f>Offset_Report7[[#This Row],[FY 2021-22 
Unspent Funds to Offset]]+Offset_Report7[[#This Row],[FY 2022-23 
Unspent Funds to Offset]]</f>
        <v>0</v>
      </c>
    </row>
    <row r="296" spans="1:11" x14ac:dyDescent="0.2">
      <c r="A296" s="32" t="s">
        <v>3821</v>
      </c>
      <c r="B296" s="34" t="s">
        <v>11</v>
      </c>
      <c r="C296" s="2" t="s">
        <v>11</v>
      </c>
      <c r="D296" s="3" t="s">
        <v>457</v>
      </c>
      <c r="E296" s="4">
        <v>63945</v>
      </c>
      <c r="F296" s="4">
        <v>63945</v>
      </c>
      <c r="G296" s="5">
        <f>ROUND(Offset_Report7[[#This Row],[FY 2021-22 Allocation]]-Offset_Report7[[#This Row],[FY 2021-22 Expended]],0)</f>
        <v>0</v>
      </c>
      <c r="H296" s="5">
        <v>180207</v>
      </c>
      <c r="I296" s="5">
        <v>180207</v>
      </c>
      <c r="J296" s="5">
        <f>ROUND(Offset_Report7[[#This Row],[FY 2022-23 Allocation]]-Offset_Report7[[#This Row],[FY 2022-23 Expended]],0)</f>
        <v>0</v>
      </c>
      <c r="K296" s="6">
        <f>Offset_Report7[[#This Row],[FY 2021-22 
Unspent Funds to Offset]]+Offset_Report7[[#This Row],[FY 2022-23 
Unspent Funds to Offset]]</f>
        <v>0</v>
      </c>
    </row>
    <row r="297" spans="1:11" x14ac:dyDescent="0.2">
      <c r="A297" s="32" t="s">
        <v>3822</v>
      </c>
      <c r="B297" s="34" t="s">
        <v>11</v>
      </c>
      <c r="C297" s="2" t="s">
        <v>11</v>
      </c>
      <c r="D297" s="3" t="s">
        <v>458</v>
      </c>
      <c r="E297" s="4">
        <v>278193</v>
      </c>
      <c r="F297" s="4">
        <v>150044</v>
      </c>
      <c r="G297" s="5">
        <f>ROUND(Offset_Report7[[#This Row],[FY 2021-22 Allocation]]-Offset_Report7[[#This Row],[FY 2021-22 Expended]],0)</f>
        <v>128149</v>
      </c>
      <c r="H297" s="5">
        <v>780664</v>
      </c>
      <c r="I297" s="5">
        <v>0</v>
      </c>
      <c r="J297" s="5">
        <f>ROUND(Offset_Report7[[#This Row],[FY 2022-23 Allocation]]-Offset_Report7[[#This Row],[FY 2022-23 Expended]],0)</f>
        <v>780664</v>
      </c>
      <c r="K297" s="6">
        <f>Offset_Report7[[#This Row],[FY 2021-22 
Unspent Funds to Offset]]+Offset_Report7[[#This Row],[FY 2022-23 
Unspent Funds to Offset]]</f>
        <v>908813</v>
      </c>
    </row>
    <row r="298" spans="1:11" x14ac:dyDescent="0.2">
      <c r="A298" s="32" t="s">
        <v>3823</v>
      </c>
      <c r="B298" s="34" t="s">
        <v>11</v>
      </c>
      <c r="C298" s="2" t="s">
        <v>11</v>
      </c>
      <c r="D298" s="3" t="s">
        <v>459</v>
      </c>
      <c r="E298" s="4">
        <v>50000</v>
      </c>
      <c r="F298" s="4">
        <v>50000</v>
      </c>
      <c r="G298" s="5">
        <f>ROUND(Offset_Report7[[#This Row],[FY 2021-22 Allocation]]-Offset_Report7[[#This Row],[FY 2021-22 Expended]],0)</f>
        <v>0</v>
      </c>
      <c r="H298" s="5">
        <v>50000</v>
      </c>
      <c r="I298" s="5">
        <v>50000</v>
      </c>
      <c r="J298" s="5">
        <f>ROUND(Offset_Report7[[#This Row],[FY 2022-23 Allocation]]-Offset_Report7[[#This Row],[FY 2022-23 Expended]],0)</f>
        <v>0</v>
      </c>
      <c r="K298" s="6">
        <f>Offset_Report7[[#This Row],[FY 2021-22 
Unspent Funds to Offset]]+Offset_Report7[[#This Row],[FY 2022-23 
Unspent Funds to Offset]]</f>
        <v>0</v>
      </c>
    </row>
    <row r="299" spans="1:11" x14ac:dyDescent="0.2">
      <c r="A299" s="32" t="s">
        <v>3824</v>
      </c>
      <c r="B299" s="34" t="s">
        <v>11</v>
      </c>
      <c r="C299" s="2" t="s">
        <v>11</v>
      </c>
      <c r="D299" s="3" t="s">
        <v>460</v>
      </c>
      <c r="E299" s="4">
        <v>82201</v>
      </c>
      <c r="F299" s="4">
        <v>82201</v>
      </c>
      <c r="G299" s="5">
        <f>ROUND(Offset_Report7[[#This Row],[FY 2021-22 Allocation]]-Offset_Report7[[#This Row],[FY 2021-22 Expended]],0)</f>
        <v>0</v>
      </c>
      <c r="H299" s="5">
        <v>193941</v>
      </c>
      <c r="I299" s="5">
        <v>168157.31</v>
      </c>
      <c r="J299" s="5">
        <f>ROUND(Offset_Report7[[#This Row],[FY 2022-23 Allocation]]-Offset_Report7[[#This Row],[FY 2022-23 Expended]],0)</f>
        <v>25784</v>
      </c>
      <c r="K299" s="6">
        <f>Offset_Report7[[#This Row],[FY 2021-22 
Unspent Funds to Offset]]+Offset_Report7[[#This Row],[FY 2022-23 
Unspent Funds to Offset]]</f>
        <v>25784</v>
      </c>
    </row>
    <row r="300" spans="1:11" x14ac:dyDescent="0.2">
      <c r="A300" s="32" t="s">
        <v>3825</v>
      </c>
      <c r="B300" s="34" t="s">
        <v>11</v>
      </c>
      <c r="C300" s="2" t="s">
        <v>11</v>
      </c>
      <c r="D300" s="3" t="s">
        <v>461</v>
      </c>
      <c r="E300" s="4">
        <v>50000</v>
      </c>
      <c r="F300" s="4">
        <v>50000</v>
      </c>
      <c r="G300" s="5">
        <f>ROUND(Offset_Report7[[#This Row],[FY 2021-22 Allocation]]-Offset_Report7[[#This Row],[FY 2021-22 Expended]],0)</f>
        <v>0</v>
      </c>
      <c r="H300" s="5">
        <v>50000</v>
      </c>
      <c r="I300" s="5">
        <v>50000</v>
      </c>
      <c r="J300" s="5">
        <f>ROUND(Offset_Report7[[#This Row],[FY 2022-23 Allocation]]-Offset_Report7[[#This Row],[FY 2022-23 Expended]],0)</f>
        <v>0</v>
      </c>
      <c r="K300" s="6">
        <f>Offset_Report7[[#This Row],[FY 2021-22 
Unspent Funds to Offset]]+Offset_Report7[[#This Row],[FY 2022-23 
Unspent Funds to Offset]]</f>
        <v>0</v>
      </c>
    </row>
    <row r="301" spans="1:11" x14ac:dyDescent="0.2">
      <c r="A301" s="32" t="s">
        <v>3826</v>
      </c>
      <c r="B301" s="34" t="s">
        <v>11</v>
      </c>
      <c r="C301" s="2" t="s">
        <v>11</v>
      </c>
      <c r="D301" s="3" t="s">
        <v>462</v>
      </c>
      <c r="E301" s="4">
        <v>332500</v>
      </c>
      <c r="F301" s="4">
        <v>332500</v>
      </c>
      <c r="G301" s="5">
        <f>ROUND(Offset_Report7[[#This Row],[FY 2021-22 Allocation]]-Offset_Report7[[#This Row],[FY 2021-22 Expended]],0)</f>
        <v>0</v>
      </c>
      <c r="H301" s="5">
        <v>738622</v>
      </c>
      <c r="I301" s="5">
        <v>738622</v>
      </c>
      <c r="J301" s="5">
        <f>ROUND(Offset_Report7[[#This Row],[FY 2022-23 Allocation]]-Offset_Report7[[#This Row],[FY 2022-23 Expended]],0)</f>
        <v>0</v>
      </c>
      <c r="K301" s="6">
        <f>Offset_Report7[[#This Row],[FY 2021-22 
Unspent Funds to Offset]]+Offset_Report7[[#This Row],[FY 2022-23 
Unspent Funds to Offset]]</f>
        <v>0</v>
      </c>
    </row>
    <row r="302" spans="1:11" x14ac:dyDescent="0.2">
      <c r="A302" s="32" t="s">
        <v>3827</v>
      </c>
      <c r="B302" s="34" t="s">
        <v>11</v>
      </c>
      <c r="C302" s="2" t="s">
        <v>11</v>
      </c>
      <c r="D302" s="3" t="s">
        <v>463</v>
      </c>
      <c r="E302" s="4">
        <v>50000</v>
      </c>
      <c r="F302" s="4">
        <v>50000</v>
      </c>
      <c r="G302" s="5">
        <f>ROUND(Offset_Report7[[#This Row],[FY 2021-22 Allocation]]-Offset_Report7[[#This Row],[FY 2021-22 Expended]],0)</f>
        <v>0</v>
      </c>
      <c r="H302" s="5">
        <v>50000</v>
      </c>
      <c r="I302" s="5">
        <v>50000</v>
      </c>
      <c r="J302" s="5">
        <f>ROUND(Offset_Report7[[#This Row],[FY 2022-23 Allocation]]-Offset_Report7[[#This Row],[FY 2022-23 Expended]],0)</f>
        <v>0</v>
      </c>
      <c r="K302" s="6">
        <f>Offset_Report7[[#This Row],[FY 2021-22 
Unspent Funds to Offset]]+Offset_Report7[[#This Row],[FY 2022-23 
Unspent Funds to Offset]]</f>
        <v>0</v>
      </c>
    </row>
    <row r="303" spans="1:11" x14ac:dyDescent="0.2">
      <c r="A303" s="32" t="s">
        <v>3828</v>
      </c>
      <c r="B303" s="33" t="s">
        <v>11</v>
      </c>
      <c r="C303" s="2" t="s">
        <v>11</v>
      </c>
      <c r="D303" s="3" t="s">
        <v>374</v>
      </c>
      <c r="E303" s="4">
        <v>150989</v>
      </c>
      <c r="F303" s="4">
        <v>150989</v>
      </c>
      <c r="G303" s="5">
        <f>ROUND(Offset_Report7[[#This Row],[FY 2021-22 Allocation]]-Offset_Report7[[#This Row],[FY 2021-22 Expended]],0)</f>
        <v>0</v>
      </c>
      <c r="H303" s="5">
        <v>390447</v>
      </c>
      <c r="I303" s="5">
        <v>390447</v>
      </c>
      <c r="J303" s="5">
        <f>ROUND(Offset_Report7[[#This Row],[FY 2022-23 Allocation]]-Offset_Report7[[#This Row],[FY 2022-23 Expended]],0)</f>
        <v>0</v>
      </c>
      <c r="K303" s="6">
        <f>Offset_Report7[[#This Row],[FY 2021-22 
Unspent Funds to Offset]]+Offset_Report7[[#This Row],[FY 2022-23 
Unspent Funds to Offset]]</f>
        <v>0</v>
      </c>
    </row>
    <row r="304" spans="1:11" x14ac:dyDescent="0.2">
      <c r="A304" s="32" t="s">
        <v>3829</v>
      </c>
      <c r="B304" s="34" t="s">
        <v>464</v>
      </c>
      <c r="C304" s="2" t="s">
        <v>14</v>
      </c>
      <c r="D304" s="3" t="s">
        <v>465</v>
      </c>
      <c r="E304" s="4">
        <v>50000</v>
      </c>
      <c r="F304" s="4">
        <v>50000</v>
      </c>
      <c r="G304" s="5">
        <f>ROUND(Offset_Report7[[#This Row],[FY 2021-22 Allocation]]-Offset_Report7[[#This Row],[FY 2021-22 Expended]],0)</f>
        <v>0</v>
      </c>
      <c r="H304" s="5">
        <v>56656</v>
      </c>
      <c r="I304" s="5">
        <v>56656</v>
      </c>
      <c r="J304" s="5">
        <f>ROUND(Offset_Report7[[#This Row],[FY 2022-23 Allocation]]-Offset_Report7[[#This Row],[FY 2022-23 Expended]],0)</f>
        <v>0</v>
      </c>
      <c r="K304" s="6">
        <f>Offset_Report7[[#This Row],[FY 2021-22 
Unspent Funds to Offset]]+Offset_Report7[[#This Row],[FY 2022-23 
Unspent Funds to Offset]]</f>
        <v>0</v>
      </c>
    </row>
    <row r="305" spans="1:11" x14ac:dyDescent="0.2">
      <c r="A305" s="32" t="s">
        <v>3830</v>
      </c>
      <c r="B305" s="34" t="s">
        <v>11</v>
      </c>
      <c r="C305" s="2" t="s">
        <v>11</v>
      </c>
      <c r="D305" s="3" t="s">
        <v>466</v>
      </c>
      <c r="E305" s="4">
        <v>50000</v>
      </c>
      <c r="F305" s="4">
        <v>50000</v>
      </c>
      <c r="G305" s="5">
        <f>ROUND(Offset_Report7[[#This Row],[FY 2021-22 Allocation]]-Offset_Report7[[#This Row],[FY 2021-22 Expended]],0)</f>
        <v>0</v>
      </c>
      <c r="H305" s="5">
        <v>80472</v>
      </c>
      <c r="I305" s="5">
        <v>80472</v>
      </c>
      <c r="J305" s="5">
        <f>ROUND(Offset_Report7[[#This Row],[FY 2022-23 Allocation]]-Offset_Report7[[#This Row],[FY 2022-23 Expended]],0)</f>
        <v>0</v>
      </c>
      <c r="K305" s="6">
        <f>Offset_Report7[[#This Row],[FY 2021-22 
Unspent Funds to Offset]]+Offset_Report7[[#This Row],[FY 2022-23 
Unspent Funds to Offset]]</f>
        <v>0</v>
      </c>
    </row>
    <row r="306" spans="1:11" x14ac:dyDescent="0.2">
      <c r="A306" s="32" t="s">
        <v>3831</v>
      </c>
      <c r="B306" s="34" t="s">
        <v>11</v>
      </c>
      <c r="C306" s="2" t="s">
        <v>11</v>
      </c>
      <c r="D306" s="3" t="s">
        <v>467</v>
      </c>
      <c r="E306" s="4">
        <v>106680</v>
      </c>
      <c r="F306" s="4">
        <v>106680</v>
      </c>
      <c r="G306" s="5">
        <f>ROUND(Offset_Report7[[#This Row],[FY 2021-22 Allocation]]-Offset_Report7[[#This Row],[FY 2021-22 Expended]],0)</f>
        <v>0</v>
      </c>
      <c r="H306" s="5">
        <v>306355</v>
      </c>
      <c r="I306" s="5">
        <v>306355</v>
      </c>
      <c r="J306" s="5">
        <f>ROUND(Offset_Report7[[#This Row],[FY 2022-23 Allocation]]-Offset_Report7[[#This Row],[FY 2022-23 Expended]],0)</f>
        <v>0</v>
      </c>
      <c r="K306" s="6">
        <f>Offset_Report7[[#This Row],[FY 2021-22 
Unspent Funds to Offset]]+Offset_Report7[[#This Row],[FY 2022-23 
Unspent Funds to Offset]]</f>
        <v>0</v>
      </c>
    </row>
    <row r="307" spans="1:11" x14ac:dyDescent="0.2">
      <c r="A307" s="32" t="s">
        <v>3832</v>
      </c>
      <c r="B307" s="34" t="s">
        <v>11</v>
      </c>
      <c r="C307" s="2" t="s">
        <v>11</v>
      </c>
      <c r="D307" s="3" t="s">
        <v>468</v>
      </c>
      <c r="E307" s="4">
        <v>56569</v>
      </c>
      <c r="F307" s="4">
        <v>56569</v>
      </c>
      <c r="G307" s="5">
        <f>ROUND(Offset_Report7[[#This Row],[FY 2021-22 Allocation]]-Offset_Report7[[#This Row],[FY 2021-22 Expended]],0)</f>
        <v>0</v>
      </c>
      <c r="H307" s="5">
        <v>181170</v>
      </c>
      <c r="I307" s="5">
        <v>181170</v>
      </c>
      <c r="J307" s="5">
        <f>ROUND(Offset_Report7[[#This Row],[FY 2022-23 Allocation]]-Offset_Report7[[#This Row],[FY 2022-23 Expended]],0)</f>
        <v>0</v>
      </c>
      <c r="K307" s="6">
        <f>Offset_Report7[[#This Row],[FY 2021-22 
Unspent Funds to Offset]]+Offset_Report7[[#This Row],[FY 2022-23 
Unspent Funds to Offset]]</f>
        <v>0</v>
      </c>
    </row>
    <row r="308" spans="1:11" x14ac:dyDescent="0.2">
      <c r="A308" s="32" t="s">
        <v>3833</v>
      </c>
      <c r="B308" s="33" t="s">
        <v>11</v>
      </c>
      <c r="C308" s="2" t="s">
        <v>11</v>
      </c>
      <c r="D308" s="3" t="s">
        <v>469</v>
      </c>
      <c r="E308" s="4">
        <v>185248</v>
      </c>
      <c r="F308" s="4">
        <v>185248</v>
      </c>
      <c r="G308" s="5">
        <f>ROUND(Offset_Report7[[#This Row],[FY 2021-22 Allocation]]-Offset_Report7[[#This Row],[FY 2021-22 Expended]],0)</f>
        <v>0</v>
      </c>
      <c r="H308" s="5">
        <v>447852</v>
      </c>
      <c r="I308" s="5">
        <v>447852</v>
      </c>
      <c r="J308" s="5">
        <f>ROUND(Offset_Report7[[#This Row],[FY 2022-23 Allocation]]-Offset_Report7[[#This Row],[FY 2022-23 Expended]],0)</f>
        <v>0</v>
      </c>
      <c r="K308" s="6">
        <f>Offset_Report7[[#This Row],[FY 2021-22 
Unspent Funds to Offset]]+Offset_Report7[[#This Row],[FY 2022-23 
Unspent Funds to Offset]]</f>
        <v>0</v>
      </c>
    </row>
    <row r="309" spans="1:11" x14ac:dyDescent="0.2">
      <c r="A309" s="32" t="s">
        <v>3834</v>
      </c>
      <c r="B309" s="33" t="s">
        <v>470</v>
      </c>
      <c r="C309" s="2" t="s">
        <v>14</v>
      </c>
      <c r="D309" s="3" t="s">
        <v>471</v>
      </c>
      <c r="E309" s="4">
        <v>0</v>
      </c>
      <c r="F309" s="4">
        <v>0</v>
      </c>
      <c r="G309" s="5">
        <f>ROUND(Offset_Report7[[#This Row],[FY 2021-22 Allocation]]-Offset_Report7[[#This Row],[FY 2021-22 Expended]],0)</f>
        <v>0</v>
      </c>
      <c r="H309" s="5">
        <v>0</v>
      </c>
      <c r="I309" s="5">
        <v>0</v>
      </c>
      <c r="J309" s="5">
        <f>ROUND(Offset_Report7[[#This Row],[FY 2022-23 Allocation]]-Offset_Report7[[#This Row],[FY 2022-23 Expended]],0)</f>
        <v>0</v>
      </c>
      <c r="K309" s="6">
        <f>Offset_Report7[[#This Row],[FY 2021-22 
Unspent Funds to Offset]]+Offset_Report7[[#This Row],[FY 2022-23 
Unspent Funds to Offset]]</f>
        <v>0</v>
      </c>
    </row>
    <row r="310" spans="1:11" x14ac:dyDescent="0.2">
      <c r="A310" s="32" t="s">
        <v>3835</v>
      </c>
      <c r="B310" s="34" t="s">
        <v>472</v>
      </c>
      <c r="C310" s="2" t="s">
        <v>31</v>
      </c>
      <c r="D310" s="3" t="s">
        <v>473</v>
      </c>
      <c r="E310" s="4">
        <v>0</v>
      </c>
      <c r="F310" s="4">
        <v>0</v>
      </c>
      <c r="G310" s="5">
        <f>ROUND(Offset_Report7[[#This Row],[FY 2021-22 Allocation]]-Offset_Report7[[#This Row],[FY 2021-22 Expended]],0)</f>
        <v>0</v>
      </c>
      <c r="H310" s="5">
        <v>0</v>
      </c>
      <c r="I310" s="5">
        <v>0</v>
      </c>
      <c r="J310" s="5">
        <f>ROUND(Offset_Report7[[#This Row],[FY 2022-23 Allocation]]-Offset_Report7[[#This Row],[FY 2022-23 Expended]],0)</f>
        <v>0</v>
      </c>
      <c r="K310" s="6">
        <f>Offset_Report7[[#This Row],[FY 2021-22 
Unspent Funds to Offset]]+Offset_Report7[[#This Row],[FY 2022-23 
Unspent Funds to Offset]]</f>
        <v>0</v>
      </c>
    </row>
    <row r="311" spans="1:11" x14ac:dyDescent="0.2">
      <c r="A311" s="32" t="s">
        <v>3836</v>
      </c>
      <c r="B311" s="34" t="s">
        <v>11</v>
      </c>
      <c r="C311" s="2" t="s">
        <v>11</v>
      </c>
      <c r="D311" s="3" t="s">
        <v>474</v>
      </c>
      <c r="E311" s="4">
        <v>145305</v>
      </c>
      <c r="F311" s="4">
        <v>145305</v>
      </c>
      <c r="G311" s="5">
        <f>ROUND(Offset_Report7[[#This Row],[FY 2021-22 Allocation]]-Offset_Report7[[#This Row],[FY 2021-22 Expended]],0)</f>
        <v>0</v>
      </c>
      <c r="H311" s="5">
        <v>339659</v>
      </c>
      <c r="I311" s="5">
        <v>339659</v>
      </c>
      <c r="J311" s="5">
        <f>ROUND(Offset_Report7[[#This Row],[FY 2022-23 Allocation]]-Offset_Report7[[#This Row],[FY 2022-23 Expended]],0)</f>
        <v>0</v>
      </c>
      <c r="K311" s="6">
        <f>Offset_Report7[[#This Row],[FY 2021-22 
Unspent Funds to Offset]]+Offset_Report7[[#This Row],[FY 2022-23 
Unspent Funds to Offset]]</f>
        <v>0</v>
      </c>
    </row>
    <row r="312" spans="1:11" x14ac:dyDescent="0.2">
      <c r="A312" s="32" t="s">
        <v>3837</v>
      </c>
      <c r="B312" s="34" t="s">
        <v>11</v>
      </c>
      <c r="C312" s="2" t="s">
        <v>11</v>
      </c>
      <c r="D312" s="3" t="s">
        <v>475</v>
      </c>
      <c r="E312" s="4">
        <v>59709</v>
      </c>
      <c r="F312" s="4">
        <v>59709</v>
      </c>
      <c r="G312" s="5">
        <f>ROUND(Offset_Report7[[#This Row],[FY 2021-22 Allocation]]-Offset_Report7[[#This Row],[FY 2021-22 Expended]],0)</f>
        <v>0</v>
      </c>
      <c r="H312" s="5">
        <v>161299</v>
      </c>
      <c r="I312" s="5">
        <v>152818.43</v>
      </c>
      <c r="J312" s="5">
        <f>ROUND(Offset_Report7[[#This Row],[FY 2022-23 Allocation]]-Offset_Report7[[#This Row],[FY 2022-23 Expended]],0)</f>
        <v>8481</v>
      </c>
      <c r="K312" s="6">
        <f>Offset_Report7[[#This Row],[FY 2021-22 
Unspent Funds to Offset]]+Offset_Report7[[#This Row],[FY 2022-23 
Unspent Funds to Offset]]</f>
        <v>8481</v>
      </c>
    </row>
    <row r="313" spans="1:11" x14ac:dyDescent="0.2">
      <c r="A313" s="32" t="s">
        <v>3838</v>
      </c>
      <c r="B313" s="34" t="s">
        <v>11</v>
      </c>
      <c r="C313" s="2" t="s">
        <v>11</v>
      </c>
      <c r="D313" s="3" t="s">
        <v>476</v>
      </c>
      <c r="E313" s="4">
        <v>84483</v>
      </c>
      <c r="F313" s="4">
        <v>84483</v>
      </c>
      <c r="G313" s="5">
        <f>ROUND(Offset_Report7[[#This Row],[FY 2021-22 Allocation]]-Offset_Report7[[#This Row],[FY 2021-22 Expended]],0)</f>
        <v>0</v>
      </c>
      <c r="H313" s="5">
        <v>271510</v>
      </c>
      <c r="I313" s="5">
        <v>271510</v>
      </c>
      <c r="J313" s="5">
        <f>ROUND(Offset_Report7[[#This Row],[FY 2022-23 Allocation]]-Offset_Report7[[#This Row],[FY 2022-23 Expended]],0)</f>
        <v>0</v>
      </c>
      <c r="K313" s="6">
        <f>Offset_Report7[[#This Row],[FY 2021-22 
Unspent Funds to Offset]]+Offset_Report7[[#This Row],[FY 2022-23 
Unspent Funds to Offset]]</f>
        <v>0</v>
      </c>
    </row>
    <row r="314" spans="1:11" x14ac:dyDescent="0.2">
      <c r="A314" s="32" t="s">
        <v>3839</v>
      </c>
      <c r="B314" s="34" t="s">
        <v>11</v>
      </c>
      <c r="C314" s="2" t="s">
        <v>11</v>
      </c>
      <c r="D314" s="3" t="s">
        <v>477</v>
      </c>
      <c r="E314" s="4">
        <v>50000</v>
      </c>
      <c r="F314" s="4">
        <v>50000</v>
      </c>
      <c r="G314" s="5">
        <f>ROUND(Offset_Report7[[#This Row],[FY 2021-22 Allocation]]-Offset_Report7[[#This Row],[FY 2021-22 Expended]],0)</f>
        <v>0</v>
      </c>
      <c r="H314" s="5">
        <v>50000</v>
      </c>
      <c r="I314" s="5">
        <v>42992.14</v>
      </c>
      <c r="J314" s="5">
        <f>ROUND(Offset_Report7[[#This Row],[FY 2022-23 Allocation]]-Offset_Report7[[#This Row],[FY 2022-23 Expended]],0)</f>
        <v>7008</v>
      </c>
      <c r="K314" s="6">
        <f>Offset_Report7[[#This Row],[FY 2021-22 
Unspent Funds to Offset]]+Offset_Report7[[#This Row],[FY 2022-23 
Unspent Funds to Offset]]</f>
        <v>7008</v>
      </c>
    </row>
    <row r="315" spans="1:11" x14ac:dyDescent="0.2">
      <c r="A315" s="32" t="s">
        <v>3840</v>
      </c>
      <c r="B315" s="33" t="s">
        <v>11</v>
      </c>
      <c r="C315" s="2" t="s">
        <v>11</v>
      </c>
      <c r="D315" s="3" t="s">
        <v>478</v>
      </c>
      <c r="E315" s="4">
        <v>729152</v>
      </c>
      <c r="F315" s="4">
        <v>729152</v>
      </c>
      <c r="G315" s="5">
        <f>ROUND(Offset_Report7[[#This Row],[FY 2021-22 Allocation]]-Offset_Report7[[#This Row],[FY 2021-22 Expended]],0)</f>
        <v>0</v>
      </c>
      <c r="H315" s="5">
        <v>2037431</v>
      </c>
      <c r="I315" s="5">
        <v>2037431</v>
      </c>
      <c r="J315" s="5">
        <f>ROUND(Offset_Report7[[#This Row],[FY 2022-23 Allocation]]-Offset_Report7[[#This Row],[FY 2022-23 Expended]],0)</f>
        <v>0</v>
      </c>
      <c r="K315" s="6">
        <f>Offset_Report7[[#This Row],[FY 2021-22 
Unspent Funds to Offset]]+Offset_Report7[[#This Row],[FY 2022-23 
Unspent Funds to Offset]]</f>
        <v>0</v>
      </c>
    </row>
    <row r="316" spans="1:11" x14ac:dyDescent="0.2">
      <c r="A316" s="32" t="s">
        <v>3841</v>
      </c>
      <c r="B316" s="34" t="s">
        <v>479</v>
      </c>
      <c r="C316" s="2" t="s">
        <v>14</v>
      </c>
      <c r="D316" s="3" t="s">
        <v>480</v>
      </c>
      <c r="E316" s="4">
        <v>0</v>
      </c>
      <c r="F316" s="4">
        <v>0</v>
      </c>
      <c r="G316" s="5">
        <f>ROUND(Offset_Report7[[#This Row],[FY 2021-22 Allocation]]-Offset_Report7[[#This Row],[FY 2021-22 Expended]],0)</f>
        <v>0</v>
      </c>
      <c r="H316" s="5">
        <v>0</v>
      </c>
      <c r="I316" s="5">
        <v>0</v>
      </c>
      <c r="J316" s="5">
        <f>ROUND(Offset_Report7[[#This Row],[FY 2022-23 Allocation]]-Offset_Report7[[#This Row],[FY 2022-23 Expended]],0)</f>
        <v>0</v>
      </c>
      <c r="K316" s="6">
        <f>Offset_Report7[[#This Row],[FY 2021-22 
Unspent Funds to Offset]]+Offset_Report7[[#This Row],[FY 2022-23 
Unspent Funds to Offset]]</f>
        <v>0</v>
      </c>
    </row>
    <row r="317" spans="1:11" x14ac:dyDescent="0.2">
      <c r="A317" s="32" t="s">
        <v>3842</v>
      </c>
      <c r="B317" s="33" t="s">
        <v>11</v>
      </c>
      <c r="C317" s="2" t="s">
        <v>11</v>
      </c>
      <c r="D317" s="3" t="s">
        <v>481</v>
      </c>
      <c r="E317" s="4">
        <v>426968</v>
      </c>
      <c r="F317" s="4">
        <v>426968</v>
      </c>
      <c r="G317" s="5">
        <f>ROUND(Offset_Report7[[#This Row],[FY 2021-22 Allocation]]-Offset_Report7[[#This Row],[FY 2021-22 Expended]],0)</f>
        <v>0</v>
      </c>
      <c r="H317" s="5">
        <v>1720093</v>
      </c>
      <c r="I317" s="5">
        <v>1720093</v>
      </c>
      <c r="J317" s="5">
        <f>ROUND(Offset_Report7[[#This Row],[FY 2022-23 Allocation]]-Offset_Report7[[#This Row],[FY 2022-23 Expended]],0)</f>
        <v>0</v>
      </c>
      <c r="K317" s="6">
        <f>Offset_Report7[[#This Row],[FY 2021-22 
Unspent Funds to Offset]]+Offset_Report7[[#This Row],[FY 2022-23 
Unspent Funds to Offset]]</f>
        <v>0</v>
      </c>
    </row>
    <row r="318" spans="1:11" x14ac:dyDescent="0.2">
      <c r="A318" s="32" t="s">
        <v>3843</v>
      </c>
      <c r="B318" s="34" t="s">
        <v>482</v>
      </c>
      <c r="C318" s="2" t="s">
        <v>14</v>
      </c>
      <c r="D318" s="3" t="s">
        <v>483</v>
      </c>
      <c r="E318" s="4">
        <v>50000</v>
      </c>
      <c r="F318" s="4">
        <v>50000</v>
      </c>
      <c r="G318" s="5">
        <f>ROUND(Offset_Report7[[#This Row],[FY 2021-22 Allocation]]-Offset_Report7[[#This Row],[FY 2021-22 Expended]],0)</f>
        <v>0</v>
      </c>
      <c r="H318" s="5">
        <v>111352</v>
      </c>
      <c r="I318" s="5">
        <v>111352</v>
      </c>
      <c r="J318" s="5">
        <f>ROUND(Offset_Report7[[#This Row],[FY 2022-23 Allocation]]-Offset_Report7[[#This Row],[FY 2022-23 Expended]],0)</f>
        <v>0</v>
      </c>
      <c r="K318" s="6">
        <f>Offset_Report7[[#This Row],[FY 2021-22 
Unspent Funds to Offset]]+Offset_Report7[[#This Row],[FY 2022-23 
Unspent Funds to Offset]]</f>
        <v>0</v>
      </c>
    </row>
    <row r="319" spans="1:11" x14ac:dyDescent="0.2">
      <c r="A319" s="32" t="s">
        <v>3844</v>
      </c>
      <c r="B319" s="33" t="s">
        <v>11</v>
      </c>
      <c r="C319" s="2" t="s">
        <v>11</v>
      </c>
      <c r="D319" s="3" t="s">
        <v>484</v>
      </c>
      <c r="E319" s="4">
        <v>0</v>
      </c>
      <c r="F319" s="4">
        <v>0</v>
      </c>
      <c r="G319" s="5">
        <f>ROUND(Offset_Report7[[#This Row],[FY 2021-22 Allocation]]-Offset_Report7[[#This Row],[FY 2021-22 Expended]],0)</f>
        <v>0</v>
      </c>
      <c r="H319" s="5">
        <v>0</v>
      </c>
      <c r="I319" s="5">
        <v>0</v>
      </c>
      <c r="J319" s="5">
        <f>ROUND(Offset_Report7[[#This Row],[FY 2022-23 Allocation]]-Offset_Report7[[#This Row],[FY 2022-23 Expended]],0)</f>
        <v>0</v>
      </c>
      <c r="K319" s="6">
        <f>Offset_Report7[[#This Row],[FY 2021-22 
Unspent Funds to Offset]]+Offset_Report7[[#This Row],[FY 2022-23 
Unspent Funds to Offset]]</f>
        <v>0</v>
      </c>
    </row>
    <row r="320" spans="1:11" x14ac:dyDescent="0.2">
      <c r="A320" s="32" t="s">
        <v>3845</v>
      </c>
      <c r="B320" s="34" t="s">
        <v>485</v>
      </c>
      <c r="C320" s="2" t="s">
        <v>31</v>
      </c>
      <c r="D320" s="3" t="s">
        <v>486</v>
      </c>
      <c r="E320" s="4">
        <v>0</v>
      </c>
      <c r="F320" s="4">
        <v>0</v>
      </c>
      <c r="G320" s="5">
        <f>ROUND(Offset_Report7[[#This Row],[FY 2021-22 Allocation]]-Offset_Report7[[#This Row],[FY 2021-22 Expended]],0)</f>
        <v>0</v>
      </c>
      <c r="H320" s="5">
        <v>0</v>
      </c>
      <c r="I320" s="5">
        <v>0</v>
      </c>
      <c r="J320" s="5">
        <f>ROUND(Offset_Report7[[#This Row],[FY 2022-23 Allocation]]-Offset_Report7[[#This Row],[FY 2022-23 Expended]],0)</f>
        <v>0</v>
      </c>
      <c r="K320" s="6">
        <f>Offset_Report7[[#This Row],[FY 2021-22 
Unspent Funds to Offset]]+Offset_Report7[[#This Row],[FY 2022-23 
Unspent Funds to Offset]]</f>
        <v>0</v>
      </c>
    </row>
    <row r="321" spans="1:11" x14ac:dyDescent="0.2">
      <c r="A321" s="32" t="s">
        <v>3846</v>
      </c>
      <c r="B321" s="34" t="s">
        <v>11</v>
      </c>
      <c r="C321" s="2" t="s">
        <v>11</v>
      </c>
      <c r="D321" s="3" t="s">
        <v>487</v>
      </c>
      <c r="E321" s="4">
        <v>3128331</v>
      </c>
      <c r="F321" s="4">
        <v>3128331</v>
      </c>
      <c r="G321" s="5">
        <f>ROUND(Offset_Report7[[#This Row],[FY 2021-22 Allocation]]-Offset_Report7[[#This Row],[FY 2021-22 Expended]],0)</f>
        <v>0</v>
      </c>
      <c r="H321" s="5">
        <v>5730016</v>
      </c>
      <c r="I321" s="5">
        <v>5730016</v>
      </c>
      <c r="J321" s="5">
        <f>ROUND(Offset_Report7[[#This Row],[FY 2022-23 Allocation]]-Offset_Report7[[#This Row],[FY 2022-23 Expended]],0)</f>
        <v>0</v>
      </c>
      <c r="K321" s="6">
        <f>Offset_Report7[[#This Row],[FY 2021-22 
Unspent Funds to Offset]]+Offset_Report7[[#This Row],[FY 2022-23 
Unspent Funds to Offset]]</f>
        <v>0</v>
      </c>
    </row>
    <row r="322" spans="1:11" x14ac:dyDescent="0.2">
      <c r="A322" s="32" t="s">
        <v>3847</v>
      </c>
      <c r="B322" s="34" t="s">
        <v>11</v>
      </c>
      <c r="C322" s="2" t="s">
        <v>11</v>
      </c>
      <c r="D322" s="3" t="s">
        <v>488</v>
      </c>
      <c r="E322" s="4">
        <v>0</v>
      </c>
      <c r="F322" s="4">
        <v>0</v>
      </c>
      <c r="G322" s="5">
        <f>ROUND(Offset_Report7[[#This Row],[FY 2021-22 Allocation]]-Offset_Report7[[#This Row],[FY 2021-22 Expended]],0)</f>
        <v>0</v>
      </c>
      <c r="H322" s="5">
        <v>0</v>
      </c>
      <c r="I322" s="5">
        <v>0</v>
      </c>
      <c r="J322" s="5">
        <f>ROUND(Offset_Report7[[#This Row],[FY 2022-23 Allocation]]-Offset_Report7[[#This Row],[FY 2022-23 Expended]],0)</f>
        <v>0</v>
      </c>
      <c r="K322" s="6">
        <f>Offset_Report7[[#This Row],[FY 2021-22 
Unspent Funds to Offset]]+Offset_Report7[[#This Row],[FY 2022-23 
Unspent Funds to Offset]]</f>
        <v>0</v>
      </c>
    </row>
    <row r="323" spans="1:11" x14ac:dyDescent="0.2">
      <c r="A323" s="32" t="s">
        <v>3848</v>
      </c>
      <c r="B323" s="34" t="s">
        <v>11</v>
      </c>
      <c r="C323" s="2" t="s">
        <v>11</v>
      </c>
      <c r="D323" s="3" t="s">
        <v>489</v>
      </c>
      <c r="E323" s="4">
        <v>4519085</v>
      </c>
      <c r="F323" s="4">
        <v>4519085</v>
      </c>
      <c r="G323" s="5">
        <f>ROUND(Offset_Report7[[#This Row],[FY 2021-22 Allocation]]-Offset_Report7[[#This Row],[FY 2021-22 Expended]],0)</f>
        <v>0</v>
      </c>
      <c r="H323" s="5">
        <v>8373234</v>
      </c>
      <c r="I323" s="5">
        <v>7666365.3799999999</v>
      </c>
      <c r="J323" s="5">
        <f>ROUND(Offset_Report7[[#This Row],[FY 2022-23 Allocation]]-Offset_Report7[[#This Row],[FY 2022-23 Expended]],0)</f>
        <v>706869</v>
      </c>
      <c r="K323" s="6">
        <f>Offset_Report7[[#This Row],[FY 2021-22 
Unspent Funds to Offset]]+Offset_Report7[[#This Row],[FY 2022-23 
Unspent Funds to Offset]]</f>
        <v>706869</v>
      </c>
    </row>
    <row r="324" spans="1:11" x14ac:dyDescent="0.2">
      <c r="A324" s="32" t="s">
        <v>3849</v>
      </c>
      <c r="B324" s="34" t="s">
        <v>11</v>
      </c>
      <c r="C324" s="2" t="s">
        <v>11</v>
      </c>
      <c r="D324" s="3" t="s">
        <v>490</v>
      </c>
      <c r="E324" s="4">
        <v>602900</v>
      </c>
      <c r="F324" s="4">
        <v>602900</v>
      </c>
      <c r="G324" s="5">
        <f>ROUND(Offset_Report7[[#This Row],[FY 2021-22 Allocation]]-Offset_Report7[[#This Row],[FY 2021-22 Expended]],0)</f>
        <v>0</v>
      </c>
      <c r="H324" s="5">
        <v>1219883</v>
      </c>
      <c r="I324" s="5">
        <v>1219883</v>
      </c>
      <c r="J324" s="5">
        <f>ROUND(Offset_Report7[[#This Row],[FY 2022-23 Allocation]]-Offset_Report7[[#This Row],[FY 2022-23 Expended]],0)</f>
        <v>0</v>
      </c>
      <c r="K324" s="6">
        <f>Offset_Report7[[#This Row],[FY 2021-22 
Unspent Funds to Offset]]+Offset_Report7[[#This Row],[FY 2022-23 
Unspent Funds to Offset]]</f>
        <v>0</v>
      </c>
    </row>
    <row r="325" spans="1:11" x14ac:dyDescent="0.2">
      <c r="A325" s="32" t="s">
        <v>3850</v>
      </c>
      <c r="B325" s="34" t="s">
        <v>11</v>
      </c>
      <c r="C325" s="2" t="s">
        <v>11</v>
      </c>
      <c r="D325" s="3" t="s">
        <v>491</v>
      </c>
      <c r="E325" s="4">
        <v>0</v>
      </c>
      <c r="F325" s="4">
        <v>0</v>
      </c>
      <c r="G325" s="5">
        <f>ROUND(Offset_Report7[[#This Row],[FY 2021-22 Allocation]]-Offset_Report7[[#This Row],[FY 2021-22 Expended]],0)</f>
        <v>0</v>
      </c>
      <c r="H325" s="5">
        <v>0</v>
      </c>
      <c r="I325" s="5">
        <v>0</v>
      </c>
      <c r="J325" s="5">
        <f>ROUND(Offset_Report7[[#This Row],[FY 2022-23 Allocation]]-Offset_Report7[[#This Row],[FY 2022-23 Expended]],0)</f>
        <v>0</v>
      </c>
      <c r="K325" s="6">
        <f>Offset_Report7[[#This Row],[FY 2021-22 
Unspent Funds to Offset]]+Offset_Report7[[#This Row],[FY 2022-23 
Unspent Funds to Offset]]</f>
        <v>0</v>
      </c>
    </row>
    <row r="326" spans="1:11" x14ac:dyDescent="0.2">
      <c r="A326" s="32" t="s">
        <v>3851</v>
      </c>
      <c r="B326" s="33" t="s">
        <v>11</v>
      </c>
      <c r="C326" s="2" t="s">
        <v>11</v>
      </c>
      <c r="D326" s="3" t="s">
        <v>492</v>
      </c>
      <c r="E326" s="4">
        <v>3984437</v>
      </c>
      <c r="F326" s="4">
        <v>3984437</v>
      </c>
      <c r="G326" s="5">
        <f>ROUND(Offset_Report7[[#This Row],[FY 2021-22 Allocation]]-Offset_Report7[[#This Row],[FY 2021-22 Expended]],0)</f>
        <v>0</v>
      </c>
      <c r="H326" s="5">
        <v>8015247</v>
      </c>
      <c r="I326" s="5">
        <v>8015247</v>
      </c>
      <c r="J326" s="5">
        <f>ROUND(Offset_Report7[[#This Row],[FY 2022-23 Allocation]]-Offset_Report7[[#This Row],[FY 2022-23 Expended]],0)</f>
        <v>0</v>
      </c>
      <c r="K326" s="6">
        <f>Offset_Report7[[#This Row],[FY 2021-22 
Unspent Funds to Offset]]+Offset_Report7[[#This Row],[FY 2022-23 
Unspent Funds to Offset]]</f>
        <v>0</v>
      </c>
    </row>
    <row r="327" spans="1:11" x14ac:dyDescent="0.2">
      <c r="A327" s="32" t="s">
        <v>3852</v>
      </c>
      <c r="B327" s="33" t="s">
        <v>493</v>
      </c>
      <c r="C327" s="2" t="s">
        <v>14</v>
      </c>
      <c r="D327" s="3" t="s">
        <v>494</v>
      </c>
      <c r="E327" s="4">
        <v>246844</v>
      </c>
      <c r="F327" s="4">
        <v>246844</v>
      </c>
      <c r="G327" s="5">
        <f>ROUND(Offset_Report7[[#This Row],[FY 2021-22 Allocation]]-Offset_Report7[[#This Row],[FY 2021-22 Expended]],0)</f>
        <v>0</v>
      </c>
      <c r="H327" s="5">
        <v>399619</v>
      </c>
      <c r="I327" s="5">
        <v>399619</v>
      </c>
      <c r="J327" s="5">
        <f>ROUND(Offset_Report7[[#This Row],[FY 2022-23 Allocation]]-Offset_Report7[[#This Row],[FY 2022-23 Expended]],0)</f>
        <v>0</v>
      </c>
      <c r="K327" s="6">
        <f>Offset_Report7[[#This Row],[FY 2021-22 
Unspent Funds to Offset]]+Offset_Report7[[#This Row],[FY 2022-23 
Unspent Funds to Offset]]</f>
        <v>0</v>
      </c>
    </row>
    <row r="328" spans="1:11" x14ac:dyDescent="0.2">
      <c r="A328" s="32" t="s">
        <v>3853</v>
      </c>
      <c r="B328" s="34" t="s">
        <v>495</v>
      </c>
      <c r="C328" s="2" t="s">
        <v>31</v>
      </c>
      <c r="D328" s="3" t="s">
        <v>496</v>
      </c>
      <c r="E328" s="4">
        <v>0</v>
      </c>
      <c r="F328" s="4">
        <v>0</v>
      </c>
      <c r="G328" s="5">
        <f>ROUND(Offset_Report7[[#This Row],[FY 2021-22 Allocation]]-Offset_Report7[[#This Row],[FY 2021-22 Expended]],0)</f>
        <v>0</v>
      </c>
      <c r="H328" s="5">
        <v>0</v>
      </c>
      <c r="I328" s="5">
        <v>0</v>
      </c>
      <c r="J328" s="5">
        <f>ROUND(Offset_Report7[[#This Row],[FY 2022-23 Allocation]]-Offset_Report7[[#This Row],[FY 2022-23 Expended]],0)</f>
        <v>0</v>
      </c>
      <c r="K328" s="6">
        <f>Offset_Report7[[#This Row],[FY 2021-22 
Unspent Funds to Offset]]+Offset_Report7[[#This Row],[FY 2022-23 
Unspent Funds to Offset]]</f>
        <v>0</v>
      </c>
    </row>
    <row r="329" spans="1:11" x14ac:dyDescent="0.2">
      <c r="A329" s="32" t="s">
        <v>3854</v>
      </c>
      <c r="B329" s="34" t="s">
        <v>11</v>
      </c>
      <c r="C329" s="2" t="s">
        <v>11</v>
      </c>
      <c r="D329" s="3" t="s">
        <v>497</v>
      </c>
      <c r="E329" s="4">
        <v>935626</v>
      </c>
      <c r="F329" s="4">
        <v>935626</v>
      </c>
      <c r="G329" s="5">
        <f>ROUND(Offset_Report7[[#This Row],[FY 2021-22 Allocation]]-Offset_Report7[[#This Row],[FY 2021-22 Expended]],0)</f>
        <v>0</v>
      </c>
      <c r="H329" s="5">
        <v>1698330</v>
      </c>
      <c r="I329" s="5">
        <v>1698330</v>
      </c>
      <c r="J329" s="5">
        <f>ROUND(Offset_Report7[[#This Row],[FY 2022-23 Allocation]]-Offset_Report7[[#This Row],[FY 2022-23 Expended]],0)</f>
        <v>0</v>
      </c>
      <c r="K329" s="6">
        <f>Offset_Report7[[#This Row],[FY 2021-22 
Unspent Funds to Offset]]+Offset_Report7[[#This Row],[FY 2022-23 
Unspent Funds to Offset]]</f>
        <v>0</v>
      </c>
    </row>
    <row r="330" spans="1:11" x14ac:dyDescent="0.2">
      <c r="A330" s="32" t="s">
        <v>3855</v>
      </c>
      <c r="B330" s="34" t="s">
        <v>11</v>
      </c>
      <c r="C330" s="2" t="s">
        <v>11</v>
      </c>
      <c r="D330" s="3" t="s">
        <v>498</v>
      </c>
      <c r="E330" s="4">
        <v>402271</v>
      </c>
      <c r="F330" s="4">
        <v>402271</v>
      </c>
      <c r="G330" s="5">
        <f>ROUND(Offset_Report7[[#This Row],[FY 2021-22 Allocation]]-Offset_Report7[[#This Row],[FY 2021-22 Expended]],0)</f>
        <v>0</v>
      </c>
      <c r="H330" s="5">
        <v>1549034</v>
      </c>
      <c r="I330" s="5">
        <v>1549034</v>
      </c>
      <c r="J330" s="5">
        <f>ROUND(Offset_Report7[[#This Row],[FY 2022-23 Allocation]]-Offset_Report7[[#This Row],[FY 2022-23 Expended]],0)</f>
        <v>0</v>
      </c>
      <c r="K330" s="6">
        <f>Offset_Report7[[#This Row],[FY 2021-22 
Unspent Funds to Offset]]+Offset_Report7[[#This Row],[FY 2022-23 
Unspent Funds to Offset]]</f>
        <v>0</v>
      </c>
    </row>
    <row r="331" spans="1:11" x14ac:dyDescent="0.2">
      <c r="A331" s="32" t="s">
        <v>3856</v>
      </c>
      <c r="B331" s="34" t="s">
        <v>11</v>
      </c>
      <c r="C331" s="2" t="s">
        <v>11</v>
      </c>
      <c r="D331" s="3" t="s">
        <v>499</v>
      </c>
      <c r="E331" s="4">
        <v>877848</v>
      </c>
      <c r="F331" s="4">
        <v>877848</v>
      </c>
      <c r="G331" s="5">
        <f>ROUND(Offset_Report7[[#This Row],[FY 2021-22 Allocation]]-Offset_Report7[[#This Row],[FY 2021-22 Expended]],0)</f>
        <v>0</v>
      </c>
      <c r="H331" s="5">
        <v>2559119</v>
      </c>
      <c r="I331" s="5">
        <v>2559119</v>
      </c>
      <c r="J331" s="5">
        <f>ROUND(Offset_Report7[[#This Row],[FY 2022-23 Allocation]]-Offset_Report7[[#This Row],[FY 2022-23 Expended]],0)</f>
        <v>0</v>
      </c>
      <c r="K331" s="6">
        <f>Offset_Report7[[#This Row],[FY 2021-22 
Unspent Funds to Offset]]+Offset_Report7[[#This Row],[FY 2022-23 
Unspent Funds to Offset]]</f>
        <v>0</v>
      </c>
    </row>
    <row r="332" spans="1:11" x14ac:dyDescent="0.2">
      <c r="A332" s="32" t="s">
        <v>3857</v>
      </c>
      <c r="B332" s="34" t="s">
        <v>11</v>
      </c>
      <c r="C332" s="2" t="s">
        <v>11</v>
      </c>
      <c r="D332" s="3" t="s">
        <v>500</v>
      </c>
      <c r="E332" s="4">
        <v>50000</v>
      </c>
      <c r="F332" s="4">
        <v>50000</v>
      </c>
      <c r="G332" s="5">
        <f>ROUND(Offset_Report7[[#This Row],[FY 2021-22 Allocation]]-Offset_Report7[[#This Row],[FY 2021-22 Expended]],0)</f>
        <v>0</v>
      </c>
      <c r="H332" s="5">
        <v>50000</v>
      </c>
      <c r="I332" s="5">
        <v>50000</v>
      </c>
      <c r="J332" s="5">
        <f>ROUND(Offset_Report7[[#This Row],[FY 2022-23 Allocation]]-Offset_Report7[[#This Row],[FY 2022-23 Expended]],0)</f>
        <v>0</v>
      </c>
      <c r="K332" s="6">
        <f>Offset_Report7[[#This Row],[FY 2021-22 
Unspent Funds to Offset]]+Offset_Report7[[#This Row],[FY 2022-23 
Unspent Funds to Offset]]</f>
        <v>0</v>
      </c>
    </row>
    <row r="333" spans="1:11" x14ac:dyDescent="0.2">
      <c r="A333" s="32" t="s">
        <v>3858</v>
      </c>
      <c r="B333" s="34" t="s">
        <v>11</v>
      </c>
      <c r="C333" s="2" t="s">
        <v>11</v>
      </c>
      <c r="D333" s="3" t="s">
        <v>501</v>
      </c>
      <c r="E333" s="4">
        <v>259035</v>
      </c>
      <c r="F333" s="4">
        <v>259035</v>
      </c>
      <c r="G333" s="5">
        <f>ROUND(Offset_Report7[[#This Row],[FY 2021-22 Allocation]]-Offset_Report7[[#This Row],[FY 2021-22 Expended]],0)</f>
        <v>0</v>
      </c>
      <c r="H333" s="5">
        <v>685730</v>
      </c>
      <c r="I333" s="5">
        <v>685730</v>
      </c>
      <c r="J333" s="5">
        <f>ROUND(Offset_Report7[[#This Row],[FY 2022-23 Allocation]]-Offset_Report7[[#This Row],[FY 2022-23 Expended]],0)</f>
        <v>0</v>
      </c>
      <c r="K333" s="6">
        <f>Offset_Report7[[#This Row],[FY 2021-22 
Unspent Funds to Offset]]+Offset_Report7[[#This Row],[FY 2022-23 
Unspent Funds to Offset]]</f>
        <v>0</v>
      </c>
    </row>
    <row r="334" spans="1:11" x14ac:dyDescent="0.2">
      <c r="A334" s="32" t="s">
        <v>3859</v>
      </c>
      <c r="B334" s="34" t="s">
        <v>11</v>
      </c>
      <c r="C334" s="2" t="s">
        <v>11</v>
      </c>
      <c r="D334" s="3" t="s">
        <v>502</v>
      </c>
      <c r="E334" s="4">
        <v>329954</v>
      </c>
      <c r="F334" s="4">
        <v>329954</v>
      </c>
      <c r="G334" s="5">
        <f>ROUND(Offset_Report7[[#This Row],[FY 2021-22 Allocation]]-Offset_Report7[[#This Row],[FY 2021-22 Expended]],0)</f>
        <v>0</v>
      </c>
      <c r="H334" s="5">
        <v>642580</v>
      </c>
      <c r="I334" s="5">
        <v>642580</v>
      </c>
      <c r="J334" s="5">
        <f>ROUND(Offset_Report7[[#This Row],[FY 2022-23 Allocation]]-Offset_Report7[[#This Row],[FY 2022-23 Expended]],0)</f>
        <v>0</v>
      </c>
      <c r="K334" s="6">
        <f>Offset_Report7[[#This Row],[FY 2021-22 
Unspent Funds to Offset]]+Offset_Report7[[#This Row],[FY 2022-23 
Unspent Funds to Offset]]</f>
        <v>0</v>
      </c>
    </row>
    <row r="335" spans="1:11" x14ac:dyDescent="0.2">
      <c r="A335" s="32" t="s">
        <v>3860</v>
      </c>
      <c r="B335" s="34" t="s">
        <v>11</v>
      </c>
      <c r="C335" s="2" t="s">
        <v>11</v>
      </c>
      <c r="D335" s="3" t="s">
        <v>503</v>
      </c>
      <c r="E335" s="4">
        <v>50000</v>
      </c>
      <c r="F335" s="4">
        <v>0</v>
      </c>
      <c r="G335" s="5">
        <f>ROUND(Offset_Report7[[#This Row],[FY 2021-22 Allocation]]-Offset_Report7[[#This Row],[FY 2021-22 Expended]],0)</f>
        <v>50000</v>
      </c>
      <c r="H335" s="5">
        <v>50000</v>
      </c>
      <c r="I335" s="5">
        <v>15491</v>
      </c>
      <c r="J335" s="5">
        <f>ROUND(Offset_Report7[[#This Row],[FY 2022-23 Allocation]]-Offset_Report7[[#This Row],[FY 2022-23 Expended]],0)</f>
        <v>34509</v>
      </c>
      <c r="K335" s="6">
        <f>Offset_Report7[[#This Row],[FY 2021-22 
Unspent Funds to Offset]]+Offset_Report7[[#This Row],[FY 2022-23 
Unspent Funds to Offset]]</f>
        <v>84509</v>
      </c>
    </row>
    <row r="336" spans="1:11" x14ac:dyDescent="0.2">
      <c r="A336" s="32" t="s">
        <v>3861</v>
      </c>
      <c r="B336" s="34" t="s">
        <v>11</v>
      </c>
      <c r="C336" s="2" t="s">
        <v>11</v>
      </c>
      <c r="D336" s="3" t="s">
        <v>504</v>
      </c>
      <c r="E336" s="4">
        <v>350374</v>
      </c>
      <c r="F336" s="4">
        <v>350374</v>
      </c>
      <c r="G336" s="5">
        <f>ROUND(Offset_Report7[[#This Row],[FY 2021-22 Allocation]]-Offset_Report7[[#This Row],[FY 2021-22 Expended]],0)</f>
        <v>0</v>
      </c>
      <c r="H336" s="5">
        <v>536899</v>
      </c>
      <c r="I336" s="5">
        <v>536899</v>
      </c>
      <c r="J336" s="5">
        <f>ROUND(Offset_Report7[[#This Row],[FY 2022-23 Allocation]]-Offset_Report7[[#This Row],[FY 2022-23 Expended]],0)</f>
        <v>0</v>
      </c>
      <c r="K336" s="6">
        <f>Offset_Report7[[#This Row],[FY 2021-22 
Unspent Funds to Offset]]+Offset_Report7[[#This Row],[FY 2022-23 
Unspent Funds to Offset]]</f>
        <v>0</v>
      </c>
    </row>
    <row r="337" spans="1:11" x14ac:dyDescent="0.2">
      <c r="A337" s="32" t="s">
        <v>3862</v>
      </c>
      <c r="B337" s="34" t="s">
        <v>11</v>
      </c>
      <c r="C337" s="2" t="s">
        <v>11</v>
      </c>
      <c r="D337" s="3" t="s">
        <v>505</v>
      </c>
      <c r="E337" s="4">
        <v>331558</v>
      </c>
      <c r="F337" s="4">
        <v>331558</v>
      </c>
      <c r="G337" s="5">
        <f>ROUND(Offset_Report7[[#This Row],[FY 2021-22 Allocation]]-Offset_Report7[[#This Row],[FY 2021-22 Expended]],0)</f>
        <v>0</v>
      </c>
      <c r="H337" s="5">
        <v>632875</v>
      </c>
      <c r="I337" s="5">
        <v>632875</v>
      </c>
      <c r="J337" s="5">
        <f>ROUND(Offset_Report7[[#This Row],[FY 2022-23 Allocation]]-Offset_Report7[[#This Row],[FY 2022-23 Expended]],0)</f>
        <v>0</v>
      </c>
      <c r="K337" s="6">
        <f>Offset_Report7[[#This Row],[FY 2021-22 
Unspent Funds to Offset]]+Offset_Report7[[#This Row],[FY 2022-23 
Unspent Funds to Offset]]</f>
        <v>0</v>
      </c>
    </row>
    <row r="338" spans="1:11" x14ac:dyDescent="0.2">
      <c r="A338" s="32" t="s">
        <v>3863</v>
      </c>
      <c r="B338" s="34" t="s">
        <v>11</v>
      </c>
      <c r="C338" s="2" t="s">
        <v>11</v>
      </c>
      <c r="D338" s="3" t="s">
        <v>506</v>
      </c>
      <c r="E338" s="4">
        <v>325392</v>
      </c>
      <c r="F338" s="4">
        <v>325392</v>
      </c>
      <c r="G338" s="5">
        <f>ROUND(Offset_Report7[[#This Row],[FY 2021-22 Allocation]]-Offset_Report7[[#This Row],[FY 2021-22 Expended]],0)</f>
        <v>0</v>
      </c>
      <c r="H338" s="5">
        <v>621650</v>
      </c>
      <c r="I338" s="5">
        <v>621650</v>
      </c>
      <c r="J338" s="5">
        <f>ROUND(Offset_Report7[[#This Row],[FY 2022-23 Allocation]]-Offset_Report7[[#This Row],[FY 2022-23 Expended]],0)</f>
        <v>0</v>
      </c>
      <c r="K338" s="6">
        <f>Offset_Report7[[#This Row],[FY 2021-22 
Unspent Funds to Offset]]+Offset_Report7[[#This Row],[FY 2022-23 
Unspent Funds to Offset]]</f>
        <v>0</v>
      </c>
    </row>
    <row r="339" spans="1:11" s="8" customFormat="1" x14ac:dyDescent="0.2">
      <c r="A339" s="32" t="s">
        <v>3864</v>
      </c>
      <c r="B339" s="33" t="s">
        <v>11</v>
      </c>
      <c r="C339" s="2" t="s">
        <v>11</v>
      </c>
      <c r="D339" s="3" t="s">
        <v>507</v>
      </c>
      <c r="E339" s="4">
        <v>0</v>
      </c>
      <c r="F339" s="4">
        <v>0</v>
      </c>
      <c r="G339" s="5">
        <f>ROUND(Offset_Report7[[#This Row],[FY 2021-22 Allocation]]-Offset_Report7[[#This Row],[FY 2021-22 Expended]],0)</f>
        <v>0</v>
      </c>
      <c r="H339" s="5">
        <v>0</v>
      </c>
      <c r="I339" s="5">
        <v>0</v>
      </c>
      <c r="J339" s="5">
        <f>ROUND(Offset_Report7[[#This Row],[FY 2022-23 Allocation]]-Offset_Report7[[#This Row],[FY 2022-23 Expended]],0)</f>
        <v>0</v>
      </c>
      <c r="K339" s="6">
        <f>Offset_Report7[[#This Row],[FY 2021-22 
Unspent Funds to Offset]]+Offset_Report7[[#This Row],[FY 2022-23 
Unspent Funds to Offset]]</f>
        <v>0</v>
      </c>
    </row>
    <row r="340" spans="1:11" x14ac:dyDescent="0.2">
      <c r="A340" s="32" t="s">
        <v>3865</v>
      </c>
      <c r="B340" s="33" t="s">
        <v>508</v>
      </c>
      <c r="C340" s="2" t="s">
        <v>14</v>
      </c>
      <c r="D340" s="3" t="s">
        <v>509</v>
      </c>
      <c r="E340" s="4">
        <v>0</v>
      </c>
      <c r="F340" s="4">
        <v>0</v>
      </c>
      <c r="G340" s="5">
        <f>ROUND(Offset_Report7[[#This Row],[FY 2021-22 Allocation]]-Offset_Report7[[#This Row],[FY 2021-22 Expended]],0)</f>
        <v>0</v>
      </c>
      <c r="H340" s="5">
        <v>0</v>
      </c>
      <c r="I340" s="5">
        <v>0</v>
      </c>
      <c r="J340" s="5">
        <f>ROUND(Offset_Report7[[#This Row],[FY 2022-23 Allocation]]-Offset_Report7[[#This Row],[FY 2022-23 Expended]],0)</f>
        <v>0</v>
      </c>
      <c r="K340" s="6">
        <f>Offset_Report7[[#This Row],[FY 2021-22 
Unspent Funds to Offset]]+Offset_Report7[[#This Row],[FY 2022-23 
Unspent Funds to Offset]]</f>
        <v>0</v>
      </c>
    </row>
    <row r="341" spans="1:11" x14ac:dyDescent="0.2">
      <c r="A341" s="32" t="s">
        <v>3866</v>
      </c>
      <c r="B341" s="33" t="s">
        <v>510</v>
      </c>
      <c r="C341" s="2" t="s">
        <v>14</v>
      </c>
      <c r="D341" s="3" t="s">
        <v>511</v>
      </c>
      <c r="E341" s="4">
        <v>0</v>
      </c>
      <c r="F341" s="4">
        <v>0</v>
      </c>
      <c r="G341" s="5">
        <f>ROUND(Offset_Report7[[#This Row],[FY 2021-22 Allocation]]-Offset_Report7[[#This Row],[FY 2021-22 Expended]],0)</f>
        <v>0</v>
      </c>
      <c r="H341" s="5">
        <v>0</v>
      </c>
      <c r="I341" s="5">
        <v>0</v>
      </c>
      <c r="J341" s="5">
        <f>ROUND(Offset_Report7[[#This Row],[FY 2022-23 Allocation]]-Offset_Report7[[#This Row],[FY 2022-23 Expended]],0)</f>
        <v>0</v>
      </c>
      <c r="K341" s="6">
        <f>Offset_Report7[[#This Row],[FY 2021-22 
Unspent Funds to Offset]]+Offset_Report7[[#This Row],[FY 2022-23 
Unspent Funds to Offset]]</f>
        <v>0</v>
      </c>
    </row>
    <row r="342" spans="1:11" x14ac:dyDescent="0.2">
      <c r="A342" s="32" t="s">
        <v>3867</v>
      </c>
      <c r="B342" s="34" t="s">
        <v>512</v>
      </c>
      <c r="C342" s="2" t="s">
        <v>14</v>
      </c>
      <c r="D342" s="3" t="s">
        <v>513</v>
      </c>
      <c r="E342" s="4">
        <v>0</v>
      </c>
      <c r="F342" s="4">
        <v>0</v>
      </c>
      <c r="G342" s="5">
        <f>ROUND(Offset_Report7[[#This Row],[FY 2021-22 Allocation]]-Offset_Report7[[#This Row],[FY 2021-22 Expended]],0)</f>
        <v>0</v>
      </c>
      <c r="H342" s="5">
        <v>0</v>
      </c>
      <c r="I342" s="5">
        <v>0</v>
      </c>
      <c r="J342" s="5">
        <f>ROUND(Offset_Report7[[#This Row],[FY 2022-23 Allocation]]-Offset_Report7[[#This Row],[FY 2022-23 Expended]],0)</f>
        <v>0</v>
      </c>
      <c r="K342" s="6">
        <f>Offset_Report7[[#This Row],[FY 2021-22 
Unspent Funds to Offset]]+Offset_Report7[[#This Row],[FY 2022-23 
Unspent Funds to Offset]]</f>
        <v>0</v>
      </c>
    </row>
    <row r="343" spans="1:11" x14ac:dyDescent="0.2">
      <c r="A343" s="32" t="s">
        <v>3868</v>
      </c>
      <c r="B343" s="34" t="s">
        <v>11</v>
      </c>
      <c r="C343" s="2" t="s">
        <v>11</v>
      </c>
      <c r="D343" s="3" t="s">
        <v>514</v>
      </c>
      <c r="E343" s="4">
        <v>50000</v>
      </c>
      <c r="F343" s="4">
        <v>50000</v>
      </c>
      <c r="G343" s="5">
        <f>ROUND(Offset_Report7[[#This Row],[FY 2021-22 Allocation]]-Offset_Report7[[#This Row],[FY 2021-22 Expended]],0)</f>
        <v>0</v>
      </c>
      <c r="H343" s="5">
        <v>129334</v>
      </c>
      <c r="I343" s="5">
        <v>129334</v>
      </c>
      <c r="J343" s="5">
        <f>ROUND(Offset_Report7[[#This Row],[FY 2022-23 Allocation]]-Offset_Report7[[#This Row],[FY 2022-23 Expended]],0)</f>
        <v>0</v>
      </c>
      <c r="K343" s="6">
        <f>Offset_Report7[[#This Row],[FY 2021-22 
Unspent Funds to Offset]]+Offset_Report7[[#This Row],[FY 2022-23 
Unspent Funds to Offset]]</f>
        <v>0</v>
      </c>
    </row>
    <row r="344" spans="1:11" x14ac:dyDescent="0.2">
      <c r="A344" s="32" t="s">
        <v>3869</v>
      </c>
      <c r="B344" s="34" t="s">
        <v>11</v>
      </c>
      <c r="C344" s="2" t="s">
        <v>11</v>
      </c>
      <c r="D344" s="3" t="s">
        <v>515</v>
      </c>
      <c r="E344" s="4">
        <v>50000</v>
      </c>
      <c r="F344" s="4">
        <v>50000</v>
      </c>
      <c r="G344" s="5">
        <f>ROUND(Offset_Report7[[#This Row],[FY 2021-22 Allocation]]-Offset_Report7[[#This Row],[FY 2021-22 Expended]],0)</f>
        <v>0</v>
      </c>
      <c r="H344" s="5">
        <v>50000</v>
      </c>
      <c r="I344" s="5">
        <v>0</v>
      </c>
      <c r="J344" s="5">
        <f>ROUND(Offset_Report7[[#This Row],[FY 2022-23 Allocation]]-Offset_Report7[[#This Row],[FY 2022-23 Expended]],0)</f>
        <v>50000</v>
      </c>
      <c r="K344" s="6">
        <f>Offset_Report7[[#This Row],[FY 2021-22 
Unspent Funds to Offset]]+Offset_Report7[[#This Row],[FY 2022-23 
Unspent Funds to Offset]]</f>
        <v>50000</v>
      </c>
    </row>
    <row r="345" spans="1:11" x14ac:dyDescent="0.2">
      <c r="A345" s="32" t="s">
        <v>3870</v>
      </c>
      <c r="B345" s="34" t="s">
        <v>11</v>
      </c>
      <c r="C345" s="2" t="s">
        <v>11</v>
      </c>
      <c r="D345" s="3" t="s">
        <v>516</v>
      </c>
      <c r="E345" s="4">
        <v>74222</v>
      </c>
      <c r="F345" s="4">
        <v>42657</v>
      </c>
      <c r="G345" s="5">
        <f>ROUND(Offset_Report7[[#This Row],[FY 2021-22 Allocation]]-Offset_Report7[[#This Row],[FY 2021-22 Expended]],0)</f>
        <v>31565</v>
      </c>
      <c r="H345" s="5">
        <v>236452</v>
      </c>
      <c r="I345" s="5">
        <v>47320.99</v>
      </c>
      <c r="J345" s="5">
        <f>ROUND(Offset_Report7[[#This Row],[FY 2022-23 Allocation]]-Offset_Report7[[#This Row],[FY 2022-23 Expended]],0)</f>
        <v>189131</v>
      </c>
      <c r="K345" s="6">
        <f>Offset_Report7[[#This Row],[FY 2021-22 
Unspent Funds to Offset]]+Offset_Report7[[#This Row],[FY 2022-23 
Unspent Funds to Offset]]</f>
        <v>220696</v>
      </c>
    </row>
    <row r="346" spans="1:11" x14ac:dyDescent="0.2">
      <c r="A346" s="32" t="s">
        <v>3871</v>
      </c>
      <c r="B346" s="34" t="s">
        <v>11</v>
      </c>
      <c r="C346" s="2" t="s">
        <v>11</v>
      </c>
      <c r="D346" s="3" t="s">
        <v>517</v>
      </c>
      <c r="E346" s="4">
        <v>50000</v>
      </c>
      <c r="F346" s="4">
        <v>50000</v>
      </c>
      <c r="G346" s="5">
        <f>ROUND(Offset_Report7[[#This Row],[FY 2021-22 Allocation]]-Offset_Report7[[#This Row],[FY 2021-22 Expended]],0)</f>
        <v>0</v>
      </c>
      <c r="H346" s="5">
        <v>50000</v>
      </c>
      <c r="I346" s="5">
        <v>50000</v>
      </c>
      <c r="J346" s="5">
        <f>ROUND(Offset_Report7[[#This Row],[FY 2022-23 Allocation]]-Offset_Report7[[#This Row],[FY 2022-23 Expended]],0)</f>
        <v>0</v>
      </c>
      <c r="K346" s="6">
        <f>Offset_Report7[[#This Row],[FY 2021-22 
Unspent Funds to Offset]]+Offset_Report7[[#This Row],[FY 2022-23 
Unspent Funds to Offset]]</f>
        <v>0</v>
      </c>
    </row>
    <row r="347" spans="1:11" x14ac:dyDescent="0.2">
      <c r="A347" s="32" t="s">
        <v>3872</v>
      </c>
      <c r="B347" s="34" t="s">
        <v>11</v>
      </c>
      <c r="C347" s="2" t="s">
        <v>11</v>
      </c>
      <c r="D347" s="3" t="s">
        <v>518</v>
      </c>
      <c r="E347" s="4">
        <v>50000</v>
      </c>
      <c r="F347" s="4">
        <v>50000</v>
      </c>
      <c r="G347" s="5">
        <f>ROUND(Offset_Report7[[#This Row],[FY 2021-22 Allocation]]-Offset_Report7[[#This Row],[FY 2021-22 Expended]],0)</f>
        <v>0</v>
      </c>
      <c r="H347" s="5">
        <v>54826</v>
      </c>
      <c r="I347" s="5">
        <v>54826</v>
      </c>
      <c r="J347" s="5">
        <f>ROUND(Offset_Report7[[#This Row],[FY 2022-23 Allocation]]-Offset_Report7[[#This Row],[FY 2022-23 Expended]],0)</f>
        <v>0</v>
      </c>
      <c r="K347" s="6">
        <f>Offset_Report7[[#This Row],[FY 2021-22 
Unspent Funds to Offset]]+Offset_Report7[[#This Row],[FY 2022-23 
Unspent Funds to Offset]]</f>
        <v>0</v>
      </c>
    </row>
    <row r="348" spans="1:11" x14ac:dyDescent="0.2">
      <c r="A348" s="32" t="s">
        <v>3873</v>
      </c>
      <c r="B348" s="34" t="s">
        <v>11</v>
      </c>
      <c r="C348" s="2" t="s">
        <v>11</v>
      </c>
      <c r="D348" s="3" t="s">
        <v>519</v>
      </c>
      <c r="E348" s="4">
        <v>375892</v>
      </c>
      <c r="F348" s="4">
        <v>375892</v>
      </c>
      <c r="G348" s="5">
        <f>ROUND(Offset_Report7[[#This Row],[FY 2021-22 Allocation]]-Offset_Report7[[#This Row],[FY 2021-22 Expended]],0)</f>
        <v>0</v>
      </c>
      <c r="H348" s="5">
        <v>1017754</v>
      </c>
      <c r="I348" s="5">
        <v>1017754</v>
      </c>
      <c r="J348" s="5">
        <f>ROUND(Offset_Report7[[#This Row],[FY 2022-23 Allocation]]-Offset_Report7[[#This Row],[FY 2022-23 Expended]],0)</f>
        <v>0</v>
      </c>
      <c r="K348" s="6">
        <f>Offset_Report7[[#This Row],[FY 2021-22 
Unspent Funds to Offset]]+Offset_Report7[[#This Row],[FY 2022-23 
Unspent Funds to Offset]]</f>
        <v>0</v>
      </c>
    </row>
    <row r="349" spans="1:11" x14ac:dyDescent="0.2">
      <c r="A349" s="32" t="s">
        <v>3874</v>
      </c>
      <c r="B349" s="33" t="s">
        <v>11</v>
      </c>
      <c r="C349" s="2" t="s">
        <v>11</v>
      </c>
      <c r="D349" s="3" t="s">
        <v>520</v>
      </c>
      <c r="E349" s="4">
        <v>0</v>
      </c>
      <c r="F349" s="4">
        <v>0</v>
      </c>
      <c r="G349" s="5">
        <f>ROUND(Offset_Report7[[#This Row],[FY 2021-22 Allocation]]-Offset_Report7[[#This Row],[FY 2021-22 Expended]],0)</f>
        <v>0</v>
      </c>
      <c r="H349" s="5">
        <v>0</v>
      </c>
      <c r="I349" s="5">
        <v>0</v>
      </c>
      <c r="J349" s="5">
        <f>ROUND(Offset_Report7[[#This Row],[FY 2022-23 Allocation]]-Offset_Report7[[#This Row],[FY 2022-23 Expended]],0)</f>
        <v>0</v>
      </c>
      <c r="K349" s="6">
        <f>Offset_Report7[[#This Row],[FY 2021-22 
Unspent Funds to Offset]]+Offset_Report7[[#This Row],[FY 2022-23 
Unspent Funds to Offset]]</f>
        <v>0</v>
      </c>
    </row>
    <row r="350" spans="1:11" x14ac:dyDescent="0.2">
      <c r="A350" s="32" t="s">
        <v>3875</v>
      </c>
      <c r="B350" s="33" t="s">
        <v>521</v>
      </c>
      <c r="C350" s="2" t="s">
        <v>14</v>
      </c>
      <c r="D350" s="3" t="s">
        <v>522</v>
      </c>
      <c r="E350" s="4">
        <v>979932</v>
      </c>
      <c r="F350" s="4">
        <v>979932</v>
      </c>
      <c r="G350" s="5">
        <f>ROUND(Offset_Report7[[#This Row],[FY 2021-22 Allocation]]-Offset_Report7[[#This Row],[FY 2021-22 Expended]],0)</f>
        <v>0</v>
      </c>
      <c r="H350" s="5">
        <v>2228277</v>
      </c>
      <c r="I350" s="5">
        <v>2228277</v>
      </c>
      <c r="J350" s="5">
        <f>ROUND(Offset_Report7[[#This Row],[FY 2022-23 Allocation]]-Offset_Report7[[#This Row],[FY 2022-23 Expended]],0)</f>
        <v>0</v>
      </c>
      <c r="K350" s="6">
        <f>Offset_Report7[[#This Row],[FY 2021-22 
Unspent Funds to Offset]]+Offset_Report7[[#This Row],[FY 2022-23 
Unspent Funds to Offset]]</f>
        <v>0</v>
      </c>
    </row>
    <row r="351" spans="1:11" x14ac:dyDescent="0.2">
      <c r="A351" s="32" t="s">
        <v>3876</v>
      </c>
      <c r="B351" s="33" t="s">
        <v>523</v>
      </c>
      <c r="C351" s="2" t="s">
        <v>14</v>
      </c>
      <c r="D351" s="3" t="s">
        <v>524</v>
      </c>
      <c r="E351" s="4">
        <v>581481</v>
      </c>
      <c r="F351" s="4">
        <v>581481</v>
      </c>
      <c r="G351" s="5">
        <f>ROUND(Offset_Report7[[#This Row],[FY 2021-22 Allocation]]-Offset_Report7[[#This Row],[FY 2021-22 Expended]],0)</f>
        <v>0</v>
      </c>
      <c r="H351" s="5">
        <v>1275469</v>
      </c>
      <c r="I351" s="5">
        <v>1275469</v>
      </c>
      <c r="J351" s="5">
        <f>ROUND(Offset_Report7[[#This Row],[FY 2022-23 Allocation]]-Offset_Report7[[#This Row],[FY 2022-23 Expended]],0)</f>
        <v>0</v>
      </c>
      <c r="K351" s="6">
        <f>Offset_Report7[[#This Row],[FY 2021-22 
Unspent Funds to Offset]]+Offset_Report7[[#This Row],[FY 2022-23 
Unspent Funds to Offset]]</f>
        <v>0</v>
      </c>
    </row>
    <row r="352" spans="1:11" x14ac:dyDescent="0.2">
      <c r="A352" s="32" t="s">
        <v>3877</v>
      </c>
      <c r="B352" s="33" t="s">
        <v>525</v>
      </c>
      <c r="C352" s="2" t="s">
        <v>14</v>
      </c>
      <c r="D352" s="3" t="s">
        <v>526</v>
      </c>
      <c r="E352" s="4">
        <v>320707</v>
      </c>
      <c r="F352" s="4">
        <v>320707</v>
      </c>
      <c r="G352" s="5">
        <f>ROUND(Offset_Report7[[#This Row],[FY 2021-22 Allocation]]-Offset_Report7[[#This Row],[FY 2021-22 Expended]],0)</f>
        <v>0</v>
      </c>
      <c r="H352" s="5">
        <v>750474</v>
      </c>
      <c r="I352" s="5">
        <v>750474</v>
      </c>
      <c r="J352" s="5">
        <f>ROUND(Offset_Report7[[#This Row],[FY 2022-23 Allocation]]-Offset_Report7[[#This Row],[FY 2022-23 Expended]],0)</f>
        <v>0</v>
      </c>
      <c r="K352" s="6">
        <f>Offset_Report7[[#This Row],[FY 2021-22 
Unspent Funds to Offset]]+Offset_Report7[[#This Row],[FY 2022-23 
Unspent Funds to Offset]]</f>
        <v>0</v>
      </c>
    </row>
    <row r="353" spans="1:11" x14ac:dyDescent="0.2">
      <c r="A353" s="32" t="s">
        <v>3878</v>
      </c>
      <c r="B353" s="33" t="s">
        <v>527</v>
      </c>
      <c r="C353" s="2" t="s">
        <v>14</v>
      </c>
      <c r="D353" s="3" t="s">
        <v>528</v>
      </c>
      <c r="E353" s="4">
        <v>0</v>
      </c>
      <c r="F353" s="4">
        <v>0</v>
      </c>
      <c r="G353" s="5">
        <f>ROUND(Offset_Report7[[#This Row],[FY 2021-22 Allocation]]-Offset_Report7[[#This Row],[FY 2021-22 Expended]],0)</f>
        <v>0</v>
      </c>
      <c r="H353" s="5">
        <v>0</v>
      </c>
      <c r="I353" s="5">
        <v>0</v>
      </c>
      <c r="J353" s="5">
        <f>ROUND(Offset_Report7[[#This Row],[FY 2022-23 Allocation]]-Offset_Report7[[#This Row],[FY 2022-23 Expended]],0)</f>
        <v>0</v>
      </c>
      <c r="K353" s="6">
        <f>Offset_Report7[[#This Row],[FY 2021-22 
Unspent Funds to Offset]]+Offset_Report7[[#This Row],[FY 2022-23 
Unspent Funds to Offset]]</f>
        <v>0</v>
      </c>
    </row>
    <row r="354" spans="1:11" x14ac:dyDescent="0.2">
      <c r="A354" s="32" t="s">
        <v>3879</v>
      </c>
      <c r="B354" s="34" t="s">
        <v>529</v>
      </c>
      <c r="C354" s="2" t="s">
        <v>14</v>
      </c>
      <c r="D354" s="3" t="s">
        <v>530</v>
      </c>
      <c r="E354" s="4">
        <v>0</v>
      </c>
      <c r="F354" s="4">
        <v>0</v>
      </c>
      <c r="G354" s="5">
        <f>ROUND(Offset_Report7[[#This Row],[FY 2021-22 Allocation]]-Offset_Report7[[#This Row],[FY 2021-22 Expended]],0)</f>
        <v>0</v>
      </c>
      <c r="H354" s="5">
        <v>0</v>
      </c>
      <c r="I354" s="5">
        <v>0</v>
      </c>
      <c r="J354" s="5">
        <f>ROUND(Offset_Report7[[#This Row],[FY 2022-23 Allocation]]-Offset_Report7[[#This Row],[FY 2022-23 Expended]],0)</f>
        <v>0</v>
      </c>
      <c r="K354" s="6">
        <f>Offset_Report7[[#This Row],[FY 2021-22 
Unspent Funds to Offset]]+Offset_Report7[[#This Row],[FY 2022-23 
Unspent Funds to Offset]]</f>
        <v>0</v>
      </c>
    </row>
    <row r="355" spans="1:11" x14ac:dyDescent="0.2">
      <c r="A355" s="32" t="s">
        <v>3880</v>
      </c>
      <c r="B355" s="34" t="s">
        <v>531</v>
      </c>
      <c r="C355" s="2" t="s">
        <v>31</v>
      </c>
      <c r="D355" s="3" t="s">
        <v>532</v>
      </c>
      <c r="E355" s="4">
        <v>0</v>
      </c>
      <c r="F355" s="4">
        <v>0</v>
      </c>
      <c r="G355" s="5">
        <f>ROUND(Offset_Report7[[#This Row],[FY 2021-22 Allocation]]-Offset_Report7[[#This Row],[FY 2021-22 Expended]],0)</f>
        <v>0</v>
      </c>
      <c r="H355" s="5">
        <v>0</v>
      </c>
      <c r="I355" s="5">
        <v>0</v>
      </c>
      <c r="J355" s="5">
        <f>ROUND(Offset_Report7[[#This Row],[FY 2022-23 Allocation]]-Offset_Report7[[#This Row],[FY 2022-23 Expended]],0)</f>
        <v>0</v>
      </c>
      <c r="K355" s="6">
        <f>Offset_Report7[[#This Row],[FY 2021-22 
Unspent Funds to Offset]]+Offset_Report7[[#This Row],[FY 2022-23 
Unspent Funds to Offset]]</f>
        <v>0</v>
      </c>
    </row>
    <row r="356" spans="1:11" x14ac:dyDescent="0.2">
      <c r="A356" s="32" t="s">
        <v>3881</v>
      </c>
      <c r="B356" s="34" t="s">
        <v>533</v>
      </c>
      <c r="C356" s="2" t="s">
        <v>14</v>
      </c>
      <c r="D356" s="3" t="s">
        <v>534</v>
      </c>
      <c r="E356" s="4">
        <v>103706</v>
      </c>
      <c r="F356" s="4">
        <v>103706</v>
      </c>
      <c r="G356" s="5">
        <f>ROUND(Offset_Report7[[#This Row],[FY 2021-22 Allocation]]-Offset_Report7[[#This Row],[FY 2021-22 Expended]],0)</f>
        <v>0</v>
      </c>
      <c r="H356" s="5">
        <v>165881</v>
      </c>
      <c r="I356" s="5">
        <v>165881</v>
      </c>
      <c r="J356" s="5">
        <f>ROUND(Offset_Report7[[#This Row],[FY 2022-23 Allocation]]-Offset_Report7[[#This Row],[FY 2022-23 Expended]],0)</f>
        <v>0</v>
      </c>
      <c r="K356" s="6">
        <f>Offset_Report7[[#This Row],[FY 2021-22 
Unspent Funds to Offset]]+Offset_Report7[[#This Row],[FY 2022-23 
Unspent Funds to Offset]]</f>
        <v>0</v>
      </c>
    </row>
    <row r="357" spans="1:11" x14ac:dyDescent="0.2">
      <c r="A357" s="32" t="s">
        <v>3882</v>
      </c>
      <c r="B357" s="34" t="s">
        <v>11</v>
      </c>
      <c r="C357" s="2" t="s">
        <v>11</v>
      </c>
      <c r="D357" s="3" t="s">
        <v>535</v>
      </c>
      <c r="E357" s="4">
        <v>2632658</v>
      </c>
      <c r="F357" s="4">
        <v>2632658</v>
      </c>
      <c r="G357" s="5">
        <f>ROUND(Offset_Report7[[#This Row],[FY 2021-22 Allocation]]-Offset_Report7[[#This Row],[FY 2021-22 Expended]],0)</f>
        <v>0</v>
      </c>
      <c r="H357" s="5">
        <v>5348371</v>
      </c>
      <c r="I357" s="5">
        <v>2099654.4500000002</v>
      </c>
      <c r="J357" s="5">
        <f>ROUND(Offset_Report7[[#This Row],[FY 2022-23 Allocation]]-Offset_Report7[[#This Row],[FY 2022-23 Expended]],0)</f>
        <v>3248717</v>
      </c>
      <c r="K357" s="6">
        <f>Offset_Report7[[#This Row],[FY 2021-22 
Unspent Funds to Offset]]+Offset_Report7[[#This Row],[FY 2022-23 
Unspent Funds to Offset]]</f>
        <v>3248717</v>
      </c>
    </row>
    <row r="358" spans="1:11" x14ac:dyDescent="0.2">
      <c r="A358" s="32" t="s">
        <v>3883</v>
      </c>
      <c r="B358" s="34" t="s">
        <v>11</v>
      </c>
      <c r="C358" s="2" t="s">
        <v>11</v>
      </c>
      <c r="D358" s="3" t="s">
        <v>536</v>
      </c>
      <c r="E358" s="4">
        <v>24979880</v>
      </c>
      <c r="F358" s="4">
        <v>24979880</v>
      </c>
      <c r="G358" s="5">
        <f>ROUND(Offset_Report7[[#This Row],[FY 2021-22 Allocation]]-Offset_Report7[[#This Row],[FY 2021-22 Expended]],0)</f>
        <v>0</v>
      </c>
      <c r="H358" s="5">
        <v>45660105</v>
      </c>
      <c r="I358" s="5">
        <v>11594558.300000001</v>
      </c>
      <c r="J358" s="5">
        <f>ROUND(Offset_Report7[[#This Row],[FY 2022-23 Allocation]]-Offset_Report7[[#This Row],[FY 2022-23 Expended]],0)</f>
        <v>34065547</v>
      </c>
      <c r="K358" s="6">
        <f>Offset_Report7[[#This Row],[FY 2021-22 
Unspent Funds to Offset]]+Offset_Report7[[#This Row],[FY 2022-23 
Unspent Funds to Offset]]</f>
        <v>34065547</v>
      </c>
    </row>
    <row r="359" spans="1:11" x14ac:dyDescent="0.2">
      <c r="A359" s="32" t="s">
        <v>3884</v>
      </c>
      <c r="B359" s="34" t="s">
        <v>11</v>
      </c>
      <c r="C359" s="2" t="s">
        <v>11</v>
      </c>
      <c r="D359" s="3" t="s">
        <v>537</v>
      </c>
      <c r="E359" s="4">
        <v>1652502</v>
      </c>
      <c r="F359" s="4">
        <v>1652502</v>
      </c>
      <c r="G359" s="5">
        <f>ROUND(Offset_Report7[[#This Row],[FY 2021-22 Allocation]]-Offset_Report7[[#This Row],[FY 2021-22 Expended]],0)</f>
        <v>0</v>
      </c>
      <c r="H359" s="5">
        <v>3214005</v>
      </c>
      <c r="I359" s="5">
        <v>3214005</v>
      </c>
      <c r="J359" s="5">
        <f>ROUND(Offset_Report7[[#This Row],[FY 2022-23 Allocation]]-Offset_Report7[[#This Row],[FY 2022-23 Expended]],0)</f>
        <v>0</v>
      </c>
      <c r="K359" s="6">
        <f>Offset_Report7[[#This Row],[FY 2021-22 
Unspent Funds to Offset]]+Offset_Report7[[#This Row],[FY 2022-23 
Unspent Funds to Offset]]</f>
        <v>0</v>
      </c>
    </row>
    <row r="360" spans="1:11" x14ac:dyDescent="0.2">
      <c r="A360" s="32" t="s">
        <v>3885</v>
      </c>
      <c r="B360" s="34" t="s">
        <v>11</v>
      </c>
      <c r="C360" s="2" t="s">
        <v>11</v>
      </c>
      <c r="D360" s="3" t="s">
        <v>538</v>
      </c>
      <c r="E360" s="4">
        <v>50000</v>
      </c>
      <c r="F360" s="4">
        <v>0</v>
      </c>
      <c r="G360" s="5">
        <f>ROUND(Offset_Report7[[#This Row],[FY 2021-22 Allocation]]-Offset_Report7[[#This Row],[FY 2021-22 Expended]],0)</f>
        <v>50000</v>
      </c>
      <c r="H360" s="5">
        <v>50000</v>
      </c>
      <c r="I360" s="5">
        <v>25495.98</v>
      </c>
      <c r="J360" s="5">
        <f>ROUND(Offset_Report7[[#This Row],[FY 2022-23 Allocation]]-Offset_Report7[[#This Row],[FY 2022-23 Expended]],0)</f>
        <v>24504</v>
      </c>
      <c r="K360" s="6">
        <f>Offset_Report7[[#This Row],[FY 2021-22 
Unspent Funds to Offset]]+Offset_Report7[[#This Row],[FY 2022-23 
Unspent Funds to Offset]]</f>
        <v>74504</v>
      </c>
    </row>
    <row r="361" spans="1:11" x14ac:dyDescent="0.2">
      <c r="A361" s="32" t="s">
        <v>3886</v>
      </c>
      <c r="B361" s="34" t="s">
        <v>11</v>
      </c>
      <c r="C361" s="2" t="s">
        <v>11</v>
      </c>
      <c r="D361" s="3" t="s">
        <v>539</v>
      </c>
      <c r="E361" s="4">
        <v>6697151</v>
      </c>
      <c r="F361" s="4">
        <v>6697151</v>
      </c>
      <c r="G361" s="5">
        <f>ROUND(Offset_Report7[[#This Row],[FY 2021-22 Allocation]]-Offset_Report7[[#This Row],[FY 2021-22 Expended]],0)</f>
        <v>0</v>
      </c>
      <c r="H361" s="5">
        <v>18594494</v>
      </c>
      <c r="I361" s="5">
        <v>16237846.59</v>
      </c>
      <c r="J361" s="5">
        <f>ROUND(Offset_Report7[[#This Row],[FY 2022-23 Allocation]]-Offset_Report7[[#This Row],[FY 2022-23 Expended]],0)</f>
        <v>2356647</v>
      </c>
      <c r="K361" s="6">
        <f>Offset_Report7[[#This Row],[FY 2021-22 
Unspent Funds to Offset]]+Offset_Report7[[#This Row],[FY 2022-23 
Unspent Funds to Offset]]</f>
        <v>2356647</v>
      </c>
    </row>
    <row r="362" spans="1:11" x14ac:dyDescent="0.2">
      <c r="A362" s="32" t="s">
        <v>3887</v>
      </c>
      <c r="B362" s="33" t="s">
        <v>11</v>
      </c>
      <c r="C362" s="2" t="s">
        <v>11</v>
      </c>
      <c r="D362" s="3" t="s">
        <v>540</v>
      </c>
      <c r="E362" s="4">
        <v>248398</v>
      </c>
      <c r="F362" s="4">
        <v>248398</v>
      </c>
      <c r="G362" s="5">
        <f>ROUND(Offset_Report7[[#This Row],[FY 2021-22 Allocation]]-Offset_Report7[[#This Row],[FY 2021-22 Expended]],0)</f>
        <v>0</v>
      </c>
      <c r="H362" s="5">
        <v>648325</v>
      </c>
      <c r="I362" s="5">
        <v>648325</v>
      </c>
      <c r="J362" s="5">
        <f>ROUND(Offset_Report7[[#This Row],[FY 2022-23 Allocation]]-Offset_Report7[[#This Row],[FY 2022-23 Expended]],0)</f>
        <v>0</v>
      </c>
      <c r="K362" s="6">
        <f>Offset_Report7[[#This Row],[FY 2021-22 
Unspent Funds to Offset]]+Offset_Report7[[#This Row],[FY 2022-23 
Unspent Funds to Offset]]</f>
        <v>0</v>
      </c>
    </row>
    <row r="363" spans="1:11" x14ac:dyDescent="0.2">
      <c r="A363" s="32" t="s">
        <v>3888</v>
      </c>
      <c r="B363" s="33" t="s">
        <v>11</v>
      </c>
      <c r="C363" s="2" t="s">
        <v>11</v>
      </c>
      <c r="D363" s="3" t="s">
        <v>541</v>
      </c>
      <c r="E363" s="4">
        <v>50000</v>
      </c>
      <c r="F363" s="4">
        <v>50000</v>
      </c>
      <c r="G363" s="5">
        <f>ROUND(Offset_Report7[[#This Row],[FY 2021-22 Allocation]]-Offset_Report7[[#This Row],[FY 2021-22 Expended]],0)</f>
        <v>0</v>
      </c>
      <c r="H363" s="5">
        <v>50055</v>
      </c>
      <c r="I363" s="5">
        <v>50055</v>
      </c>
      <c r="J363" s="5">
        <f>ROUND(Offset_Report7[[#This Row],[FY 2022-23 Allocation]]-Offset_Report7[[#This Row],[FY 2022-23 Expended]],0)</f>
        <v>0</v>
      </c>
      <c r="K363" s="6">
        <f>Offset_Report7[[#This Row],[FY 2021-22 
Unspent Funds to Offset]]+Offset_Report7[[#This Row],[FY 2022-23 
Unspent Funds to Offset]]</f>
        <v>0</v>
      </c>
    </row>
    <row r="364" spans="1:11" x14ac:dyDescent="0.2">
      <c r="A364" s="32" t="s">
        <v>3889</v>
      </c>
      <c r="B364" s="33" t="s">
        <v>11</v>
      </c>
      <c r="C364" s="2" t="s">
        <v>11</v>
      </c>
      <c r="D364" s="3" t="s">
        <v>542</v>
      </c>
      <c r="E364" s="4">
        <v>3737614</v>
      </c>
      <c r="F364" s="4">
        <v>3737614</v>
      </c>
      <c r="G364" s="5">
        <f>ROUND(Offset_Report7[[#This Row],[FY 2021-22 Allocation]]-Offset_Report7[[#This Row],[FY 2021-22 Expended]],0)</f>
        <v>0</v>
      </c>
      <c r="H364" s="5">
        <v>6319244</v>
      </c>
      <c r="I364" s="5">
        <v>6319244</v>
      </c>
      <c r="J364" s="5">
        <f>ROUND(Offset_Report7[[#This Row],[FY 2022-23 Allocation]]-Offset_Report7[[#This Row],[FY 2022-23 Expended]],0)</f>
        <v>0</v>
      </c>
      <c r="K364" s="6">
        <f>Offset_Report7[[#This Row],[FY 2021-22 
Unspent Funds to Offset]]+Offset_Report7[[#This Row],[FY 2022-23 
Unspent Funds to Offset]]</f>
        <v>0</v>
      </c>
    </row>
    <row r="365" spans="1:11" x14ac:dyDescent="0.2">
      <c r="A365" s="32" t="s">
        <v>3890</v>
      </c>
      <c r="B365" s="34" t="s">
        <v>543</v>
      </c>
      <c r="C365" s="2" t="s">
        <v>31</v>
      </c>
      <c r="D365" s="3" t="s">
        <v>544</v>
      </c>
      <c r="E365" s="4">
        <v>533677</v>
      </c>
      <c r="F365" s="4">
        <v>533677</v>
      </c>
      <c r="G365" s="5">
        <f>ROUND(Offset_Report7[[#This Row],[FY 2021-22 Allocation]]-Offset_Report7[[#This Row],[FY 2021-22 Expended]],0)</f>
        <v>0</v>
      </c>
      <c r="H365" s="5">
        <v>1205358</v>
      </c>
      <c r="I365" s="5">
        <v>133198</v>
      </c>
      <c r="J365" s="5">
        <f>ROUND(Offset_Report7[[#This Row],[FY 2022-23 Allocation]]-Offset_Report7[[#This Row],[FY 2022-23 Expended]],0)</f>
        <v>1072160</v>
      </c>
      <c r="K365" s="6">
        <f>Offset_Report7[[#This Row],[FY 2021-22 
Unspent Funds to Offset]]+Offset_Report7[[#This Row],[FY 2022-23 
Unspent Funds to Offset]]</f>
        <v>1072160</v>
      </c>
    </row>
    <row r="366" spans="1:11" x14ac:dyDescent="0.2">
      <c r="A366" s="32" t="s">
        <v>3891</v>
      </c>
      <c r="B366" s="34" t="s">
        <v>545</v>
      </c>
      <c r="C366" s="2" t="s">
        <v>31</v>
      </c>
      <c r="D366" s="3" t="s">
        <v>546</v>
      </c>
      <c r="E366" s="4">
        <v>155194</v>
      </c>
      <c r="F366" s="4">
        <v>155194</v>
      </c>
      <c r="G366" s="5">
        <f>ROUND(Offset_Report7[[#This Row],[FY 2021-22 Allocation]]-Offset_Report7[[#This Row],[FY 2021-22 Expended]],0)</f>
        <v>0</v>
      </c>
      <c r="H366" s="5">
        <v>359717</v>
      </c>
      <c r="I366" s="5">
        <v>278625</v>
      </c>
      <c r="J366" s="5">
        <f>ROUND(Offset_Report7[[#This Row],[FY 2022-23 Allocation]]-Offset_Report7[[#This Row],[FY 2022-23 Expended]],0)</f>
        <v>81092</v>
      </c>
      <c r="K366" s="6">
        <f>Offset_Report7[[#This Row],[FY 2021-22 
Unspent Funds to Offset]]+Offset_Report7[[#This Row],[FY 2022-23 
Unspent Funds to Offset]]</f>
        <v>81092</v>
      </c>
    </row>
    <row r="367" spans="1:11" x14ac:dyDescent="0.2">
      <c r="A367" s="32" t="s">
        <v>3892</v>
      </c>
      <c r="B367" s="34" t="s">
        <v>547</v>
      </c>
      <c r="C367" s="2" t="s">
        <v>31</v>
      </c>
      <c r="D367" s="3" t="s">
        <v>548</v>
      </c>
      <c r="E367" s="4">
        <v>545208</v>
      </c>
      <c r="F367" s="4">
        <v>384643</v>
      </c>
      <c r="G367" s="5">
        <f>ROUND(Offset_Report7[[#This Row],[FY 2021-22 Allocation]]-Offset_Report7[[#This Row],[FY 2021-22 Expended]],0)</f>
        <v>160565</v>
      </c>
      <c r="H367" s="5">
        <v>921920</v>
      </c>
      <c r="I367" s="5">
        <v>0</v>
      </c>
      <c r="J367" s="5">
        <f>ROUND(Offset_Report7[[#This Row],[FY 2022-23 Allocation]]-Offset_Report7[[#This Row],[FY 2022-23 Expended]],0)</f>
        <v>921920</v>
      </c>
      <c r="K367" s="6">
        <f>Offset_Report7[[#This Row],[FY 2021-22 
Unspent Funds to Offset]]+Offset_Report7[[#This Row],[FY 2022-23 
Unspent Funds to Offset]]</f>
        <v>1082485</v>
      </c>
    </row>
    <row r="368" spans="1:11" x14ac:dyDescent="0.2">
      <c r="A368" s="32" t="s">
        <v>3893</v>
      </c>
      <c r="B368" s="34" t="s">
        <v>11</v>
      </c>
      <c r="C368" s="2" t="s">
        <v>11</v>
      </c>
      <c r="D368" s="3" t="s">
        <v>549</v>
      </c>
      <c r="E368" s="4">
        <v>0</v>
      </c>
      <c r="F368" s="4">
        <v>0</v>
      </c>
      <c r="G368" s="5">
        <f>ROUND(Offset_Report7[[#This Row],[FY 2021-22 Allocation]]-Offset_Report7[[#This Row],[FY 2021-22 Expended]],0)</f>
        <v>0</v>
      </c>
      <c r="H368" s="5">
        <v>0</v>
      </c>
      <c r="I368" s="5">
        <v>0</v>
      </c>
      <c r="J368" s="5">
        <f>ROUND(Offset_Report7[[#This Row],[FY 2022-23 Allocation]]-Offset_Report7[[#This Row],[FY 2022-23 Expended]],0)</f>
        <v>0</v>
      </c>
      <c r="K368" s="6">
        <f>Offset_Report7[[#This Row],[FY 2021-22 
Unspent Funds to Offset]]+Offset_Report7[[#This Row],[FY 2022-23 
Unspent Funds to Offset]]</f>
        <v>0</v>
      </c>
    </row>
    <row r="369" spans="1:11" x14ac:dyDescent="0.2">
      <c r="A369" s="32" t="s">
        <v>3894</v>
      </c>
      <c r="B369" s="34" t="s">
        <v>11</v>
      </c>
      <c r="C369" s="2" t="s">
        <v>11</v>
      </c>
      <c r="D369" s="3" t="s">
        <v>550</v>
      </c>
      <c r="E369" s="4">
        <v>175801</v>
      </c>
      <c r="F369" s="4">
        <v>175801</v>
      </c>
      <c r="G369" s="5">
        <f>ROUND(Offset_Report7[[#This Row],[FY 2021-22 Allocation]]-Offset_Report7[[#This Row],[FY 2021-22 Expended]],0)</f>
        <v>0</v>
      </c>
      <c r="H369" s="5">
        <v>397337</v>
      </c>
      <c r="I369" s="5">
        <v>397337</v>
      </c>
      <c r="J369" s="5">
        <f>ROUND(Offset_Report7[[#This Row],[FY 2022-23 Allocation]]-Offset_Report7[[#This Row],[FY 2022-23 Expended]],0)</f>
        <v>0</v>
      </c>
      <c r="K369" s="6">
        <f>Offset_Report7[[#This Row],[FY 2021-22 
Unspent Funds to Offset]]+Offset_Report7[[#This Row],[FY 2022-23 
Unspent Funds to Offset]]</f>
        <v>0</v>
      </c>
    </row>
    <row r="370" spans="1:11" x14ac:dyDescent="0.2">
      <c r="A370" s="32" t="s">
        <v>3895</v>
      </c>
      <c r="B370" s="34" t="s">
        <v>11</v>
      </c>
      <c r="C370" s="2" t="s">
        <v>11</v>
      </c>
      <c r="D370" s="3" t="s">
        <v>551</v>
      </c>
      <c r="E370" s="4">
        <v>857693</v>
      </c>
      <c r="F370" s="4">
        <v>857693</v>
      </c>
      <c r="G370" s="5">
        <f>ROUND(Offset_Report7[[#This Row],[FY 2021-22 Allocation]]-Offset_Report7[[#This Row],[FY 2021-22 Expended]],0)</f>
        <v>0</v>
      </c>
      <c r="H370" s="5">
        <v>1753579</v>
      </c>
      <c r="I370" s="5">
        <v>1753579</v>
      </c>
      <c r="J370" s="5">
        <f>ROUND(Offset_Report7[[#This Row],[FY 2022-23 Allocation]]-Offset_Report7[[#This Row],[FY 2022-23 Expended]],0)</f>
        <v>0</v>
      </c>
      <c r="K370" s="6">
        <f>Offset_Report7[[#This Row],[FY 2021-22 
Unspent Funds to Offset]]+Offset_Report7[[#This Row],[FY 2022-23 
Unspent Funds to Offset]]</f>
        <v>0</v>
      </c>
    </row>
    <row r="371" spans="1:11" x14ac:dyDescent="0.2">
      <c r="A371" s="32" t="s">
        <v>3896</v>
      </c>
      <c r="B371" s="34" t="s">
        <v>11</v>
      </c>
      <c r="C371" s="2" t="s">
        <v>11</v>
      </c>
      <c r="D371" s="3" t="s">
        <v>552</v>
      </c>
      <c r="E371" s="4">
        <v>134468</v>
      </c>
      <c r="F371" s="4">
        <v>0</v>
      </c>
      <c r="G371" s="5">
        <f>ROUND(Offset_Report7[[#This Row],[FY 2021-22 Allocation]]-Offset_Report7[[#This Row],[FY 2021-22 Expended]],0)</f>
        <v>134468</v>
      </c>
      <c r="H371" s="5">
        <v>267956</v>
      </c>
      <c r="I371" s="5">
        <v>119301.18</v>
      </c>
      <c r="J371" s="5">
        <f>ROUND(Offset_Report7[[#This Row],[FY 2022-23 Allocation]]-Offset_Report7[[#This Row],[FY 2022-23 Expended]],0)</f>
        <v>148655</v>
      </c>
      <c r="K371" s="6">
        <f>Offset_Report7[[#This Row],[FY 2021-22 
Unspent Funds to Offset]]+Offset_Report7[[#This Row],[FY 2022-23 
Unspent Funds to Offset]]</f>
        <v>283123</v>
      </c>
    </row>
    <row r="372" spans="1:11" x14ac:dyDescent="0.2">
      <c r="A372" s="32" t="s">
        <v>3897</v>
      </c>
      <c r="B372" s="34" t="s">
        <v>11</v>
      </c>
      <c r="C372" s="2" t="s">
        <v>11</v>
      </c>
      <c r="D372" s="3" t="s">
        <v>553</v>
      </c>
      <c r="E372" s="4">
        <v>2093478</v>
      </c>
      <c r="F372" s="4">
        <v>2093478</v>
      </c>
      <c r="G372" s="5">
        <f>ROUND(Offset_Report7[[#This Row],[FY 2021-22 Allocation]]-Offset_Report7[[#This Row],[FY 2021-22 Expended]],0)</f>
        <v>0</v>
      </c>
      <c r="H372" s="5">
        <v>4214059</v>
      </c>
      <c r="I372" s="5">
        <v>4214059</v>
      </c>
      <c r="J372" s="5">
        <f>ROUND(Offset_Report7[[#This Row],[FY 2022-23 Allocation]]-Offset_Report7[[#This Row],[FY 2022-23 Expended]],0)</f>
        <v>0</v>
      </c>
      <c r="K372" s="6">
        <f>Offset_Report7[[#This Row],[FY 2021-22 
Unspent Funds to Offset]]+Offset_Report7[[#This Row],[FY 2022-23 
Unspent Funds to Offset]]</f>
        <v>0</v>
      </c>
    </row>
    <row r="373" spans="1:11" x14ac:dyDescent="0.2">
      <c r="A373" s="32" t="s">
        <v>3898</v>
      </c>
      <c r="B373" s="34" t="s">
        <v>11</v>
      </c>
      <c r="C373" s="2" t="s">
        <v>11</v>
      </c>
      <c r="D373" s="3" t="s">
        <v>554</v>
      </c>
      <c r="E373" s="4">
        <v>864252</v>
      </c>
      <c r="F373" s="4">
        <v>864252</v>
      </c>
      <c r="G373" s="5">
        <f>ROUND(Offset_Report7[[#This Row],[FY 2021-22 Allocation]]-Offset_Report7[[#This Row],[FY 2021-22 Expended]],0)</f>
        <v>0</v>
      </c>
      <c r="H373" s="5">
        <v>2605733</v>
      </c>
      <c r="I373" s="5">
        <v>2008048.48</v>
      </c>
      <c r="J373" s="5">
        <f>ROUND(Offset_Report7[[#This Row],[FY 2022-23 Allocation]]-Offset_Report7[[#This Row],[FY 2022-23 Expended]],0)</f>
        <v>597685</v>
      </c>
      <c r="K373" s="6">
        <f>Offset_Report7[[#This Row],[FY 2021-22 
Unspent Funds to Offset]]+Offset_Report7[[#This Row],[FY 2022-23 
Unspent Funds to Offset]]</f>
        <v>597685</v>
      </c>
    </row>
    <row r="374" spans="1:11" x14ac:dyDescent="0.2">
      <c r="A374" s="32" t="s">
        <v>3899</v>
      </c>
      <c r="B374" s="33" t="s">
        <v>11</v>
      </c>
      <c r="C374" s="2" t="s">
        <v>11</v>
      </c>
      <c r="D374" s="3" t="s">
        <v>555</v>
      </c>
      <c r="E374" s="4">
        <v>62094</v>
      </c>
      <c r="F374" s="4">
        <v>62094</v>
      </c>
      <c r="G374" s="5">
        <f>ROUND(Offset_Report7[[#This Row],[FY 2021-22 Allocation]]-Offset_Report7[[#This Row],[FY 2021-22 Expended]],0)</f>
        <v>0</v>
      </c>
      <c r="H374" s="5">
        <v>173332</v>
      </c>
      <c r="I374" s="5">
        <v>173332</v>
      </c>
      <c r="J374" s="5">
        <f>ROUND(Offset_Report7[[#This Row],[FY 2022-23 Allocation]]-Offset_Report7[[#This Row],[FY 2022-23 Expended]],0)</f>
        <v>0</v>
      </c>
      <c r="K374" s="6">
        <f>Offset_Report7[[#This Row],[FY 2021-22 
Unspent Funds to Offset]]+Offset_Report7[[#This Row],[FY 2022-23 
Unspent Funds to Offset]]</f>
        <v>0</v>
      </c>
    </row>
    <row r="375" spans="1:11" x14ac:dyDescent="0.2">
      <c r="A375" s="32" t="s">
        <v>3900</v>
      </c>
      <c r="B375" s="34" t="s">
        <v>11</v>
      </c>
      <c r="C375" s="2" t="s">
        <v>11</v>
      </c>
      <c r="D375" s="3" t="s">
        <v>556</v>
      </c>
      <c r="E375" s="4">
        <v>7296738</v>
      </c>
      <c r="F375" s="4">
        <v>7296738</v>
      </c>
      <c r="G375" s="5">
        <f>ROUND(Offset_Report7[[#This Row],[FY 2021-22 Allocation]]-Offset_Report7[[#This Row],[FY 2021-22 Expended]],0)</f>
        <v>0</v>
      </c>
      <c r="H375" s="5">
        <v>15804586</v>
      </c>
      <c r="I375" s="5">
        <v>15804586</v>
      </c>
      <c r="J375" s="5">
        <f>ROUND(Offset_Report7[[#This Row],[FY 2022-23 Allocation]]-Offset_Report7[[#This Row],[FY 2022-23 Expended]],0)</f>
        <v>0</v>
      </c>
      <c r="K375" s="6">
        <f>Offset_Report7[[#This Row],[FY 2021-22 
Unspent Funds to Offset]]+Offset_Report7[[#This Row],[FY 2022-23 
Unspent Funds to Offset]]</f>
        <v>0</v>
      </c>
    </row>
    <row r="376" spans="1:11" x14ac:dyDescent="0.2">
      <c r="A376" s="32" t="s">
        <v>3901</v>
      </c>
      <c r="B376" s="34" t="s">
        <v>11</v>
      </c>
      <c r="C376" s="2" t="s">
        <v>11</v>
      </c>
      <c r="D376" s="3" t="s">
        <v>557</v>
      </c>
      <c r="E376" s="4">
        <v>0</v>
      </c>
      <c r="F376" s="4">
        <v>0</v>
      </c>
      <c r="G376" s="5">
        <f>ROUND(Offset_Report7[[#This Row],[FY 2021-22 Allocation]]-Offset_Report7[[#This Row],[FY 2021-22 Expended]],0)</f>
        <v>0</v>
      </c>
      <c r="H376" s="5">
        <v>0</v>
      </c>
      <c r="I376" s="5">
        <v>0</v>
      </c>
      <c r="J376" s="5">
        <f>ROUND(Offset_Report7[[#This Row],[FY 2022-23 Allocation]]-Offset_Report7[[#This Row],[FY 2022-23 Expended]],0)</f>
        <v>0</v>
      </c>
      <c r="K376" s="6">
        <f>Offset_Report7[[#This Row],[FY 2021-22 
Unspent Funds to Offset]]+Offset_Report7[[#This Row],[FY 2022-23 
Unspent Funds to Offset]]</f>
        <v>0</v>
      </c>
    </row>
    <row r="377" spans="1:11" x14ac:dyDescent="0.2">
      <c r="A377" s="32" t="s">
        <v>3902</v>
      </c>
      <c r="B377" s="34" t="s">
        <v>558</v>
      </c>
      <c r="C377" s="2" t="s">
        <v>31</v>
      </c>
      <c r="D377" s="3" t="s">
        <v>559</v>
      </c>
      <c r="E377" s="4">
        <v>0</v>
      </c>
      <c r="F377" s="4">
        <v>0</v>
      </c>
      <c r="G377" s="5">
        <f>ROUND(Offset_Report7[[#This Row],[FY 2021-22 Allocation]]-Offset_Report7[[#This Row],[FY 2021-22 Expended]],0)</f>
        <v>0</v>
      </c>
      <c r="H377" s="5">
        <v>0</v>
      </c>
      <c r="I377" s="5">
        <v>0</v>
      </c>
      <c r="J377" s="5">
        <f>ROUND(Offset_Report7[[#This Row],[FY 2022-23 Allocation]]-Offset_Report7[[#This Row],[FY 2022-23 Expended]],0)</f>
        <v>0</v>
      </c>
      <c r="K377" s="6">
        <f>Offset_Report7[[#This Row],[FY 2021-22 
Unspent Funds to Offset]]+Offset_Report7[[#This Row],[FY 2022-23 
Unspent Funds to Offset]]</f>
        <v>0</v>
      </c>
    </row>
    <row r="378" spans="1:11" x14ac:dyDescent="0.2">
      <c r="A378" s="32" t="s">
        <v>3903</v>
      </c>
      <c r="B378" s="34" t="s">
        <v>11</v>
      </c>
      <c r="C378" s="2" t="s">
        <v>11</v>
      </c>
      <c r="D378" s="3" t="s">
        <v>560</v>
      </c>
      <c r="E378" s="4">
        <v>320669</v>
      </c>
      <c r="F378" s="4">
        <v>320669</v>
      </c>
      <c r="G378" s="5">
        <f>ROUND(Offset_Report7[[#This Row],[FY 2021-22 Allocation]]-Offset_Report7[[#This Row],[FY 2021-22 Expended]],0)</f>
        <v>0</v>
      </c>
      <c r="H378" s="5">
        <v>1043787</v>
      </c>
      <c r="I378" s="5">
        <v>961268.22</v>
      </c>
      <c r="J378" s="5">
        <f>ROUND(Offset_Report7[[#This Row],[FY 2022-23 Allocation]]-Offset_Report7[[#This Row],[FY 2022-23 Expended]],0)</f>
        <v>82519</v>
      </c>
      <c r="K378" s="6">
        <f>Offset_Report7[[#This Row],[FY 2021-22 
Unspent Funds to Offset]]+Offset_Report7[[#This Row],[FY 2022-23 
Unspent Funds to Offset]]</f>
        <v>82519</v>
      </c>
    </row>
    <row r="379" spans="1:11" x14ac:dyDescent="0.2">
      <c r="A379" s="32" t="s">
        <v>3904</v>
      </c>
      <c r="B379" s="33" t="s">
        <v>11</v>
      </c>
      <c r="C379" s="2" t="s">
        <v>11</v>
      </c>
      <c r="D379" s="3" t="s">
        <v>561</v>
      </c>
      <c r="E379" s="4">
        <v>485425</v>
      </c>
      <c r="F379" s="4">
        <v>485425</v>
      </c>
      <c r="G379" s="5">
        <f>ROUND(Offset_Report7[[#This Row],[FY 2021-22 Allocation]]-Offset_Report7[[#This Row],[FY 2021-22 Expended]],0)</f>
        <v>0</v>
      </c>
      <c r="H379" s="5">
        <v>1262364</v>
      </c>
      <c r="I379" s="5">
        <v>1262364</v>
      </c>
      <c r="J379" s="5">
        <f>ROUND(Offset_Report7[[#This Row],[FY 2022-23 Allocation]]-Offset_Report7[[#This Row],[FY 2022-23 Expended]],0)</f>
        <v>0</v>
      </c>
      <c r="K379" s="6">
        <f>Offset_Report7[[#This Row],[FY 2021-22 
Unspent Funds to Offset]]+Offset_Report7[[#This Row],[FY 2022-23 
Unspent Funds to Offset]]</f>
        <v>0</v>
      </c>
    </row>
    <row r="380" spans="1:11" x14ac:dyDescent="0.2">
      <c r="A380" s="32" t="s">
        <v>3905</v>
      </c>
      <c r="B380" s="34" t="s">
        <v>11</v>
      </c>
      <c r="C380" s="2" t="s">
        <v>11</v>
      </c>
      <c r="D380" s="3" t="s">
        <v>562</v>
      </c>
      <c r="E380" s="4">
        <v>2384278</v>
      </c>
      <c r="F380" s="4">
        <v>2384278</v>
      </c>
      <c r="G380" s="5">
        <f>ROUND(Offset_Report7[[#This Row],[FY 2021-22 Allocation]]-Offset_Report7[[#This Row],[FY 2021-22 Expended]],0)</f>
        <v>0</v>
      </c>
      <c r="H380" s="5">
        <v>4655788</v>
      </c>
      <c r="I380" s="5">
        <v>4655788</v>
      </c>
      <c r="J380" s="5">
        <f>ROUND(Offset_Report7[[#This Row],[FY 2022-23 Allocation]]-Offset_Report7[[#This Row],[FY 2022-23 Expended]],0)</f>
        <v>0</v>
      </c>
      <c r="K380" s="6">
        <f>Offset_Report7[[#This Row],[FY 2021-22 
Unspent Funds to Offset]]+Offset_Report7[[#This Row],[FY 2022-23 
Unspent Funds to Offset]]</f>
        <v>0</v>
      </c>
    </row>
    <row r="381" spans="1:11" x14ac:dyDescent="0.2">
      <c r="A381" s="32" t="s">
        <v>3906</v>
      </c>
      <c r="B381" s="34" t="s">
        <v>11</v>
      </c>
      <c r="C381" s="2" t="s">
        <v>11</v>
      </c>
      <c r="D381" s="3" t="s">
        <v>563</v>
      </c>
      <c r="E381" s="4">
        <v>2117672</v>
      </c>
      <c r="F381" s="4">
        <v>2117672</v>
      </c>
      <c r="G381" s="5">
        <f>ROUND(Offset_Report7[[#This Row],[FY 2021-22 Allocation]]-Offset_Report7[[#This Row],[FY 2021-22 Expended]],0)</f>
        <v>0</v>
      </c>
      <c r="H381" s="5">
        <v>4177569</v>
      </c>
      <c r="I381" s="5">
        <v>4177569</v>
      </c>
      <c r="J381" s="5">
        <f>ROUND(Offset_Report7[[#This Row],[FY 2022-23 Allocation]]-Offset_Report7[[#This Row],[FY 2022-23 Expended]],0)</f>
        <v>0</v>
      </c>
      <c r="K381" s="6">
        <f>Offset_Report7[[#This Row],[FY 2021-22 
Unspent Funds to Offset]]+Offset_Report7[[#This Row],[FY 2022-23 
Unspent Funds to Offset]]</f>
        <v>0</v>
      </c>
    </row>
    <row r="382" spans="1:11" x14ac:dyDescent="0.2">
      <c r="A382" s="32" t="s">
        <v>3907</v>
      </c>
      <c r="B382" s="34" t="s">
        <v>564</v>
      </c>
      <c r="C382" s="2" t="s">
        <v>14</v>
      </c>
      <c r="D382" s="3" t="s">
        <v>565</v>
      </c>
      <c r="E382" s="4">
        <v>553536</v>
      </c>
      <c r="F382" s="4">
        <v>553536</v>
      </c>
      <c r="G382" s="5">
        <f>ROUND(Offset_Report7[[#This Row],[FY 2021-22 Allocation]]-Offset_Report7[[#This Row],[FY 2021-22 Expended]],0)</f>
        <v>0</v>
      </c>
      <c r="H382" s="5">
        <v>1232695</v>
      </c>
      <c r="I382" s="5">
        <v>1232695</v>
      </c>
      <c r="J382" s="5">
        <f>ROUND(Offset_Report7[[#This Row],[FY 2022-23 Allocation]]-Offset_Report7[[#This Row],[FY 2022-23 Expended]],0)</f>
        <v>0</v>
      </c>
      <c r="K382" s="6">
        <f>Offset_Report7[[#This Row],[FY 2021-22 
Unspent Funds to Offset]]+Offset_Report7[[#This Row],[FY 2022-23 
Unspent Funds to Offset]]</f>
        <v>0</v>
      </c>
    </row>
    <row r="383" spans="1:11" x14ac:dyDescent="0.2">
      <c r="A383" s="32" t="s">
        <v>3908</v>
      </c>
      <c r="B383" s="34" t="s">
        <v>11</v>
      </c>
      <c r="C383" s="2" t="s">
        <v>11</v>
      </c>
      <c r="D383" s="3" t="s">
        <v>566</v>
      </c>
      <c r="E383" s="4">
        <v>50000</v>
      </c>
      <c r="F383" s="4">
        <v>50000</v>
      </c>
      <c r="G383" s="5">
        <f>ROUND(Offset_Report7[[#This Row],[FY 2021-22 Allocation]]-Offset_Report7[[#This Row],[FY 2021-22 Expended]],0)</f>
        <v>0</v>
      </c>
      <c r="H383" s="5">
        <v>50000</v>
      </c>
      <c r="I383" s="5">
        <v>50000</v>
      </c>
      <c r="J383" s="5">
        <f>ROUND(Offset_Report7[[#This Row],[FY 2022-23 Allocation]]-Offset_Report7[[#This Row],[FY 2022-23 Expended]],0)</f>
        <v>0</v>
      </c>
      <c r="K383" s="6">
        <f>Offset_Report7[[#This Row],[FY 2021-22 
Unspent Funds to Offset]]+Offset_Report7[[#This Row],[FY 2022-23 
Unspent Funds to Offset]]</f>
        <v>0</v>
      </c>
    </row>
    <row r="384" spans="1:11" x14ac:dyDescent="0.2">
      <c r="A384" s="32" t="s">
        <v>3909</v>
      </c>
      <c r="B384" s="33" t="s">
        <v>11</v>
      </c>
      <c r="C384" s="2" t="s">
        <v>11</v>
      </c>
      <c r="D384" s="3" t="s">
        <v>567</v>
      </c>
      <c r="E384" s="4">
        <v>217314</v>
      </c>
      <c r="F384" s="4">
        <v>0</v>
      </c>
      <c r="G384" s="5">
        <f>ROUND(Offset_Report7[[#This Row],[FY 2021-22 Allocation]]-Offset_Report7[[#This Row],[FY 2021-22 Expended]],0)</f>
        <v>217314</v>
      </c>
      <c r="H384" s="5">
        <v>482440</v>
      </c>
      <c r="I384" s="5">
        <v>0</v>
      </c>
      <c r="J384" s="5">
        <f>ROUND(Offset_Report7[[#This Row],[FY 2022-23 Allocation]]-Offset_Report7[[#This Row],[FY 2022-23 Expended]],0)</f>
        <v>482440</v>
      </c>
      <c r="K384" s="6">
        <f>Offset_Report7[[#This Row],[FY 2021-22 
Unspent Funds to Offset]]+Offset_Report7[[#This Row],[FY 2022-23 
Unspent Funds to Offset]]</f>
        <v>699754</v>
      </c>
    </row>
    <row r="385" spans="1:11" x14ac:dyDescent="0.2">
      <c r="A385" s="32" t="s">
        <v>3910</v>
      </c>
      <c r="B385" s="33" t="s">
        <v>11</v>
      </c>
      <c r="C385" s="2" t="s">
        <v>11</v>
      </c>
      <c r="D385" s="3" t="s">
        <v>568</v>
      </c>
      <c r="E385" s="4">
        <v>71406</v>
      </c>
      <c r="F385" s="4">
        <v>71406</v>
      </c>
      <c r="G385" s="5">
        <f>ROUND(Offset_Report7[[#This Row],[FY 2021-22 Allocation]]-Offset_Report7[[#This Row],[FY 2021-22 Expended]],0)</f>
        <v>0</v>
      </c>
      <c r="H385" s="5">
        <v>201344</v>
      </c>
      <c r="I385" s="5">
        <v>201344</v>
      </c>
      <c r="J385" s="5">
        <f>ROUND(Offset_Report7[[#This Row],[FY 2022-23 Allocation]]-Offset_Report7[[#This Row],[FY 2022-23 Expended]],0)</f>
        <v>0</v>
      </c>
      <c r="K385" s="6">
        <f>Offset_Report7[[#This Row],[FY 2021-22 
Unspent Funds to Offset]]+Offset_Report7[[#This Row],[FY 2022-23 
Unspent Funds to Offset]]</f>
        <v>0</v>
      </c>
    </row>
    <row r="386" spans="1:11" x14ac:dyDescent="0.2">
      <c r="A386" s="32" t="s">
        <v>3911</v>
      </c>
      <c r="B386" s="33" t="s">
        <v>11</v>
      </c>
      <c r="C386" s="2" t="s">
        <v>11</v>
      </c>
      <c r="D386" s="3" t="s">
        <v>569</v>
      </c>
      <c r="E386" s="4">
        <v>173002</v>
      </c>
      <c r="F386" s="4">
        <v>173002</v>
      </c>
      <c r="G386" s="5">
        <f>ROUND(Offset_Report7[[#This Row],[FY 2021-22 Allocation]]-Offset_Report7[[#This Row],[FY 2021-22 Expended]],0)</f>
        <v>0</v>
      </c>
      <c r="H386" s="5">
        <v>422405</v>
      </c>
      <c r="I386" s="5">
        <v>394594</v>
      </c>
      <c r="J386" s="5">
        <f>ROUND(Offset_Report7[[#This Row],[FY 2022-23 Allocation]]-Offset_Report7[[#This Row],[FY 2022-23 Expended]],0)</f>
        <v>27811</v>
      </c>
      <c r="K386" s="6">
        <f>Offset_Report7[[#This Row],[FY 2021-22 
Unspent Funds to Offset]]+Offset_Report7[[#This Row],[FY 2022-23 
Unspent Funds to Offset]]</f>
        <v>27811</v>
      </c>
    </row>
    <row r="387" spans="1:11" x14ac:dyDescent="0.2">
      <c r="A387" s="32" t="s">
        <v>3912</v>
      </c>
      <c r="B387" s="33" t="s">
        <v>570</v>
      </c>
      <c r="C387" s="2" t="s">
        <v>14</v>
      </c>
      <c r="D387" s="3" t="s">
        <v>571</v>
      </c>
      <c r="E387" s="4">
        <v>0</v>
      </c>
      <c r="F387" s="4">
        <v>0</v>
      </c>
      <c r="G387" s="5">
        <f>ROUND(Offset_Report7[[#This Row],[FY 2021-22 Allocation]]-Offset_Report7[[#This Row],[FY 2021-22 Expended]],0)</f>
        <v>0</v>
      </c>
      <c r="H387" s="5">
        <v>0</v>
      </c>
      <c r="I387" s="5">
        <v>0</v>
      </c>
      <c r="J387" s="5">
        <f>ROUND(Offset_Report7[[#This Row],[FY 2022-23 Allocation]]-Offset_Report7[[#This Row],[FY 2022-23 Expended]],0)</f>
        <v>0</v>
      </c>
      <c r="K387" s="6">
        <f>Offset_Report7[[#This Row],[FY 2021-22 
Unspent Funds to Offset]]+Offset_Report7[[#This Row],[FY 2022-23 
Unspent Funds to Offset]]</f>
        <v>0</v>
      </c>
    </row>
    <row r="388" spans="1:11" x14ac:dyDescent="0.2">
      <c r="A388" s="32" t="s">
        <v>3913</v>
      </c>
      <c r="B388" s="33" t="s">
        <v>572</v>
      </c>
      <c r="C388" s="2" t="s">
        <v>14</v>
      </c>
      <c r="D388" s="3" t="s">
        <v>573</v>
      </c>
      <c r="E388" s="4">
        <v>50000</v>
      </c>
      <c r="F388" s="4">
        <v>50000</v>
      </c>
      <c r="G388" s="5">
        <f>ROUND(Offset_Report7[[#This Row],[FY 2021-22 Allocation]]-Offset_Report7[[#This Row],[FY 2021-22 Expended]],0)</f>
        <v>0</v>
      </c>
      <c r="H388" s="5">
        <v>50000</v>
      </c>
      <c r="I388" s="5">
        <v>50000</v>
      </c>
      <c r="J388" s="5">
        <f>ROUND(Offset_Report7[[#This Row],[FY 2022-23 Allocation]]-Offset_Report7[[#This Row],[FY 2022-23 Expended]],0)</f>
        <v>0</v>
      </c>
      <c r="K388" s="6">
        <f>Offset_Report7[[#This Row],[FY 2021-22 
Unspent Funds to Offset]]+Offset_Report7[[#This Row],[FY 2022-23 
Unspent Funds to Offset]]</f>
        <v>0</v>
      </c>
    </row>
    <row r="389" spans="1:11" x14ac:dyDescent="0.2">
      <c r="A389" s="32" t="s">
        <v>3914</v>
      </c>
      <c r="B389" s="34" t="s">
        <v>574</v>
      </c>
      <c r="C389" s="2" t="s">
        <v>14</v>
      </c>
      <c r="D389" s="3" t="s">
        <v>575</v>
      </c>
      <c r="E389" s="4">
        <v>0</v>
      </c>
      <c r="F389" s="4">
        <v>0</v>
      </c>
      <c r="G389" s="5">
        <f>ROUND(Offset_Report7[[#This Row],[FY 2021-22 Allocation]]-Offset_Report7[[#This Row],[FY 2021-22 Expended]],0)</f>
        <v>0</v>
      </c>
      <c r="H389" s="5">
        <v>0</v>
      </c>
      <c r="I389" s="5">
        <v>0</v>
      </c>
      <c r="J389" s="5">
        <f>ROUND(Offset_Report7[[#This Row],[FY 2022-23 Allocation]]-Offset_Report7[[#This Row],[FY 2022-23 Expended]],0)</f>
        <v>0</v>
      </c>
      <c r="K389" s="6">
        <f>Offset_Report7[[#This Row],[FY 2021-22 
Unspent Funds to Offset]]+Offset_Report7[[#This Row],[FY 2022-23 
Unspent Funds to Offset]]</f>
        <v>0</v>
      </c>
    </row>
    <row r="390" spans="1:11" x14ac:dyDescent="0.2">
      <c r="A390" s="32" t="s">
        <v>3915</v>
      </c>
      <c r="B390" s="34" t="s">
        <v>576</v>
      </c>
      <c r="C390" s="2" t="s">
        <v>14</v>
      </c>
      <c r="D390" s="3" t="s">
        <v>577</v>
      </c>
      <c r="E390" s="4">
        <v>0</v>
      </c>
      <c r="F390" s="4">
        <v>0</v>
      </c>
      <c r="G390" s="5">
        <f>ROUND(Offset_Report7[[#This Row],[FY 2021-22 Allocation]]-Offset_Report7[[#This Row],[FY 2021-22 Expended]],0)</f>
        <v>0</v>
      </c>
      <c r="H390" s="5">
        <v>0</v>
      </c>
      <c r="I390" s="5">
        <v>0</v>
      </c>
      <c r="J390" s="5">
        <f>ROUND(Offset_Report7[[#This Row],[FY 2022-23 Allocation]]-Offset_Report7[[#This Row],[FY 2022-23 Expended]],0)</f>
        <v>0</v>
      </c>
      <c r="K390" s="6">
        <f>Offset_Report7[[#This Row],[FY 2021-22 
Unspent Funds to Offset]]+Offset_Report7[[#This Row],[FY 2022-23 
Unspent Funds to Offset]]</f>
        <v>0</v>
      </c>
    </row>
    <row r="391" spans="1:11" x14ac:dyDescent="0.2">
      <c r="A391" s="32" t="s">
        <v>3916</v>
      </c>
      <c r="B391" s="34" t="s">
        <v>578</v>
      </c>
      <c r="C391" s="2" t="s">
        <v>14</v>
      </c>
      <c r="D391" s="3" t="s">
        <v>579</v>
      </c>
      <c r="E391" s="4">
        <v>0</v>
      </c>
      <c r="F391" s="4">
        <v>0</v>
      </c>
      <c r="G391" s="5">
        <f>ROUND(Offset_Report7[[#This Row],[FY 2021-22 Allocation]]-Offset_Report7[[#This Row],[FY 2021-22 Expended]],0)</f>
        <v>0</v>
      </c>
      <c r="H391" s="5">
        <v>0</v>
      </c>
      <c r="I391" s="5">
        <v>0</v>
      </c>
      <c r="J391" s="5">
        <f>ROUND(Offset_Report7[[#This Row],[FY 2022-23 Allocation]]-Offset_Report7[[#This Row],[FY 2022-23 Expended]],0)</f>
        <v>0</v>
      </c>
      <c r="K391" s="6">
        <f>Offset_Report7[[#This Row],[FY 2021-22 
Unspent Funds to Offset]]+Offset_Report7[[#This Row],[FY 2022-23 
Unspent Funds to Offset]]</f>
        <v>0</v>
      </c>
    </row>
    <row r="392" spans="1:11" x14ac:dyDescent="0.2">
      <c r="A392" s="32" t="s">
        <v>3917</v>
      </c>
      <c r="B392" s="34" t="s">
        <v>11</v>
      </c>
      <c r="C392" s="2" t="s">
        <v>11</v>
      </c>
      <c r="D392" s="3" t="s">
        <v>580</v>
      </c>
      <c r="E392" s="4">
        <v>50000</v>
      </c>
      <c r="F392" s="4">
        <v>50000</v>
      </c>
      <c r="G392" s="5">
        <f>ROUND(Offset_Report7[[#This Row],[FY 2021-22 Allocation]]-Offset_Report7[[#This Row],[FY 2021-22 Expended]],0)</f>
        <v>0</v>
      </c>
      <c r="H392" s="5">
        <v>51306</v>
      </c>
      <c r="I392" s="5">
        <v>51306</v>
      </c>
      <c r="J392" s="5">
        <f>ROUND(Offset_Report7[[#This Row],[FY 2022-23 Allocation]]-Offset_Report7[[#This Row],[FY 2022-23 Expended]],0)</f>
        <v>0</v>
      </c>
      <c r="K392" s="6">
        <f>Offset_Report7[[#This Row],[FY 2021-22 
Unspent Funds to Offset]]+Offset_Report7[[#This Row],[FY 2022-23 
Unspent Funds to Offset]]</f>
        <v>0</v>
      </c>
    </row>
    <row r="393" spans="1:11" x14ac:dyDescent="0.2">
      <c r="A393" s="32" t="s">
        <v>3918</v>
      </c>
      <c r="B393" s="34" t="s">
        <v>11</v>
      </c>
      <c r="C393" s="2" t="s">
        <v>11</v>
      </c>
      <c r="D393" s="3" t="s">
        <v>581</v>
      </c>
      <c r="E393" s="4">
        <v>50000</v>
      </c>
      <c r="F393" s="4">
        <v>50000</v>
      </c>
      <c r="G393" s="5">
        <f>ROUND(Offset_Report7[[#This Row],[FY 2021-22 Allocation]]-Offset_Report7[[#This Row],[FY 2021-22 Expended]],0)</f>
        <v>0</v>
      </c>
      <c r="H393" s="5">
        <v>50000</v>
      </c>
      <c r="I393" s="5">
        <v>50000</v>
      </c>
      <c r="J393" s="5">
        <f>ROUND(Offset_Report7[[#This Row],[FY 2022-23 Allocation]]-Offset_Report7[[#This Row],[FY 2022-23 Expended]],0)</f>
        <v>0</v>
      </c>
      <c r="K393" s="6">
        <f>Offset_Report7[[#This Row],[FY 2021-22 
Unspent Funds to Offset]]+Offset_Report7[[#This Row],[FY 2022-23 
Unspent Funds to Offset]]</f>
        <v>0</v>
      </c>
    </row>
    <row r="394" spans="1:11" x14ac:dyDescent="0.2">
      <c r="A394" s="32" t="s">
        <v>3919</v>
      </c>
      <c r="B394" s="34" t="s">
        <v>11</v>
      </c>
      <c r="C394" s="2" t="s">
        <v>11</v>
      </c>
      <c r="D394" s="3" t="s">
        <v>582</v>
      </c>
      <c r="E394" s="4">
        <v>1598871</v>
      </c>
      <c r="F394" s="4">
        <v>1598871</v>
      </c>
      <c r="G394" s="5">
        <f>ROUND(Offset_Report7[[#This Row],[FY 2021-22 Allocation]]-Offset_Report7[[#This Row],[FY 2021-22 Expended]],0)</f>
        <v>0</v>
      </c>
      <c r="H394" s="5">
        <v>2935777</v>
      </c>
      <c r="I394" s="5">
        <v>638896.89</v>
      </c>
      <c r="J394" s="5">
        <f>ROUND(Offset_Report7[[#This Row],[FY 2022-23 Allocation]]-Offset_Report7[[#This Row],[FY 2022-23 Expended]],0)</f>
        <v>2296880</v>
      </c>
      <c r="K394" s="6">
        <f>Offset_Report7[[#This Row],[FY 2021-22 
Unspent Funds to Offset]]+Offset_Report7[[#This Row],[FY 2022-23 
Unspent Funds to Offset]]</f>
        <v>2296880</v>
      </c>
    </row>
    <row r="395" spans="1:11" x14ac:dyDescent="0.2">
      <c r="A395" s="32" t="s">
        <v>3920</v>
      </c>
      <c r="B395" s="34" t="s">
        <v>11</v>
      </c>
      <c r="C395" s="2" t="s">
        <v>11</v>
      </c>
      <c r="D395" s="3" t="s">
        <v>583</v>
      </c>
      <c r="E395" s="4">
        <v>178914</v>
      </c>
      <c r="F395" s="4">
        <v>178914</v>
      </c>
      <c r="G395" s="5">
        <f>ROUND(Offset_Report7[[#This Row],[FY 2021-22 Allocation]]-Offset_Report7[[#This Row],[FY 2021-22 Expended]],0)</f>
        <v>0</v>
      </c>
      <c r="H395" s="5">
        <v>466972</v>
      </c>
      <c r="I395" s="5">
        <v>466972</v>
      </c>
      <c r="J395" s="5">
        <f>ROUND(Offset_Report7[[#This Row],[FY 2022-23 Allocation]]-Offset_Report7[[#This Row],[FY 2022-23 Expended]],0)</f>
        <v>0</v>
      </c>
      <c r="K395" s="6">
        <f>Offset_Report7[[#This Row],[FY 2021-22 
Unspent Funds to Offset]]+Offset_Report7[[#This Row],[FY 2022-23 
Unspent Funds to Offset]]</f>
        <v>0</v>
      </c>
    </row>
    <row r="396" spans="1:11" x14ac:dyDescent="0.2">
      <c r="A396" s="32" t="s">
        <v>3921</v>
      </c>
      <c r="B396" s="34" t="s">
        <v>11</v>
      </c>
      <c r="C396" s="2" t="s">
        <v>11</v>
      </c>
      <c r="D396" s="3" t="s">
        <v>584</v>
      </c>
      <c r="E396" s="4">
        <v>577249</v>
      </c>
      <c r="F396" s="4">
        <v>577249</v>
      </c>
      <c r="G396" s="5">
        <f>ROUND(Offset_Report7[[#This Row],[FY 2021-22 Allocation]]-Offset_Report7[[#This Row],[FY 2021-22 Expended]],0)</f>
        <v>0</v>
      </c>
      <c r="H396" s="5">
        <v>1635104</v>
      </c>
      <c r="I396" s="5">
        <v>1536438.34</v>
      </c>
      <c r="J396" s="5">
        <f>ROUND(Offset_Report7[[#This Row],[FY 2022-23 Allocation]]-Offset_Report7[[#This Row],[FY 2022-23 Expended]],0)</f>
        <v>98666</v>
      </c>
      <c r="K396" s="6">
        <f>Offset_Report7[[#This Row],[FY 2021-22 
Unspent Funds to Offset]]+Offset_Report7[[#This Row],[FY 2022-23 
Unspent Funds to Offset]]</f>
        <v>98666</v>
      </c>
    </row>
    <row r="397" spans="1:11" x14ac:dyDescent="0.2">
      <c r="A397" s="32" t="s">
        <v>3922</v>
      </c>
      <c r="B397" s="34" t="s">
        <v>11</v>
      </c>
      <c r="C397" s="2" t="s">
        <v>11</v>
      </c>
      <c r="D397" s="3" t="s">
        <v>585</v>
      </c>
      <c r="E397" s="4">
        <v>134845</v>
      </c>
      <c r="F397" s="4">
        <v>134845</v>
      </c>
      <c r="G397" s="5">
        <f>ROUND(Offset_Report7[[#This Row],[FY 2021-22 Allocation]]-Offset_Report7[[#This Row],[FY 2021-22 Expended]],0)</f>
        <v>0</v>
      </c>
      <c r="H397" s="5">
        <v>339788</v>
      </c>
      <c r="I397" s="5">
        <v>339788</v>
      </c>
      <c r="J397" s="5">
        <f>ROUND(Offset_Report7[[#This Row],[FY 2022-23 Allocation]]-Offset_Report7[[#This Row],[FY 2022-23 Expended]],0)</f>
        <v>0</v>
      </c>
      <c r="K397" s="6">
        <f>Offset_Report7[[#This Row],[FY 2021-22 
Unspent Funds to Offset]]+Offset_Report7[[#This Row],[FY 2022-23 
Unspent Funds to Offset]]</f>
        <v>0</v>
      </c>
    </row>
    <row r="398" spans="1:11" x14ac:dyDescent="0.2">
      <c r="A398" s="32" t="s">
        <v>3923</v>
      </c>
      <c r="B398" s="34" t="s">
        <v>11</v>
      </c>
      <c r="C398" s="2" t="s">
        <v>11</v>
      </c>
      <c r="D398" s="3" t="s">
        <v>586</v>
      </c>
      <c r="E398" s="4">
        <v>946983</v>
      </c>
      <c r="F398" s="4">
        <v>946983</v>
      </c>
      <c r="G398" s="5">
        <f>ROUND(Offset_Report7[[#This Row],[FY 2021-22 Allocation]]-Offset_Report7[[#This Row],[FY 2021-22 Expended]],0)</f>
        <v>0</v>
      </c>
      <c r="H398" s="5">
        <v>2775331</v>
      </c>
      <c r="I398" s="5">
        <v>2775331</v>
      </c>
      <c r="J398" s="5">
        <f>ROUND(Offset_Report7[[#This Row],[FY 2022-23 Allocation]]-Offset_Report7[[#This Row],[FY 2022-23 Expended]],0)</f>
        <v>0</v>
      </c>
      <c r="K398" s="6">
        <f>Offset_Report7[[#This Row],[FY 2021-22 
Unspent Funds to Offset]]+Offset_Report7[[#This Row],[FY 2022-23 
Unspent Funds to Offset]]</f>
        <v>0</v>
      </c>
    </row>
    <row r="399" spans="1:11" x14ac:dyDescent="0.2">
      <c r="A399" s="32" t="s">
        <v>3924</v>
      </c>
      <c r="B399" s="34" t="s">
        <v>11</v>
      </c>
      <c r="C399" s="2" t="s">
        <v>11</v>
      </c>
      <c r="D399" s="3" t="s">
        <v>587</v>
      </c>
      <c r="E399" s="4">
        <v>140216</v>
      </c>
      <c r="F399" s="4">
        <v>29679.83</v>
      </c>
      <c r="G399" s="5">
        <f>ROUND(Offset_Report7[[#This Row],[FY 2021-22 Allocation]]-Offset_Report7[[#This Row],[FY 2021-22 Expended]],0)</f>
        <v>110536</v>
      </c>
      <c r="H399" s="5">
        <v>290654</v>
      </c>
      <c r="I399" s="5">
        <v>107437.72</v>
      </c>
      <c r="J399" s="5">
        <f>ROUND(Offset_Report7[[#This Row],[FY 2022-23 Allocation]]-Offset_Report7[[#This Row],[FY 2022-23 Expended]],0)</f>
        <v>183216</v>
      </c>
      <c r="K399" s="6">
        <f>Offset_Report7[[#This Row],[FY 2021-22 
Unspent Funds to Offset]]+Offset_Report7[[#This Row],[FY 2022-23 
Unspent Funds to Offset]]</f>
        <v>293752</v>
      </c>
    </row>
    <row r="400" spans="1:11" x14ac:dyDescent="0.2">
      <c r="A400" s="32" t="s">
        <v>3925</v>
      </c>
      <c r="B400" s="34" t="s">
        <v>11</v>
      </c>
      <c r="C400" s="2" t="s">
        <v>11</v>
      </c>
      <c r="D400" s="3" t="s">
        <v>588</v>
      </c>
      <c r="E400" s="4">
        <v>1016166</v>
      </c>
      <c r="F400" s="4">
        <v>1016166</v>
      </c>
      <c r="G400" s="5">
        <f>ROUND(Offset_Report7[[#This Row],[FY 2021-22 Allocation]]-Offset_Report7[[#This Row],[FY 2021-22 Expended]],0)</f>
        <v>0</v>
      </c>
      <c r="H400" s="5">
        <v>4038467</v>
      </c>
      <c r="I400" s="5">
        <v>3255659.25</v>
      </c>
      <c r="J400" s="5">
        <f>ROUND(Offset_Report7[[#This Row],[FY 2022-23 Allocation]]-Offset_Report7[[#This Row],[FY 2022-23 Expended]],0)</f>
        <v>782808</v>
      </c>
      <c r="K400" s="6">
        <f>Offset_Report7[[#This Row],[FY 2021-22 
Unspent Funds to Offset]]+Offset_Report7[[#This Row],[FY 2022-23 
Unspent Funds to Offset]]</f>
        <v>782808</v>
      </c>
    </row>
    <row r="401" spans="1:11" x14ac:dyDescent="0.2">
      <c r="A401" s="32" t="s">
        <v>3926</v>
      </c>
      <c r="B401" s="34" t="s">
        <v>11</v>
      </c>
      <c r="C401" s="2" t="s">
        <v>11</v>
      </c>
      <c r="D401" s="3" t="s">
        <v>589</v>
      </c>
      <c r="E401" s="4">
        <v>110450</v>
      </c>
      <c r="F401" s="4">
        <v>0</v>
      </c>
      <c r="G401" s="5">
        <f>ROUND(Offset_Report7[[#This Row],[FY 2021-22 Allocation]]-Offset_Report7[[#This Row],[FY 2021-22 Expended]],0)</f>
        <v>110450</v>
      </c>
      <c r="H401" s="5">
        <v>304821</v>
      </c>
      <c r="I401" s="5">
        <f>94565.78+210255</f>
        <v>304820.78000000003</v>
      </c>
      <c r="J401" s="5">
        <f>ROUND(Offset_Report7[[#This Row],[FY 2022-23 Allocation]]-Offset_Report7[[#This Row],[FY 2022-23 Expended]],0)</f>
        <v>0</v>
      </c>
      <c r="K401" s="6">
        <f>Offset_Report7[[#This Row],[FY 2021-22 
Unspent Funds to Offset]]+Offset_Report7[[#This Row],[FY 2022-23 
Unspent Funds to Offset]]</f>
        <v>110450</v>
      </c>
    </row>
    <row r="402" spans="1:11" x14ac:dyDescent="0.2">
      <c r="A402" s="32" t="s">
        <v>3927</v>
      </c>
      <c r="B402" s="34" t="s">
        <v>11</v>
      </c>
      <c r="C402" s="2" t="s">
        <v>11</v>
      </c>
      <c r="D402" s="3" t="s">
        <v>590</v>
      </c>
      <c r="E402" s="4">
        <v>2324631</v>
      </c>
      <c r="F402" s="4">
        <v>2324631</v>
      </c>
      <c r="G402" s="5">
        <f>ROUND(Offset_Report7[[#This Row],[FY 2021-22 Allocation]]-Offset_Report7[[#This Row],[FY 2021-22 Expended]],0)</f>
        <v>0</v>
      </c>
      <c r="H402" s="5">
        <v>4412846</v>
      </c>
      <c r="I402" s="5">
        <v>4412846</v>
      </c>
      <c r="J402" s="5">
        <f>ROUND(Offset_Report7[[#This Row],[FY 2022-23 Allocation]]-Offset_Report7[[#This Row],[FY 2022-23 Expended]],0)</f>
        <v>0</v>
      </c>
      <c r="K402" s="6">
        <f>Offset_Report7[[#This Row],[FY 2021-22 
Unspent Funds to Offset]]+Offset_Report7[[#This Row],[FY 2022-23 
Unspent Funds to Offset]]</f>
        <v>0</v>
      </c>
    </row>
    <row r="403" spans="1:11" x14ac:dyDescent="0.2">
      <c r="A403" s="32" t="s">
        <v>3928</v>
      </c>
      <c r="B403" s="34" t="s">
        <v>11</v>
      </c>
      <c r="C403" s="2" t="s">
        <v>11</v>
      </c>
      <c r="D403" s="3" t="s">
        <v>591</v>
      </c>
      <c r="E403" s="4">
        <v>1799443</v>
      </c>
      <c r="F403" s="4">
        <v>1348457.1</v>
      </c>
      <c r="G403" s="5">
        <f>ROUND(Offset_Report7[[#This Row],[FY 2021-22 Allocation]]-Offset_Report7[[#This Row],[FY 2021-22 Expended]],0)</f>
        <v>450986</v>
      </c>
      <c r="H403" s="5">
        <v>3873780</v>
      </c>
      <c r="I403" s="5">
        <v>0</v>
      </c>
      <c r="J403" s="5">
        <f>ROUND(Offset_Report7[[#This Row],[FY 2022-23 Allocation]]-Offset_Report7[[#This Row],[FY 2022-23 Expended]],0)</f>
        <v>3873780</v>
      </c>
      <c r="K403" s="6">
        <f>Offset_Report7[[#This Row],[FY 2021-22 
Unspent Funds to Offset]]+Offset_Report7[[#This Row],[FY 2022-23 
Unspent Funds to Offset]]</f>
        <v>4324766</v>
      </c>
    </row>
    <row r="404" spans="1:11" x14ac:dyDescent="0.2">
      <c r="A404" s="32" t="s">
        <v>3929</v>
      </c>
      <c r="B404" s="34" t="s">
        <v>11</v>
      </c>
      <c r="C404" s="2" t="s">
        <v>11</v>
      </c>
      <c r="D404" s="3" t="s">
        <v>592</v>
      </c>
      <c r="E404" s="4">
        <v>0</v>
      </c>
      <c r="F404" s="4">
        <v>0</v>
      </c>
      <c r="G404" s="5">
        <f>ROUND(Offset_Report7[[#This Row],[FY 2021-22 Allocation]]-Offset_Report7[[#This Row],[FY 2021-22 Expended]],0)</f>
        <v>0</v>
      </c>
      <c r="H404" s="5">
        <v>0</v>
      </c>
      <c r="I404" s="5">
        <v>0</v>
      </c>
      <c r="J404" s="5">
        <f>ROUND(Offset_Report7[[#This Row],[FY 2022-23 Allocation]]-Offset_Report7[[#This Row],[FY 2022-23 Expended]],0)</f>
        <v>0</v>
      </c>
      <c r="K404" s="6">
        <f>Offset_Report7[[#This Row],[FY 2021-22 
Unspent Funds to Offset]]+Offset_Report7[[#This Row],[FY 2022-23 
Unspent Funds to Offset]]</f>
        <v>0</v>
      </c>
    </row>
    <row r="405" spans="1:11" x14ac:dyDescent="0.2">
      <c r="A405" s="32" t="s">
        <v>3930</v>
      </c>
      <c r="B405" s="34" t="s">
        <v>11</v>
      </c>
      <c r="C405" s="2" t="s">
        <v>11</v>
      </c>
      <c r="D405" s="3" t="s">
        <v>593</v>
      </c>
      <c r="E405" s="4">
        <v>638108</v>
      </c>
      <c r="F405" s="4">
        <v>638108</v>
      </c>
      <c r="G405" s="5">
        <f>ROUND(Offset_Report7[[#This Row],[FY 2021-22 Allocation]]-Offset_Report7[[#This Row],[FY 2021-22 Expended]],0)</f>
        <v>0</v>
      </c>
      <c r="H405" s="5">
        <v>1620470</v>
      </c>
      <c r="I405" s="5">
        <v>1620470</v>
      </c>
      <c r="J405" s="5">
        <f>ROUND(Offset_Report7[[#This Row],[FY 2022-23 Allocation]]-Offset_Report7[[#This Row],[FY 2022-23 Expended]],0)</f>
        <v>0</v>
      </c>
      <c r="K405" s="6">
        <f>Offset_Report7[[#This Row],[FY 2021-22 
Unspent Funds to Offset]]+Offset_Report7[[#This Row],[FY 2022-23 
Unspent Funds to Offset]]</f>
        <v>0</v>
      </c>
    </row>
    <row r="406" spans="1:11" x14ac:dyDescent="0.2">
      <c r="A406" s="32" t="s">
        <v>3931</v>
      </c>
      <c r="B406" s="34" t="s">
        <v>11</v>
      </c>
      <c r="C406" s="2" t="s">
        <v>11</v>
      </c>
      <c r="D406" s="3" t="s">
        <v>594</v>
      </c>
      <c r="E406" s="4">
        <v>572469</v>
      </c>
      <c r="F406" s="4">
        <v>572469</v>
      </c>
      <c r="G406" s="5">
        <f>ROUND(Offset_Report7[[#This Row],[FY 2021-22 Allocation]]-Offset_Report7[[#This Row],[FY 2021-22 Expended]],0)</f>
        <v>0</v>
      </c>
      <c r="H406" s="5">
        <v>1279652</v>
      </c>
      <c r="I406" s="5">
        <v>1086946.2</v>
      </c>
      <c r="J406" s="5">
        <f>ROUND(Offset_Report7[[#This Row],[FY 2022-23 Allocation]]-Offset_Report7[[#This Row],[FY 2022-23 Expended]],0)</f>
        <v>192706</v>
      </c>
      <c r="K406" s="6">
        <f>Offset_Report7[[#This Row],[FY 2021-22 
Unspent Funds to Offset]]+Offset_Report7[[#This Row],[FY 2022-23 
Unspent Funds to Offset]]</f>
        <v>192706</v>
      </c>
    </row>
    <row r="407" spans="1:11" x14ac:dyDescent="0.2">
      <c r="A407" s="32" t="s">
        <v>3932</v>
      </c>
      <c r="B407" s="34" t="s">
        <v>11</v>
      </c>
      <c r="C407" s="2" t="s">
        <v>11</v>
      </c>
      <c r="D407" s="3" t="s">
        <v>595</v>
      </c>
      <c r="E407" s="4">
        <v>2864966</v>
      </c>
      <c r="F407" s="4">
        <v>2864966</v>
      </c>
      <c r="G407" s="5">
        <f>ROUND(Offset_Report7[[#This Row],[FY 2021-22 Allocation]]-Offset_Report7[[#This Row],[FY 2021-22 Expended]],0)</f>
        <v>0</v>
      </c>
      <c r="H407" s="5">
        <v>5693203</v>
      </c>
      <c r="I407" s="5">
        <v>5693203</v>
      </c>
      <c r="J407" s="5">
        <f>ROUND(Offset_Report7[[#This Row],[FY 2022-23 Allocation]]-Offset_Report7[[#This Row],[FY 2022-23 Expended]],0)</f>
        <v>0</v>
      </c>
      <c r="K407" s="6">
        <f>Offset_Report7[[#This Row],[FY 2021-22 
Unspent Funds to Offset]]+Offset_Report7[[#This Row],[FY 2022-23 
Unspent Funds to Offset]]</f>
        <v>0</v>
      </c>
    </row>
    <row r="408" spans="1:11" x14ac:dyDescent="0.2">
      <c r="A408" s="32" t="s">
        <v>3933</v>
      </c>
      <c r="B408" s="34" t="s">
        <v>11</v>
      </c>
      <c r="C408" s="2" t="s">
        <v>11</v>
      </c>
      <c r="D408" s="3" t="s">
        <v>596</v>
      </c>
      <c r="E408" s="4">
        <v>0</v>
      </c>
      <c r="F408" s="4">
        <v>0</v>
      </c>
      <c r="G408" s="5">
        <f>ROUND(Offset_Report7[[#This Row],[FY 2021-22 Allocation]]-Offset_Report7[[#This Row],[FY 2021-22 Expended]],0)</f>
        <v>0</v>
      </c>
      <c r="H408" s="5">
        <v>0</v>
      </c>
      <c r="I408" s="5">
        <v>0</v>
      </c>
      <c r="J408" s="5">
        <f>ROUND(Offset_Report7[[#This Row],[FY 2022-23 Allocation]]-Offset_Report7[[#This Row],[FY 2022-23 Expended]],0)</f>
        <v>0</v>
      </c>
      <c r="K408" s="6">
        <f>Offset_Report7[[#This Row],[FY 2021-22 
Unspent Funds to Offset]]+Offset_Report7[[#This Row],[FY 2022-23 
Unspent Funds to Offset]]</f>
        <v>0</v>
      </c>
    </row>
    <row r="409" spans="1:11" x14ac:dyDescent="0.2">
      <c r="A409" s="32" t="s">
        <v>3934</v>
      </c>
      <c r="B409" s="34" t="s">
        <v>11</v>
      </c>
      <c r="C409" s="2" t="s">
        <v>11</v>
      </c>
      <c r="D409" s="3" t="s">
        <v>597</v>
      </c>
      <c r="E409" s="4">
        <v>252522</v>
      </c>
      <c r="F409" s="4">
        <v>252522</v>
      </c>
      <c r="G409" s="5">
        <f>ROUND(Offset_Report7[[#This Row],[FY 2021-22 Allocation]]-Offset_Report7[[#This Row],[FY 2021-22 Expended]],0)</f>
        <v>0</v>
      </c>
      <c r="H409" s="5">
        <v>726304</v>
      </c>
      <c r="I409" s="5">
        <v>509383</v>
      </c>
      <c r="J409" s="5">
        <f>ROUND(Offset_Report7[[#This Row],[FY 2022-23 Allocation]]-Offset_Report7[[#This Row],[FY 2022-23 Expended]],0)</f>
        <v>216921</v>
      </c>
      <c r="K409" s="6">
        <f>Offset_Report7[[#This Row],[FY 2021-22 
Unspent Funds to Offset]]+Offset_Report7[[#This Row],[FY 2022-23 
Unspent Funds to Offset]]</f>
        <v>216921</v>
      </c>
    </row>
    <row r="410" spans="1:11" x14ac:dyDescent="0.2">
      <c r="A410" s="32" t="s">
        <v>3935</v>
      </c>
      <c r="B410" s="34" t="s">
        <v>11</v>
      </c>
      <c r="C410" s="2" t="s">
        <v>11</v>
      </c>
      <c r="D410" s="3" t="s">
        <v>598</v>
      </c>
      <c r="E410" s="4">
        <v>1090379</v>
      </c>
      <c r="F410" s="4">
        <v>1090379</v>
      </c>
      <c r="G410" s="5">
        <f>ROUND(Offset_Report7[[#This Row],[FY 2021-22 Allocation]]-Offset_Report7[[#This Row],[FY 2021-22 Expended]],0)</f>
        <v>0</v>
      </c>
      <c r="H410" s="5">
        <v>2774887</v>
      </c>
      <c r="I410" s="5">
        <v>2753685.1</v>
      </c>
      <c r="J410" s="5">
        <f>ROUND(Offset_Report7[[#This Row],[FY 2022-23 Allocation]]-Offset_Report7[[#This Row],[FY 2022-23 Expended]],0)</f>
        <v>21202</v>
      </c>
      <c r="K410" s="6">
        <f>Offset_Report7[[#This Row],[FY 2021-22 
Unspent Funds to Offset]]+Offset_Report7[[#This Row],[FY 2022-23 
Unspent Funds to Offset]]</f>
        <v>21202</v>
      </c>
    </row>
    <row r="411" spans="1:11" x14ac:dyDescent="0.2">
      <c r="A411" s="32" t="s">
        <v>3936</v>
      </c>
      <c r="B411" s="34" t="s">
        <v>11</v>
      </c>
      <c r="C411" s="2" t="s">
        <v>11</v>
      </c>
      <c r="D411" s="3" t="s">
        <v>599</v>
      </c>
      <c r="E411" s="4">
        <v>1946620</v>
      </c>
      <c r="F411" s="4">
        <v>1946620</v>
      </c>
      <c r="G411" s="5">
        <f>ROUND(Offset_Report7[[#This Row],[FY 2021-22 Allocation]]-Offset_Report7[[#This Row],[FY 2021-22 Expended]],0)</f>
        <v>0</v>
      </c>
      <c r="H411" s="5">
        <v>4333610</v>
      </c>
      <c r="I411" s="5">
        <v>4333610</v>
      </c>
      <c r="J411" s="5">
        <f>ROUND(Offset_Report7[[#This Row],[FY 2022-23 Allocation]]-Offset_Report7[[#This Row],[FY 2022-23 Expended]],0)</f>
        <v>0</v>
      </c>
      <c r="K411" s="6">
        <f>Offset_Report7[[#This Row],[FY 2021-22 
Unspent Funds to Offset]]+Offset_Report7[[#This Row],[FY 2022-23 
Unspent Funds to Offset]]</f>
        <v>0</v>
      </c>
    </row>
    <row r="412" spans="1:11" x14ac:dyDescent="0.2">
      <c r="A412" s="32" t="s">
        <v>3937</v>
      </c>
      <c r="B412" s="33" t="s">
        <v>11</v>
      </c>
      <c r="C412" s="2" t="s">
        <v>11</v>
      </c>
      <c r="D412" s="3" t="s">
        <v>600</v>
      </c>
      <c r="E412" s="4">
        <v>151677</v>
      </c>
      <c r="F412" s="4">
        <v>151677</v>
      </c>
      <c r="G412" s="5">
        <f>ROUND(Offset_Report7[[#This Row],[FY 2021-22 Allocation]]-Offset_Report7[[#This Row],[FY 2021-22 Expended]],0)</f>
        <v>0</v>
      </c>
      <c r="H412" s="5">
        <v>426510</v>
      </c>
      <c r="I412" s="5">
        <v>426510</v>
      </c>
      <c r="J412" s="5">
        <f>ROUND(Offset_Report7[[#This Row],[FY 2022-23 Allocation]]-Offset_Report7[[#This Row],[FY 2022-23 Expended]],0)</f>
        <v>0</v>
      </c>
      <c r="K412" s="6">
        <f>Offset_Report7[[#This Row],[FY 2021-22 
Unspent Funds to Offset]]+Offset_Report7[[#This Row],[FY 2022-23 
Unspent Funds to Offset]]</f>
        <v>0</v>
      </c>
    </row>
    <row r="413" spans="1:11" x14ac:dyDescent="0.2">
      <c r="A413" s="32" t="s">
        <v>3938</v>
      </c>
      <c r="B413" s="33" t="s">
        <v>11</v>
      </c>
      <c r="C413" s="2" t="s">
        <v>11</v>
      </c>
      <c r="D413" s="3" t="s">
        <v>601</v>
      </c>
      <c r="E413" s="4">
        <v>0</v>
      </c>
      <c r="F413" s="4">
        <v>0</v>
      </c>
      <c r="G413" s="5">
        <f>ROUND(Offset_Report7[[#This Row],[FY 2021-22 Allocation]]-Offset_Report7[[#This Row],[FY 2021-22 Expended]],0)</f>
        <v>0</v>
      </c>
      <c r="H413" s="5">
        <v>0</v>
      </c>
      <c r="I413" s="5">
        <v>0</v>
      </c>
      <c r="J413" s="5">
        <f>ROUND(Offset_Report7[[#This Row],[FY 2022-23 Allocation]]-Offset_Report7[[#This Row],[FY 2022-23 Expended]],0)</f>
        <v>0</v>
      </c>
      <c r="K413" s="6">
        <f>Offset_Report7[[#This Row],[FY 2021-22 
Unspent Funds to Offset]]+Offset_Report7[[#This Row],[FY 2022-23 
Unspent Funds to Offset]]</f>
        <v>0</v>
      </c>
    </row>
    <row r="414" spans="1:11" x14ac:dyDescent="0.2">
      <c r="A414" s="32" t="s">
        <v>3939</v>
      </c>
      <c r="B414" s="34" t="s">
        <v>11</v>
      </c>
      <c r="C414" s="2" t="s">
        <v>11</v>
      </c>
      <c r="D414" s="3" t="s">
        <v>602</v>
      </c>
      <c r="E414" s="4">
        <v>780936</v>
      </c>
      <c r="F414" s="4">
        <v>780936</v>
      </c>
      <c r="G414" s="5">
        <f>ROUND(Offset_Report7[[#This Row],[FY 2021-22 Allocation]]-Offset_Report7[[#This Row],[FY 2021-22 Expended]],0)</f>
        <v>0</v>
      </c>
      <c r="H414" s="5">
        <v>1740477</v>
      </c>
      <c r="I414" s="5">
        <v>1440803.18</v>
      </c>
      <c r="J414" s="5">
        <f>ROUND(Offset_Report7[[#This Row],[FY 2022-23 Allocation]]-Offset_Report7[[#This Row],[FY 2022-23 Expended]],0)</f>
        <v>299674</v>
      </c>
      <c r="K414" s="6">
        <f>Offset_Report7[[#This Row],[FY 2021-22 
Unspent Funds to Offset]]+Offset_Report7[[#This Row],[FY 2022-23 
Unspent Funds to Offset]]</f>
        <v>299674</v>
      </c>
    </row>
    <row r="415" spans="1:11" x14ac:dyDescent="0.2">
      <c r="A415" s="32" t="s">
        <v>3940</v>
      </c>
      <c r="B415" s="34" t="s">
        <v>603</v>
      </c>
      <c r="C415" s="2" t="s">
        <v>31</v>
      </c>
      <c r="D415" s="3" t="s">
        <v>604</v>
      </c>
      <c r="E415" s="4">
        <v>0</v>
      </c>
      <c r="F415" s="4">
        <v>0</v>
      </c>
      <c r="G415" s="5">
        <f>ROUND(Offset_Report7[[#This Row],[FY 2021-22 Allocation]]-Offset_Report7[[#This Row],[FY 2021-22 Expended]],0)</f>
        <v>0</v>
      </c>
      <c r="H415" s="5">
        <v>0</v>
      </c>
      <c r="I415" s="5">
        <v>0</v>
      </c>
      <c r="J415" s="5">
        <f>ROUND(Offset_Report7[[#This Row],[FY 2022-23 Allocation]]-Offset_Report7[[#This Row],[FY 2022-23 Expended]],0)</f>
        <v>0</v>
      </c>
      <c r="K415" s="6">
        <f>Offset_Report7[[#This Row],[FY 2021-22 
Unspent Funds to Offset]]+Offset_Report7[[#This Row],[FY 2022-23 
Unspent Funds to Offset]]</f>
        <v>0</v>
      </c>
    </row>
    <row r="416" spans="1:11" x14ac:dyDescent="0.2">
      <c r="A416" s="32" t="s">
        <v>3941</v>
      </c>
      <c r="B416" s="34" t="s">
        <v>605</v>
      </c>
      <c r="C416" s="2" t="s">
        <v>14</v>
      </c>
      <c r="D416" s="3" t="s">
        <v>606</v>
      </c>
      <c r="E416" s="4">
        <v>0</v>
      </c>
      <c r="F416" s="4">
        <v>0</v>
      </c>
      <c r="G416" s="5">
        <f>ROUND(Offset_Report7[[#This Row],[FY 2021-22 Allocation]]-Offset_Report7[[#This Row],[FY 2021-22 Expended]],0)</f>
        <v>0</v>
      </c>
      <c r="H416" s="5">
        <v>0</v>
      </c>
      <c r="I416" s="5">
        <v>0</v>
      </c>
      <c r="J416" s="5">
        <f>ROUND(Offset_Report7[[#This Row],[FY 2022-23 Allocation]]-Offset_Report7[[#This Row],[FY 2022-23 Expended]],0)</f>
        <v>0</v>
      </c>
      <c r="K416" s="6">
        <f>Offset_Report7[[#This Row],[FY 2021-22 
Unspent Funds to Offset]]+Offset_Report7[[#This Row],[FY 2022-23 
Unspent Funds to Offset]]</f>
        <v>0</v>
      </c>
    </row>
    <row r="417" spans="1:11" x14ac:dyDescent="0.2">
      <c r="A417" s="32" t="s">
        <v>3942</v>
      </c>
      <c r="B417" s="34" t="s">
        <v>11</v>
      </c>
      <c r="C417" s="2" t="s">
        <v>11</v>
      </c>
      <c r="D417" s="3" t="s">
        <v>607</v>
      </c>
      <c r="E417" s="4">
        <v>492039</v>
      </c>
      <c r="F417" s="4">
        <v>0</v>
      </c>
      <c r="G417" s="5">
        <f>ROUND(Offset_Report7[[#This Row],[FY 2021-22 Allocation]]-Offset_Report7[[#This Row],[FY 2021-22 Expended]],0)</f>
        <v>492039</v>
      </c>
      <c r="H417" s="5">
        <v>1315526</v>
      </c>
      <c r="I417" s="5">
        <v>1098691.6000000001</v>
      </c>
      <c r="J417" s="5">
        <f>ROUND(Offset_Report7[[#This Row],[FY 2022-23 Allocation]]-Offset_Report7[[#This Row],[FY 2022-23 Expended]],0)</f>
        <v>216834</v>
      </c>
      <c r="K417" s="6">
        <f>Offset_Report7[[#This Row],[FY 2021-22 
Unspent Funds to Offset]]+Offset_Report7[[#This Row],[FY 2022-23 
Unspent Funds to Offset]]</f>
        <v>708873</v>
      </c>
    </row>
    <row r="418" spans="1:11" x14ac:dyDescent="0.2">
      <c r="A418" s="32" t="s">
        <v>3943</v>
      </c>
      <c r="B418" s="33" t="s">
        <v>11</v>
      </c>
      <c r="C418" s="2" t="s">
        <v>11</v>
      </c>
      <c r="D418" s="3" t="s">
        <v>608</v>
      </c>
      <c r="E418" s="4">
        <v>1891634</v>
      </c>
      <c r="F418" s="4">
        <v>1891634</v>
      </c>
      <c r="G418" s="5">
        <f>ROUND(Offset_Report7[[#This Row],[FY 2021-22 Allocation]]-Offset_Report7[[#This Row],[FY 2021-22 Expended]],0)</f>
        <v>0</v>
      </c>
      <c r="H418" s="5">
        <v>3821326</v>
      </c>
      <c r="I418" s="5">
        <v>3821326</v>
      </c>
      <c r="J418" s="5">
        <f>ROUND(Offset_Report7[[#This Row],[FY 2022-23 Allocation]]-Offset_Report7[[#This Row],[FY 2022-23 Expended]],0)</f>
        <v>0</v>
      </c>
      <c r="K418" s="6">
        <f>Offset_Report7[[#This Row],[FY 2021-22 
Unspent Funds to Offset]]+Offset_Report7[[#This Row],[FY 2022-23 
Unspent Funds to Offset]]</f>
        <v>0</v>
      </c>
    </row>
    <row r="419" spans="1:11" x14ac:dyDescent="0.2">
      <c r="A419" s="32" t="s">
        <v>3944</v>
      </c>
      <c r="B419" s="34" t="s">
        <v>11</v>
      </c>
      <c r="C419" s="2" t="s">
        <v>11</v>
      </c>
      <c r="D419" s="3" t="s">
        <v>609</v>
      </c>
      <c r="E419" s="4">
        <v>4238568</v>
      </c>
      <c r="F419" s="4">
        <v>4238568</v>
      </c>
      <c r="G419" s="5">
        <f>ROUND(Offset_Report7[[#This Row],[FY 2021-22 Allocation]]-Offset_Report7[[#This Row],[FY 2021-22 Expended]],0)</f>
        <v>0</v>
      </c>
      <c r="H419" s="5">
        <v>8406727</v>
      </c>
      <c r="I419" s="5">
        <v>628235.02</v>
      </c>
      <c r="J419" s="5">
        <f>ROUND(Offset_Report7[[#This Row],[FY 2022-23 Allocation]]-Offset_Report7[[#This Row],[FY 2022-23 Expended]],0)</f>
        <v>7778492</v>
      </c>
      <c r="K419" s="6">
        <f>Offset_Report7[[#This Row],[FY 2021-22 
Unspent Funds to Offset]]+Offset_Report7[[#This Row],[FY 2022-23 
Unspent Funds to Offset]]</f>
        <v>7778492</v>
      </c>
    </row>
    <row r="420" spans="1:11" x14ac:dyDescent="0.2">
      <c r="A420" s="32" t="s">
        <v>3945</v>
      </c>
      <c r="B420" s="34" t="s">
        <v>11</v>
      </c>
      <c r="C420" s="2" t="s">
        <v>11</v>
      </c>
      <c r="D420" s="3" t="s">
        <v>610</v>
      </c>
      <c r="E420" s="4">
        <v>0</v>
      </c>
      <c r="F420" s="4">
        <v>0</v>
      </c>
      <c r="G420" s="5">
        <f>ROUND(Offset_Report7[[#This Row],[FY 2021-22 Allocation]]-Offset_Report7[[#This Row],[FY 2021-22 Expended]],0)</f>
        <v>0</v>
      </c>
      <c r="H420" s="5">
        <v>0</v>
      </c>
      <c r="I420" s="5">
        <v>0</v>
      </c>
      <c r="J420" s="5">
        <f>ROUND(Offset_Report7[[#This Row],[FY 2022-23 Allocation]]-Offset_Report7[[#This Row],[FY 2022-23 Expended]],0)</f>
        <v>0</v>
      </c>
      <c r="K420" s="6">
        <f>Offset_Report7[[#This Row],[FY 2021-22 
Unspent Funds to Offset]]+Offset_Report7[[#This Row],[FY 2022-23 
Unspent Funds to Offset]]</f>
        <v>0</v>
      </c>
    </row>
    <row r="421" spans="1:11" x14ac:dyDescent="0.2">
      <c r="A421" s="32" t="s">
        <v>3946</v>
      </c>
      <c r="B421" s="34" t="s">
        <v>611</v>
      </c>
      <c r="C421" s="2" t="s">
        <v>31</v>
      </c>
      <c r="D421" s="3" t="s">
        <v>612</v>
      </c>
      <c r="E421" s="4">
        <v>0</v>
      </c>
      <c r="F421" s="4">
        <v>0</v>
      </c>
      <c r="G421" s="5">
        <f>ROUND(Offset_Report7[[#This Row],[FY 2021-22 Allocation]]-Offset_Report7[[#This Row],[FY 2021-22 Expended]],0)</f>
        <v>0</v>
      </c>
      <c r="H421" s="5">
        <v>0</v>
      </c>
      <c r="I421" s="5">
        <v>0</v>
      </c>
      <c r="J421" s="5">
        <f>ROUND(Offset_Report7[[#This Row],[FY 2022-23 Allocation]]-Offset_Report7[[#This Row],[FY 2022-23 Expended]],0)</f>
        <v>0</v>
      </c>
      <c r="K421" s="6">
        <f>Offset_Report7[[#This Row],[FY 2021-22 
Unspent Funds to Offset]]+Offset_Report7[[#This Row],[FY 2022-23 
Unspent Funds to Offset]]</f>
        <v>0</v>
      </c>
    </row>
    <row r="422" spans="1:11" x14ac:dyDescent="0.2">
      <c r="A422" s="32" t="s">
        <v>3947</v>
      </c>
      <c r="B422" s="33" t="s">
        <v>11</v>
      </c>
      <c r="C422" s="2" t="s">
        <v>11</v>
      </c>
      <c r="D422" s="3" t="s">
        <v>613</v>
      </c>
      <c r="E422" s="4">
        <v>78911</v>
      </c>
      <c r="F422" s="4">
        <v>78911</v>
      </c>
      <c r="G422" s="5">
        <f>ROUND(Offset_Report7[[#This Row],[FY 2021-22 Allocation]]-Offset_Report7[[#This Row],[FY 2021-22 Expended]],0)</f>
        <v>0</v>
      </c>
      <c r="H422" s="5">
        <v>244850</v>
      </c>
      <c r="I422" s="5">
        <v>244850</v>
      </c>
      <c r="J422" s="5">
        <f>ROUND(Offset_Report7[[#This Row],[FY 2022-23 Allocation]]-Offset_Report7[[#This Row],[FY 2022-23 Expended]],0)</f>
        <v>0</v>
      </c>
      <c r="K422" s="6">
        <f>Offset_Report7[[#This Row],[FY 2021-22 
Unspent Funds to Offset]]+Offset_Report7[[#This Row],[FY 2022-23 
Unspent Funds to Offset]]</f>
        <v>0</v>
      </c>
    </row>
    <row r="423" spans="1:11" x14ac:dyDescent="0.2">
      <c r="A423" s="32" t="s">
        <v>3948</v>
      </c>
      <c r="B423" s="33" t="s">
        <v>11</v>
      </c>
      <c r="C423" s="2" t="s">
        <v>11</v>
      </c>
      <c r="D423" s="3" t="s">
        <v>614</v>
      </c>
      <c r="E423" s="4">
        <v>121303</v>
      </c>
      <c r="F423" s="4">
        <v>121303</v>
      </c>
      <c r="G423" s="5">
        <f>ROUND(Offset_Report7[[#This Row],[FY 2021-22 Allocation]]-Offset_Report7[[#This Row],[FY 2021-22 Expended]],0)</f>
        <v>0</v>
      </c>
      <c r="H423" s="5">
        <v>319151</v>
      </c>
      <c r="I423" s="5">
        <v>308671.55</v>
      </c>
      <c r="J423" s="5">
        <f>ROUND(Offset_Report7[[#This Row],[FY 2022-23 Allocation]]-Offset_Report7[[#This Row],[FY 2022-23 Expended]],0)</f>
        <v>10479</v>
      </c>
      <c r="K423" s="6">
        <f>Offset_Report7[[#This Row],[FY 2021-22 
Unspent Funds to Offset]]+Offset_Report7[[#This Row],[FY 2022-23 
Unspent Funds to Offset]]</f>
        <v>10479</v>
      </c>
    </row>
    <row r="424" spans="1:11" x14ac:dyDescent="0.2">
      <c r="A424" s="32" t="s">
        <v>3949</v>
      </c>
      <c r="B424" s="34" t="s">
        <v>11</v>
      </c>
      <c r="C424" s="2" t="s">
        <v>11</v>
      </c>
      <c r="D424" s="3" t="s">
        <v>615</v>
      </c>
      <c r="E424" s="4">
        <v>147891</v>
      </c>
      <c r="F424" s="4">
        <v>147891</v>
      </c>
      <c r="G424" s="5">
        <f>ROUND(Offset_Report7[[#This Row],[FY 2021-22 Allocation]]-Offset_Report7[[#This Row],[FY 2021-22 Expended]],0)</f>
        <v>0</v>
      </c>
      <c r="H424" s="5">
        <v>521195</v>
      </c>
      <c r="I424" s="5">
        <f>219237.37+301958</f>
        <v>521195.37</v>
      </c>
      <c r="J424" s="5">
        <f>ROUND(Offset_Report7[[#This Row],[FY 2022-23 Allocation]]-Offset_Report7[[#This Row],[FY 2022-23 Expended]],0)</f>
        <v>0</v>
      </c>
      <c r="K424" s="6">
        <f>Offset_Report7[[#This Row],[FY 2021-22 
Unspent Funds to Offset]]+Offset_Report7[[#This Row],[FY 2022-23 
Unspent Funds to Offset]]</f>
        <v>0</v>
      </c>
    </row>
    <row r="425" spans="1:11" x14ac:dyDescent="0.2">
      <c r="A425" s="32" t="s">
        <v>3950</v>
      </c>
      <c r="B425" s="34" t="s">
        <v>616</v>
      </c>
      <c r="C425" s="2" t="s">
        <v>14</v>
      </c>
      <c r="D425" s="3" t="s">
        <v>617</v>
      </c>
      <c r="E425" s="4">
        <v>0</v>
      </c>
      <c r="F425" s="4">
        <v>0</v>
      </c>
      <c r="G425" s="5">
        <f>ROUND(Offset_Report7[[#This Row],[FY 2021-22 Allocation]]-Offset_Report7[[#This Row],[FY 2021-22 Expended]],0)</f>
        <v>0</v>
      </c>
      <c r="H425" s="5">
        <v>0</v>
      </c>
      <c r="I425" s="5">
        <v>0</v>
      </c>
      <c r="J425" s="5">
        <f>ROUND(Offset_Report7[[#This Row],[FY 2022-23 Allocation]]-Offset_Report7[[#This Row],[FY 2022-23 Expended]],0)</f>
        <v>0</v>
      </c>
      <c r="K425" s="6">
        <f>Offset_Report7[[#This Row],[FY 2021-22 
Unspent Funds to Offset]]+Offset_Report7[[#This Row],[FY 2022-23 
Unspent Funds to Offset]]</f>
        <v>0</v>
      </c>
    </row>
    <row r="426" spans="1:11" x14ac:dyDescent="0.2">
      <c r="A426" s="32" t="s">
        <v>3951</v>
      </c>
      <c r="B426" s="33" t="s">
        <v>618</v>
      </c>
      <c r="C426" s="2" t="s">
        <v>31</v>
      </c>
      <c r="D426" s="3" t="s">
        <v>619</v>
      </c>
      <c r="E426" s="4">
        <v>0</v>
      </c>
      <c r="F426" s="4">
        <v>0</v>
      </c>
      <c r="G426" s="5">
        <f>ROUND(Offset_Report7[[#This Row],[FY 2021-22 Allocation]]-Offset_Report7[[#This Row],[FY 2021-22 Expended]],0)</f>
        <v>0</v>
      </c>
      <c r="H426" s="5">
        <v>0</v>
      </c>
      <c r="I426" s="5">
        <v>0</v>
      </c>
      <c r="J426" s="5">
        <f>ROUND(Offset_Report7[[#This Row],[FY 2022-23 Allocation]]-Offset_Report7[[#This Row],[FY 2022-23 Expended]],0)</f>
        <v>0</v>
      </c>
      <c r="K426" s="6">
        <f>Offset_Report7[[#This Row],[FY 2021-22 
Unspent Funds to Offset]]+Offset_Report7[[#This Row],[FY 2022-23 
Unspent Funds to Offset]]</f>
        <v>0</v>
      </c>
    </row>
    <row r="427" spans="1:11" x14ac:dyDescent="0.2">
      <c r="A427" s="32" t="s">
        <v>3952</v>
      </c>
      <c r="B427" s="34" t="s">
        <v>11</v>
      </c>
      <c r="C427" s="2" t="s">
        <v>11</v>
      </c>
      <c r="D427" s="3" t="s">
        <v>620</v>
      </c>
      <c r="E427" s="4">
        <v>263134</v>
      </c>
      <c r="F427" s="4">
        <v>263134</v>
      </c>
      <c r="G427" s="5">
        <f>ROUND(Offset_Report7[[#This Row],[FY 2021-22 Allocation]]-Offset_Report7[[#This Row],[FY 2021-22 Expended]],0)</f>
        <v>0</v>
      </c>
      <c r="H427" s="5">
        <v>411218</v>
      </c>
      <c r="I427" s="5">
        <v>411218</v>
      </c>
      <c r="J427" s="5">
        <f>ROUND(Offset_Report7[[#This Row],[FY 2022-23 Allocation]]-Offset_Report7[[#This Row],[FY 2022-23 Expended]],0)</f>
        <v>0</v>
      </c>
      <c r="K427" s="6">
        <f>Offset_Report7[[#This Row],[FY 2021-22 
Unspent Funds to Offset]]+Offset_Report7[[#This Row],[FY 2022-23 
Unspent Funds to Offset]]</f>
        <v>0</v>
      </c>
    </row>
    <row r="428" spans="1:11" x14ac:dyDescent="0.2">
      <c r="A428" s="32" t="s">
        <v>3953</v>
      </c>
      <c r="B428" s="33" t="s">
        <v>11</v>
      </c>
      <c r="C428" s="2" t="s">
        <v>11</v>
      </c>
      <c r="D428" s="3" t="s">
        <v>621</v>
      </c>
      <c r="E428" s="4">
        <v>1166509</v>
      </c>
      <c r="F428" s="4">
        <v>1166509</v>
      </c>
      <c r="G428" s="5">
        <f>ROUND(Offset_Report7[[#This Row],[FY 2021-22 Allocation]]-Offset_Report7[[#This Row],[FY 2021-22 Expended]],0)</f>
        <v>0</v>
      </c>
      <c r="H428" s="5">
        <v>3236728</v>
      </c>
      <c r="I428" s="5">
        <v>3236728</v>
      </c>
      <c r="J428" s="5">
        <f>ROUND(Offset_Report7[[#This Row],[FY 2022-23 Allocation]]-Offset_Report7[[#This Row],[FY 2022-23 Expended]],0)</f>
        <v>0</v>
      </c>
      <c r="K428" s="6">
        <f>Offset_Report7[[#This Row],[FY 2021-22 
Unspent Funds to Offset]]+Offset_Report7[[#This Row],[FY 2022-23 
Unspent Funds to Offset]]</f>
        <v>0</v>
      </c>
    </row>
    <row r="429" spans="1:11" x14ac:dyDescent="0.2">
      <c r="A429" s="32" t="s">
        <v>3954</v>
      </c>
      <c r="B429" s="33" t="s">
        <v>622</v>
      </c>
      <c r="C429" s="2" t="s">
        <v>31</v>
      </c>
      <c r="D429" s="3" t="s">
        <v>623</v>
      </c>
      <c r="E429" s="4">
        <v>50000</v>
      </c>
      <c r="F429" s="4">
        <v>50000</v>
      </c>
      <c r="G429" s="5">
        <f>ROUND(Offset_Report7[[#This Row],[FY 2021-22 Allocation]]-Offset_Report7[[#This Row],[FY 2021-22 Expended]],0)</f>
        <v>0</v>
      </c>
      <c r="H429" s="5">
        <v>50000</v>
      </c>
      <c r="I429" s="5">
        <v>50000</v>
      </c>
      <c r="J429" s="5">
        <f>ROUND(Offset_Report7[[#This Row],[FY 2022-23 Allocation]]-Offset_Report7[[#This Row],[FY 2022-23 Expended]],0)</f>
        <v>0</v>
      </c>
      <c r="K429" s="6">
        <f>Offset_Report7[[#This Row],[FY 2021-22 
Unspent Funds to Offset]]+Offset_Report7[[#This Row],[FY 2022-23 
Unspent Funds to Offset]]</f>
        <v>0</v>
      </c>
    </row>
    <row r="430" spans="1:11" x14ac:dyDescent="0.2">
      <c r="A430" s="32" t="s">
        <v>3955</v>
      </c>
      <c r="B430" s="34" t="s">
        <v>11</v>
      </c>
      <c r="C430" s="2" t="s">
        <v>11</v>
      </c>
      <c r="D430" s="3" t="s">
        <v>624</v>
      </c>
      <c r="E430" s="4">
        <v>0</v>
      </c>
      <c r="F430" s="4">
        <v>0</v>
      </c>
      <c r="G430" s="5">
        <f>ROUND(Offset_Report7[[#This Row],[FY 2021-22 Allocation]]-Offset_Report7[[#This Row],[FY 2021-22 Expended]],0)</f>
        <v>0</v>
      </c>
      <c r="H430" s="5">
        <v>0</v>
      </c>
      <c r="I430" s="5">
        <v>0</v>
      </c>
      <c r="J430" s="5">
        <f>ROUND(Offset_Report7[[#This Row],[FY 2022-23 Allocation]]-Offset_Report7[[#This Row],[FY 2022-23 Expended]],0)</f>
        <v>0</v>
      </c>
      <c r="K430" s="6">
        <f>Offset_Report7[[#This Row],[FY 2021-22 
Unspent Funds to Offset]]+Offset_Report7[[#This Row],[FY 2022-23 
Unspent Funds to Offset]]</f>
        <v>0</v>
      </c>
    </row>
    <row r="431" spans="1:11" x14ac:dyDescent="0.2">
      <c r="A431" s="32" t="s">
        <v>3956</v>
      </c>
      <c r="B431" s="34" t="s">
        <v>625</v>
      </c>
      <c r="C431" s="2" t="s">
        <v>14</v>
      </c>
      <c r="D431" s="3" t="s">
        <v>626</v>
      </c>
      <c r="E431" s="4">
        <v>0</v>
      </c>
      <c r="F431" s="4">
        <v>0</v>
      </c>
      <c r="G431" s="5">
        <f>ROUND(Offset_Report7[[#This Row],[FY 2021-22 Allocation]]-Offset_Report7[[#This Row],[FY 2021-22 Expended]],0)</f>
        <v>0</v>
      </c>
      <c r="H431" s="5">
        <v>0</v>
      </c>
      <c r="I431" s="5">
        <v>0</v>
      </c>
      <c r="J431" s="5">
        <f>ROUND(Offset_Report7[[#This Row],[FY 2022-23 Allocation]]-Offset_Report7[[#This Row],[FY 2022-23 Expended]],0)</f>
        <v>0</v>
      </c>
      <c r="K431" s="6">
        <f>Offset_Report7[[#This Row],[FY 2021-22 
Unspent Funds to Offset]]+Offset_Report7[[#This Row],[FY 2022-23 
Unspent Funds to Offset]]</f>
        <v>0</v>
      </c>
    </row>
    <row r="432" spans="1:11" x14ac:dyDescent="0.2">
      <c r="A432" s="32" t="s">
        <v>3957</v>
      </c>
      <c r="B432" s="34" t="s">
        <v>627</v>
      </c>
      <c r="C432" s="2" t="s">
        <v>14</v>
      </c>
      <c r="D432" s="3" t="s">
        <v>628</v>
      </c>
      <c r="E432" s="4">
        <v>0</v>
      </c>
      <c r="F432" s="4">
        <v>0</v>
      </c>
      <c r="G432" s="5">
        <f>ROUND(Offset_Report7[[#This Row],[FY 2021-22 Allocation]]-Offset_Report7[[#This Row],[FY 2021-22 Expended]],0)</f>
        <v>0</v>
      </c>
      <c r="H432" s="5">
        <v>0</v>
      </c>
      <c r="I432" s="5">
        <v>0</v>
      </c>
      <c r="J432" s="5">
        <f>ROUND(Offset_Report7[[#This Row],[FY 2022-23 Allocation]]-Offset_Report7[[#This Row],[FY 2022-23 Expended]],0)</f>
        <v>0</v>
      </c>
      <c r="K432" s="6">
        <f>Offset_Report7[[#This Row],[FY 2021-22 
Unspent Funds to Offset]]+Offset_Report7[[#This Row],[FY 2022-23 
Unspent Funds to Offset]]</f>
        <v>0</v>
      </c>
    </row>
    <row r="433" spans="1:11" x14ac:dyDescent="0.2">
      <c r="A433" s="32" t="s">
        <v>3958</v>
      </c>
      <c r="B433" s="34" t="s">
        <v>11</v>
      </c>
      <c r="C433" s="2" t="s">
        <v>11</v>
      </c>
      <c r="D433" s="3" t="s">
        <v>191</v>
      </c>
      <c r="E433" s="4">
        <v>357097</v>
      </c>
      <c r="F433" s="4">
        <v>357097</v>
      </c>
      <c r="G433" s="5">
        <f>ROUND(Offset_Report7[[#This Row],[FY 2021-22 Allocation]]-Offset_Report7[[#This Row],[FY 2021-22 Expended]],0)</f>
        <v>0</v>
      </c>
      <c r="H433" s="5">
        <v>993075</v>
      </c>
      <c r="I433" s="5">
        <v>993075</v>
      </c>
      <c r="J433" s="5">
        <f>ROUND(Offset_Report7[[#This Row],[FY 2022-23 Allocation]]-Offset_Report7[[#This Row],[FY 2022-23 Expended]],0)</f>
        <v>0</v>
      </c>
      <c r="K433" s="6">
        <f>Offset_Report7[[#This Row],[FY 2021-22 
Unspent Funds to Offset]]+Offset_Report7[[#This Row],[FY 2022-23 
Unspent Funds to Offset]]</f>
        <v>0</v>
      </c>
    </row>
    <row r="434" spans="1:11" x14ac:dyDescent="0.2">
      <c r="A434" s="32" t="s">
        <v>3959</v>
      </c>
      <c r="B434" s="34" t="s">
        <v>11</v>
      </c>
      <c r="C434" s="2" t="s">
        <v>11</v>
      </c>
      <c r="D434" s="3" t="s">
        <v>629</v>
      </c>
      <c r="E434" s="4">
        <v>1696076</v>
      </c>
      <c r="F434" s="4">
        <v>1696076</v>
      </c>
      <c r="G434" s="5">
        <f>ROUND(Offset_Report7[[#This Row],[FY 2021-22 Allocation]]-Offset_Report7[[#This Row],[FY 2021-22 Expended]],0)</f>
        <v>0</v>
      </c>
      <c r="H434" s="5">
        <v>3306791</v>
      </c>
      <c r="I434" s="5">
        <v>2285764.31</v>
      </c>
      <c r="J434" s="5">
        <f>ROUND(Offset_Report7[[#This Row],[FY 2022-23 Allocation]]-Offset_Report7[[#This Row],[FY 2022-23 Expended]],0)</f>
        <v>1021027</v>
      </c>
      <c r="K434" s="6">
        <f>Offset_Report7[[#This Row],[FY 2021-22 
Unspent Funds to Offset]]+Offset_Report7[[#This Row],[FY 2022-23 
Unspent Funds to Offset]]</f>
        <v>1021027</v>
      </c>
    </row>
    <row r="435" spans="1:11" x14ac:dyDescent="0.2">
      <c r="A435" s="32" t="s">
        <v>3960</v>
      </c>
      <c r="B435" s="34" t="s">
        <v>11</v>
      </c>
      <c r="C435" s="2" t="s">
        <v>11</v>
      </c>
      <c r="D435" s="3" t="s">
        <v>630</v>
      </c>
      <c r="E435" s="4">
        <v>0</v>
      </c>
      <c r="F435" s="4">
        <v>0</v>
      </c>
      <c r="G435" s="5">
        <f>ROUND(Offset_Report7[[#This Row],[FY 2021-22 Allocation]]-Offset_Report7[[#This Row],[FY 2021-22 Expended]],0)</f>
        <v>0</v>
      </c>
      <c r="H435" s="5">
        <v>0</v>
      </c>
      <c r="I435" s="5">
        <v>0</v>
      </c>
      <c r="J435" s="5">
        <f>ROUND(Offset_Report7[[#This Row],[FY 2022-23 Allocation]]-Offset_Report7[[#This Row],[FY 2022-23 Expended]],0)</f>
        <v>0</v>
      </c>
      <c r="K435" s="6">
        <f>Offset_Report7[[#This Row],[FY 2021-22 
Unspent Funds to Offset]]+Offset_Report7[[#This Row],[FY 2022-23 
Unspent Funds to Offset]]</f>
        <v>0</v>
      </c>
    </row>
    <row r="436" spans="1:11" x14ac:dyDescent="0.2">
      <c r="A436" s="32" t="s">
        <v>3961</v>
      </c>
      <c r="B436" s="34" t="s">
        <v>11</v>
      </c>
      <c r="C436" s="2" t="s">
        <v>11</v>
      </c>
      <c r="D436" s="3" t="s">
        <v>631</v>
      </c>
      <c r="E436" s="4">
        <v>412643</v>
      </c>
      <c r="F436" s="4">
        <v>412643</v>
      </c>
      <c r="G436" s="5">
        <f>ROUND(Offset_Report7[[#This Row],[FY 2021-22 Allocation]]-Offset_Report7[[#This Row],[FY 2021-22 Expended]],0)</f>
        <v>0</v>
      </c>
      <c r="H436" s="5">
        <v>1147975</v>
      </c>
      <c r="I436" s="5">
        <v>1147975</v>
      </c>
      <c r="J436" s="5">
        <f>ROUND(Offset_Report7[[#This Row],[FY 2022-23 Allocation]]-Offset_Report7[[#This Row],[FY 2022-23 Expended]],0)</f>
        <v>0</v>
      </c>
      <c r="K436" s="6">
        <f>Offset_Report7[[#This Row],[FY 2021-22 
Unspent Funds to Offset]]+Offset_Report7[[#This Row],[FY 2022-23 
Unspent Funds to Offset]]</f>
        <v>0</v>
      </c>
    </row>
    <row r="437" spans="1:11" x14ac:dyDescent="0.2">
      <c r="A437" s="32" t="s">
        <v>3962</v>
      </c>
      <c r="B437" s="34" t="s">
        <v>632</v>
      </c>
      <c r="C437" s="2" t="s">
        <v>14</v>
      </c>
      <c r="D437" s="3" t="s">
        <v>633</v>
      </c>
      <c r="E437" s="4">
        <v>0</v>
      </c>
      <c r="F437" s="4">
        <v>0</v>
      </c>
      <c r="G437" s="5">
        <f>ROUND(Offset_Report7[[#This Row],[FY 2021-22 Allocation]]-Offset_Report7[[#This Row],[FY 2021-22 Expended]],0)</f>
        <v>0</v>
      </c>
      <c r="H437" s="5">
        <v>0</v>
      </c>
      <c r="I437" s="5">
        <v>0</v>
      </c>
      <c r="J437" s="5">
        <f>ROUND(Offset_Report7[[#This Row],[FY 2022-23 Allocation]]-Offset_Report7[[#This Row],[FY 2022-23 Expended]],0)</f>
        <v>0</v>
      </c>
      <c r="K437" s="6">
        <f>Offset_Report7[[#This Row],[FY 2021-22 
Unspent Funds to Offset]]+Offset_Report7[[#This Row],[FY 2022-23 
Unspent Funds to Offset]]</f>
        <v>0</v>
      </c>
    </row>
    <row r="438" spans="1:11" x14ac:dyDescent="0.2">
      <c r="A438" s="32" t="s">
        <v>3963</v>
      </c>
      <c r="B438" s="34" t="s">
        <v>11</v>
      </c>
      <c r="C438" s="2" t="s">
        <v>11</v>
      </c>
      <c r="D438" s="3" t="s">
        <v>634</v>
      </c>
      <c r="E438" s="4">
        <v>2013157</v>
      </c>
      <c r="F438" s="4">
        <v>0</v>
      </c>
      <c r="G438" s="5">
        <f>ROUND(Offset_Report7[[#This Row],[FY 2021-22 Allocation]]-Offset_Report7[[#This Row],[FY 2021-22 Expended]],0)</f>
        <v>2013157</v>
      </c>
      <c r="H438" s="5">
        <v>3723246</v>
      </c>
      <c r="I438" s="5">
        <v>487059.97</v>
      </c>
      <c r="J438" s="5">
        <f>ROUND(Offset_Report7[[#This Row],[FY 2022-23 Allocation]]-Offset_Report7[[#This Row],[FY 2022-23 Expended]],0)</f>
        <v>3236186</v>
      </c>
      <c r="K438" s="6">
        <f>Offset_Report7[[#This Row],[FY 2021-22 
Unspent Funds to Offset]]+Offset_Report7[[#This Row],[FY 2022-23 
Unspent Funds to Offset]]</f>
        <v>5249343</v>
      </c>
    </row>
    <row r="439" spans="1:11" x14ac:dyDescent="0.2">
      <c r="A439" s="32" t="s">
        <v>3964</v>
      </c>
      <c r="B439" s="33" t="s">
        <v>11</v>
      </c>
      <c r="C439" s="2" t="s">
        <v>11</v>
      </c>
      <c r="D439" s="3" t="s">
        <v>635</v>
      </c>
      <c r="E439" s="4">
        <v>337557</v>
      </c>
      <c r="F439" s="4">
        <v>337557</v>
      </c>
      <c r="G439" s="5">
        <f>ROUND(Offset_Report7[[#This Row],[FY 2021-22 Allocation]]-Offset_Report7[[#This Row],[FY 2021-22 Expended]],0)</f>
        <v>0</v>
      </c>
      <c r="H439" s="5">
        <v>858478</v>
      </c>
      <c r="I439" s="5">
        <v>858478</v>
      </c>
      <c r="J439" s="5">
        <f>ROUND(Offset_Report7[[#This Row],[FY 2022-23 Allocation]]-Offset_Report7[[#This Row],[FY 2022-23 Expended]],0)</f>
        <v>0</v>
      </c>
      <c r="K439" s="6">
        <f>Offset_Report7[[#This Row],[FY 2021-22 
Unspent Funds to Offset]]+Offset_Report7[[#This Row],[FY 2022-23 
Unspent Funds to Offset]]</f>
        <v>0</v>
      </c>
    </row>
    <row r="440" spans="1:11" x14ac:dyDescent="0.2">
      <c r="A440" s="32" t="s">
        <v>3965</v>
      </c>
      <c r="B440" s="34" t="s">
        <v>11</v>
      </c>
      <c r="C440" s="2" t="s">
        <v>11</v>
      </c>
      <c r="D440" s="3" t="s">
        <v>636</v>
      </c>
      <c r="E440" s="4">
        <v>224365</v>
      </c>
      <c r="F440" s="4">
        <v>224365</v>
      </c>
      <c r="G440" s="5">
        <f>ROUND(Offset_Report7[[#This Row],[FY 2021-22 Allocation]]-Offset_Report7[[#This Row],[FY 2021-22 Expended]],0)</f>
        <v>0</v>
      </c>
      <c r="H440" s="5">
        <v>475910</v>
      </c>
      <c r="I440" s="5">
        <v>475910</v>
      </c>
      <c r="J440" s="5">
        <f>ROUND(Offset_Report7[[#This Row],[FY 2022-23 Allocation]]-Offset_Report7[[#This Row],[FY 2022-23 Expended]],0)</f>
        <v>0</v>
      </c>
      <c r="K440" s="6">
        <f>Offset_Report7[[#This Row],[FY 2021-22 
Unspent Funds to Offset]]+Offset_Report7[[#This Row],[FY 2022-23 
Unspent Funds to Offset]]</f>
        <v>0</v>
      </c>
    </row>
    <row r="441" spans="1:11" x14ac:dyDescent="0.2">
      <c r="A441" s="32" t="s">
        <v>3966</v>
      </c>
      <c r="B441" s="34" t="s">
        <v>11</v>
      </c>
      <c r="C441" s="2" t="s">
        <v>11</v>
      </c>
      <c r="D441" s="3" t="s">
        <v>637</v>
      </c>
      <c r="E441" s="4">
        <v>269752</v>
      </c>
      <c r="F441" s="4">
        <v>269752</v>
      </c>
      <c r="G441" s="5">
        <f>ROUND(Offset_Report7[[#This Row],[FY 2021-22 Allocation]]-Offset_Report7[[#This Row],[FY 2021-22 Expended]],0)</f>
        <v>0</v>
      </c>
      <c r="H441" s="5">
        <v>733241</v>
      </c>
      <c r="I441" s="5">
        <v>733241</v>
      </c>
      <c r="J441" s="5">
        <f>ROUND(Offset_Report7[[#This Row],[FY 2022-23 Allocation]]-Offset_Report7[[#This Row],[FY 2022-23 Expended]],0)</f>
        <v>0</v>
      </c>
      <c r="K441" s="6">
        <f>Offset_Report7[[#This Row],[FY 2021-22 
Unspent Funds to Offset]]+Offset_Report7[[#This Row],[FY 2022-23 
Unspent Funds to Offset]]</f>
        <v>0</v>
      </c>
    </row>
    <row r="442" spans="1:11" x14ac:dyDescent="0.2">
      <c r="A442" s="32" t="s">
        <v>3967</v>
      </c>
      <c r="B442" s="34" t="s">
        <v>638</v>
      </c>
      <c r="C442" s="2" t="s">
        <v>14</v>
      </c>
      <c r="D442" s="3" t="s">
        <v>639</v>
      </c>
      <c r="E442" s="4">
        <v>50000</v>
      </c>
      <c r="F442" s="4">
        <v>50000</v>
      </c>
      <c r="G442" s="5">
        <f>ROUND(Offset_Report7[[#This Row],[FY 2021-22 Allocation]]-Offset_Report7[[#This Row],[FY 2021-22 Expended]],0)</f>
        <v>0</v>
      </c>
      <c r="H442" s="5">
        <v>78362</v>
      </c>
      <c r="I442" s="5">
        <v>78362</v>
      </c>
      <c r="J442" s="5">
        <f>ROUND(Offset_Report7[[#This Row],[FY 2022-23 Allocation]]-Offset_Report7[[#This Row],[FY 2022-23 Expended]],0)</f>
        <v>0</v>
      </c>
      <c r="K442" s="6">
        <f>Offset_Report7[[#This Row],[FY 2021-22 
Unspent Funds to Offset]]+Offset_Report7[[#This Row],[FY 2022-23 
Unspent Funds to Offset]]</f>
        <v>0</v>
      </c>
    </row>
    <row r="443" spans="1:11" x14ac:dyDescent="0.2">
      <c r="A443" s="32" t="s">
        <v>3968</v>
      </c>
      <c r="B443" s="34" t="s">
        <v>640</v>
      </c>
      <c r="C443" s="2" t="s">
        <v>14</v>
      </c>
      <c r="D443" s="3" t="s">
        <v>641</v>
      </c>
      <c r="E443" s="4">
        <v>0</v>
      </c>
      <c r="F443" s="4">
        <v>0</v>
      </c>
      <c r="G443" s="5">
        <f>ROUND(Offset_Report7[[#This Row],[FY 2021-22 Allocation]]-Offset_Report7[[#This Row],[FY 2021-22 Expended]],0)</f>
        <v>0</v>
      </c>
      <c r="H443" s="5">
        <v>0</v>
      </c>
      <c r="I443" s="5">
        <v>0</v>
      </c>
      <c r="J443" s="5">
        <f>ROUND(Offset_Report7[[#This Row],[FY 2022-23 Allocation]]-Offset_Report7[[#This Row],[FY 2022-23 Expended]],0)</f>
        <v>0</v>
      </c>
      <c r="K443" s="6">
        <f>Offset_Report7[[#This Row],[FY 2021-22 
Unspent Funds to Offset]]+Offset_Report7[[#This Row],[FY 2022-23 
Unspent Funds to Offset]]</f>
        <v>0</v>
      </c>
    </row>
    <row r="444" spans="1:11" x14ac:dyDescent="0.2">
      <c r="A444" s="32" t="s">
        <v>3969</v>
      </c>
      <c r="B444" s="34" t="s">
        <v>11</v>
      </c>
      <c r="C444" s="2" t="s">
        <v>11</v>
      </c>
      <c r="D444" s="3" t="s">
        <v>642</v>
      </c>
      <c r="E444" s="4">
        <v>201900</v>
      </c>
      <c r="F444" s="4">
        <v>201900</v>
      </c>
      <c r="G444" s="5">
        <f>ROUND(Offset_Report7[[#This Row],[FY 2021-22 Allocation]]-Offset_Report7[[#This Row],[FY 2021-22 Expended]],0)</f>
        <v>0</v>
      </c>
      <c r="H444" s="5">
        <v>846991</v>
      </c>
      <c r="I444" s="5">
        <v>846991</v>
      </c>
      <c r="J444" s="5">
        <f>ROUND(Offset_Report7[[#This Row],[FY 2022-23 Allocation]]-Offset_Report7[[#This Row],[FY 2022-23 Expended]],0)</f>
        <v>0</v>
      </c>
      <c r="K444" s="6">
        <f>Offset_Report7[[#This Row],[FY 2021-22 
Unspent Funds to Offset]]+Offset_Report7[[#This Row],[FY 2022-23 
Unspent Funds to Offset]]</f>
        <v>0</v>
      </c>
    </row>
    <row r="445" spans="1:11" x14ac:dyDescent="0.2">
      <c r="A445" s="32" t="s">
        <v>3970</v>
      </c>
      <c r="B445" s="34" t="s">
        <v>11</v>
      </c>
      <c r="C445" s="2" t="s">
        <v>11</v>
      </c>
      <c r="D445" s="3" t="s">
        <v>643</v>
      </c>
      <c r="E445" s="4">
        <v>0</v>
      </c>
      <c r="F445" s="4">
        <v>0</v>
      </c>
      <c r="G445" s="5">
        <f>ROUND(Offset_Report7[[#This Row],[FY 2021-22 Allocation]]-Offset_Report7[[#This Row],[FY 2021-22 Expended]],0)</f>
        <v>0</v>
      </c>
      <c r="H445" s="5">
        <v>0</v>
      </c>
      <c r="I445" s="5">
        <v>0</v>
      </c>
      <c r="J445" s="5">
        <f>ROUND(Offset_Report7[[#This Row],[FY 2022-23 Allocation]]-Offset_Report7[[#This Row],[FY 2022-23 Expended]],0)</f>
        <v>0</v>
      </c>
      <c r="K445" s="6">
        <f>Offset_Report7[[#This Row],[FY 2021-22 
Unspent Funds to Offset]]+Offset_Report7[[#This Row],[FY 2022-23 
Unspent Funds to Offset]]</f>
        <v>0</v>
      </c>
    </row>
    <row r="446" spans="1:11" x14ac:dyDescent="0.2">
      <c r="A446" s="32" t="s">
        <v>3971</v>
      </c>
      <c r="B446" s="34" t="s">
        <v>11</v>
      </c>
      <c r="C446" s="2" t="s">
        <v>11</v>
      </c>
      <c r="D446" s="3" t="s">
        <v>644</v>
      </c>
      <c r="E446" s="4">
        <v>50000</v>
      </c>
      <c r="F446" s="4">
        <v>832.47</v>
      </c>
      <c r="G446" s="5">
        <f>ROUND(Offset_Report7[[#This Row],[FY 2021-22 Allocation]]-Offset_Report7[[#This Row],[FY 2021-22 Expended]],0)</f>
        <v>49168</v>
      </c>
      <c r="H446" s="5">
        <v>79896</v>
      </c>
      <c r="I446" s="5">
        <v>43754.8</v>
      </c>
      <c r="J446" s="5">
        <f>ROUND(Offset_Report7[[#This Row],[FY 2022-23 Allocation]]-Offset_Report7[[#This Row],[FY 2022-23 Expended]],0)</f>
        <v>36141</v>
      </c>
      <c r="K446" s="6">
        <f>Offset_Report7[[#This Row],[FY 2021-22 
Unspent Funds to Offset]]+Offset_Report7[[#This Row],[FY 2022-23 
Unspent Funds to Offset]]</f>
        <v>85309</v>
      </c>
    </row>
    <row r="447" spans="1:11" x14ac:dyDescent="0.2">
      <c r="A447" s="32" t="s">
        <v>3972</v>
      </c>
      <c r="B447" s="34" t="s">
        <v>11</v>
      </c>
      <c r="C447" s="2" t="s">
        <v>11</v>
      </c>
      <c r="D447" s="3" t="s">
        <v>645</v>
      </c>
      <c r="E447" s="4">
        <v>75222</v>
      </c>
      <c r="F447" s="4">
        <v>75222</v>
      </c>
      <c r="G447" s="5">
        <f>ROUND(Offset_Report7[[#This Row],[FY 2021-22 Allocation]]-Offset_Report7[[#This Row],[FY 2021-22 Expended]],0)</f>
        <v>0</v>
      </c>
      <c r="H447" s="5">
        <v>217355</v>
      </c>
      <c r="I447" s="5">
        <v>217355</v>
      </c>
      <c r="J447" s="5">
        <f>ROUND(Offset_Report7[[#This Row],[FY 2022-23 Allocation]]-Offset_Report7[[#This Row],[FY 2022-23 Expended]],0)</f>
        <v>0</v>
      </c>
      <c r="K447" s="6">
        <f>Offset_Report7[[#This Row],[FY 2021-22 
Unspent Funds to Offset]]+Offset_Report7[[#This Row],[FY 2022-23 
Unspent Funds to Offset]]</f>
        <v>0</v>
      </c>
    </row>
    <row r="448" spans="1:11" x14ac:dyDescent="0.2">
      <c r="A448" s="32" t="s">
        <v>3973</v>
      </c>
      <c r="B448" s="34" t="s">
        <v>11</v>
      </c>
      <c r="C448" s="2" t="s">
        <v>11</v>
      </c>
      <c r="D448" s="3" t="s">
        <v>646</v>
      </c>
      <c r="E448" s="4">
        <v>50000</v>
      </c>
      <c r="F448" s="4">
        <v>50000</v>
      </c>
      <c r="G448" s="5">
        <f>ROUND(Offset_Report7[[#This Row],[FY 2021-22 Allocation]]-Offset_Report7[[#This Row],[FY 2021-22 Expended]],0)</f>
        <v>0</v>
      </c>
      <c r="H448" s="5">
        <v>155875</v>
      </c>
      <c r="I448" s="5">
        <v>155875</v>
      </c>
      <c r="J448" s="5">
        <f>ROUND(Offset_Report7[[#This Row],[FY 2022-23 Allocation]]-Offset_Report7[[#This Row],[FY 2022-23 Expended]],0)</f>
        <v>0</v>
      </c>
      <c r="K448" s="6">
        <f>Offset_Report7[[#This Row],[FY 2021-22 
Unspent Funds to Offset]]+Offset_Report7[[#This Row],[FY 2022-23 
Unspent Funds to Offset]]</f>
        <v>0</v>
      </c>
    </row>
    <row r="449" spans="1:11" x14ac:dyDescent="0.2">
      <c r="A449" s="32" t="s">
        <v>3974</v>
      </c>
      <c r="B449" s="34" t="s">
        <v>11</v>
      </c>
      <c r="C449" s="2" t="s">
        <v>11</v>
      </c>
      <c r="D449" s="3" t="s">
        <v>647</v>
      </c>
      <c r="E449" s="4">
        <v>0</v>
      </c>
      <c r="F449" s="4">
        <v>0</v>
      </c>
      <c r="G449" s="5">
        <f>ROUND(Offset_Report7[[#This Row],[FY 2021-22 Allocation]]-Offset_Report7[[#This Row],[FY 2021-22 Expended]],0)</f>
        <v>0</v>
      </c>
      <c r="H449" s="5">
        <v>0</v>
      </c>
      <c r="I449" s="5">
        <v>0</v>
      </c>
      <c r="J449" s="5">
        <f>ROUND(Offset_Report7[[#This Row],[FY 2022-23 Allocation]]-Offset_Report7[[#This Row],[FY 2022-23 Expended]],0)</f>
        <v>0</v>
      </c>
      <c r="K449" s="6">
        <f>Offset_Report7[[#This Row],[FY 2021-22 
Unspent Funds to Offset]]+Offset_Report7[[#This Row],[FY 2022-23 
Unspent Funds to Offset]]</f>
        <v>0</v>
      </c>
    </row>
    <row r="450" spans="1:11" x14ac:dyDescent="0.2">
      <c r="A450" s="32" t="s">
        <v>3975</v>
      </c>
      <c r="B450" s="34" t="s">
        <v>11</v>
      </c>
      <c r="C450" s="2" t="s">
        <v>11</v>
      </c>
      <c r="D450" s="3" t="s">
        <v>648</v>
      </c>
      <c r="E450" s="4">
        <v>50000</v>
      </c>
      <c r="F450" s="4">
        <v>50000</v>
      </c>
      <c r="G450" s="5">
        <f>ROUND(Offset_Report7[[#This Row],[FY 2021-22 Allocation]]-Offset_Report7[[#This Row],[FY 2021-22 Expended]],0)</f>
        <v>0</v>
      </c>
      <c r="H450" s="5">
        <v>50000</v>
      </c>
      <c r="I450" s="5">
        <v>50000</v>
      </c>
      <c r="J450" s="5">
        <f>ROUND(Offset_Report7[[#This Row],[FY 2022-23 Allocation]]-Offset_Report7[[#This Row],[FY 2022-23 Expended]],0)</f>
        <v>0</v>
      </c>
      <c r="K450" s="6">
        <f>Offset_Report7[[#This Row],[FY 2021-22 
Unspent Funds to Offset]]+Offset_Report7[[#This Row],[FY 2022-23 
Unspent Funds to Offset]]</f>
        <v>0</v>
      </c>
    </row>
    <row r="451" spans="1:11" x14ac:dyDescent="0.2">
      <c r="A451" s="32" t="s">
        <v>3976</v>
      </c>
      <c r="B451" s="34" t="s">
        <v>11</v>
      </c>
      <c r="C451" s="2" t="s">
        <v>11</v>
      </c>
      <c r="D451" s="3" t="s">
        <v>649</v>
      </c>
      <c r="E451" s="4">
        <v>50000</v>
      </c>
      <c r="F451" s="4">
        <v>50000</v>
      </c>
      <c r="G451" s="5">
        <f>ROUND(Offset_Report7[[#This Row],[FY 2021-22 Allocation]]-Offset_Report7[[#This Row],[FY 2021-22 Expended]],0)</f>
        <v>0</v>
      </c>
      <c r="H451" s="5">
        <v>50000</v>
      </c>
      <c r="I451" s="5">
        <v>50000</v>
      </c>
      <c r="J451" s="5">
        <f>ROUND(Offset_Report7[[#This Row],[FY 2022-23 Allocation]]-Offset_Report7[[#This Row],[FY 2022-23 Expended]],0)</f>
        <v>0</v>
      </c>
      <c r="K451" s="6">
        <f>Offset_Report7[[#This Row],[FY 2021-22 
Unspent Funds to Offset]]+Offset_Report7[[#This Row],[FY 2022-23 
Unspent Funds to Offset]]</f>
        <v>0</v>
      </c>
    </row>
    <row r="452" spans="1:11" x14ac:dyDescent="0.2">
      <c r="A452" s="32" t="s">
        <v>3977</v>
      </c>
      <c r="B452" s="34" t="s">
        <v>11</v>
      </c>
      <c r="C452" s="2" t="s">
        <v>11</v>
      </c>
      <c r="D452" s="3" t="s">
        <v>650</v>
      </c>
      <c r="E452" s="4">
        <v>65970</v>
      </c>
      <c r="F452" s="4">
        <v>65970</v>
      </c>
      <c r="G452" s="5">
        <f>ROUND(Offset_Report7[[#This Row],[FY 2021-22 Allocation]]-Offset_Report7[[#This Row],[FY 2021-22 Expended]],0)</f>
        <v>0</v>
      </c>
      <c r="H452" s="5">
        <v>204975</v>
      </c>
      <c r="I452" s="5">
        <v>204975</v>
      </c>
      <c r="J452" s="5">
        <f>ROUND(Offset_Report7[[#This Row],[FY 2022-23 Allocation]]-Offset_Report7[[#This Row],[FY 2022-23 Expended]],0)</f>
        <v>0</v>
      </c>
      <c r="K452" s="6">
        <f>Offset_Report7[[#This Row],[FY 2021-22 
Unspent Funds to Offset]]+Offset_Report7[[#This Row],[FY 2022-23 
Unspent Funds to Offset]]</f>
        <v>0</v>
      </c>
    </row>
    <row r="453" spans="1:11" x14ac:dyDescent="0.2">
      <c r="A453" s="32" t="s">
        <v>3978</v>
      </c>
      <c r="B453" s="34" t="s">
        <v>11</v>
      </c>
      <c r="C453" s="2" t="s">
        <v>11</v>
      </c>
      <c r="D453" s="3" t="s">
        <v>651</v>
      </c>
      <c r="E453" s="4">
        <v>332788</v>
      </c>
      <c r="F453" s="4">
        <v>332788</v>
      </c>
      <c r="G453" s="5">
        <f>ROUND(Offset_Report7[[#This Row],[FY 2021-22 Allocation]]-Offset_Report7[[#This Row],[FY 2021-22 Expended]],0)</f>
        <v>0</v>
      </c>
      <c r="H453" s="5">
        <v>888204</v>
      </c>
      <c r="I453" s="5">
        <v>888204</v>
      </c>
      <c r="J453" s="5">
        <f>ROUND(Offset_Report7[[#This Row],[FY 2022-23 Allocation]]-Offset_Report7[[#This Row],[FY 2022-23 Expended]],0)</f>
        <v>0</v>
      </c>
      <c r="K453" s="6">
        <f>Offset_Report7[[#This Row],[FY 2021-22 
Unspent Funds to Offset]]+Offset_Report7[[#This Row],[FY 2022-23 
Unspent Funds to Offset]]</f>
        <v>0</v>
      </c>
    </row>
    <row r="454" spans="1:11" x14ac:dyDescent="0.2">
      <c r="A454" s="32" t="s">
        <v>3979</v>
      </c>
      <c r="B454" s="33" t="s">
        <v>652</v>
      </c>
      <c r="C454" s="2" t="s">
        <v>14</v>
      </c>
      <c r="D454" s="3" t="s">
        <v>653</v>
      </c>
      <c r="E454" s="4">
        <v>0</v>
      </c>
      <c r="F454" s="4">
        <v>0</v>
      </c>
      <c r="G454" s="5">
        <f>ROUND(Offset_Report7[[#This Row],[FY 2021-22 Allocation]]-Offset_Report7[[#This Row],[FY 2021-22 Expended]],0)</f>
        <v>0</v>
      </c>
      <c r="H454" s="5">
        <v>0</v>
      </c>
      <c r="I454" s="5">
        <v>0</v>
      </c>
      <c r="J454" s="5">
        <f>ROUND(Offset_Report7[[#This Row],[FY 2022-23 Allocation]]-Offset_Report7[[#This Row],[FY 2022-23 Expended]],0)</f>
        <v>0</v>
      </c>
      <c r="K454" s="6">
        <f>Offset_Report7[[#This Row],[FY 2021-22 
Unspent Funds to Offset]]+Offset_Report7[[#This Row],[FY 2022-23 
Unspent Funds to Offset]]</f>
        <v>0</v>
      </c>
    </row>
    <row r="455" spans="1:11" x14ac:dyDescent="0.2">
      <c r="A455" s="32" t="s">
        <v>3980</v>
      </c>
      <c r="B455" s="34" t="s">
        <v>11</v>
      </c>
      <c r="C455" s="2" t="s">
        <v>11</v>
      </c>
      <c r="D455" s="3" t="s">
        <v>654</v>
      </c>
      <c r="E455" s="4">
        <v>50000</v>
      </c>
      <c r="F455" s="4">
        <v>50000</v>
      </c>
      <c r="G455" s="5">
        <f>ROUND(Offset_Report7[[#This Row],[FY 2021-22 Allocation]]-Offset_Report7[[#This Row],[FY 2021-22 Expended]],0)</f>
        <v>0</v>
      </c>
      <c r="H455" s="5">
        <v>115435</v>
      </c>
      <c r="I455" s="5">
        <v>115435</v>
      </c>
      <c r="J455" s="5">
        <f>ROUND(Offset_Report7[[#This Row],[FY 2022-23 Allocation]]-Offset_Report7[[#This Row],[FY 2022-23 Expended]],0)</f>
        <v>0</v>
      </c>
      <c r="K455" s="6">
        <f>Offset_Report7[[#This Row],[FY 2021-22 
Unspent Funds to Offset]]+Offset_Report7[[#This Row],[FY 2022-23 
Unspent Funds to Offset]]</f>
        <v>0</v>
      </c>
    </row>
    <row r="456" spans="1:11" x14ac:dyDescent="0.2">
      <c r="A456" s="32" t="s">
        <v>3981</v>
      </c>
      <c r="B456" s="34" t="s">
        <v>11</v>
      </c>
      <c r="C456" s="2" t="s">
        <v>11</v>
      </c>
      <c r="D456" s="3" t="s">
        <v>655</v>
      </c>
      <c r="E456" s="4">
        <v>50000</v>
      </c>
      <c r="F456" s="4">
        <v>50000</v>
      </c>
      <c r="G456" s="5">
        <f>ROUND(Offset_Report7[[#This Row],[FY 2021-22 Allocation]]-Offset_Report7[[#This Row],[FY 2021-22 Expended]],0)</f>
        <v>0</v>
      </c>
      <c r="H456" s="5">
        <v>80581</v>
      </c>
      <c r="I456" s="5">
        <v>80581</v>
      </c>
      <c r="J456" s="5">
        <f>ROUND(Offset_Report7[[#This Row],[FY 2022-23 Allocation]]-Offset_Report7[[#This Row],[FY 2022-23 Expended]],0)</f>
        <v>0</v>
      </c>
      <c r="K456" s="6">
        <f>Offset_Report7[[#This Row],[FY 2021-22 
Unspent Funds to Offset]]+Offset_Report7[[#This Row],[FY 2022-23 
Unspent Funds to Offset]]</f>
        <v>0</v>
      </c>
    </row>
    <row r="457" spans="1:11" x14ac:dyDescent="0.2">
      <c r="A457" s="32" t="s">
        <v>3982</v>
      </c>
      <c r="B457" s="33" t="s">
        <v>656</v>
      </c>
      <c r="C457" s="2" t="s">
        <v>31</v>
      </c>
      <c r="D457" s="3" t="s">
        <v>657</v>
      </c>
      <c r="E457" s="4">
        <v>0</v>
      </c>
      <c r="F457" s="4">
        <v>0</v>
      </c>
      <c r="G457" s="5">
        <f>ROUND(Offset_Report7[[#This Row],[FY 2021-22 Allocation]]-Offset_Report7[[#This Row],[FY 2021-22 Expended]],0)</f>
        <v>0</v>
      </c>
      <c r="H457" s="5">
        <v>0</v>
      </c>
      <c r="I457" s="5">
        <v>0</v>
      </c>
      <c r="J457" s="5">
        <f>ROUND(Offset_Report7[[#This Row],[FY 2022-23 Allocation]]-Offset_Report7[[#This Row],[FY 2022-23 Expended]],0)</f>
        <v>0</v>
      </c>
      <c r="K457" s="6">
        <f>Offset_Report7[[#This Row],[FY 2021-22 
Unspent Funds to Offset]]+Offset_Report7[[#This Row],[FY 2022-23 
Unspent Funds to Offset]]</f>
        <v>0</v>
      </c>
    </row>
    <row r="458" spans="1:11" x14ac:dyDescent="0.2">
      <c r="A458" s="32" t="s">
        <v>3983</v>
      </c>
      <c r="B458" s="33" t="s">
        <v>658</v>
      </c>
      <c r="C458" s="2" t="s">
        <v>14</v>
      </c>
      <c r="D458" s="3" t="s">
        <v>659</v>
      </c>
      <c r="E458" s="4">
        <v>50000</v>
      </c>
      <c r="F458" s="4">
        <v>50000</v>
      </c>
      <c r="G458" s="5">
        <f>ROUND(Offset_Report7[[#This Row],[FY 2021-22 Allocation]]-Offset_Report7[[#This Row],[FY 2021-22 Expended]],0)</f>
        <v>0</v>
      </c>
      <c r="H458" s="5">
        <v>111315</v>
      </c>
      <c r="I458" s="5">
        <v>111315</v>
      </c>
      <c r="J458" s="5">
        <f>ROUND(Offset_Report7[[#This Row],[FY 2022-23 Allocation]]-Offset_Report7[[#This Row],[FY 2022-23 Expended]],0)</f>
        <v>0</v>
      </c>
      <c r="K458" s="6">
        <f>Offset_Report7[[#This Row],[FY 2021-22 
Unspent Funds to Offset]]+Offset_Report7[[#This Row],[FY 2022-23 
Unspent Funds to Offset]]</f>
        <v>0</v>
      </c>
    </row>
    <row r="459" spans="1:11" x14ac:dyDescent="0.2">
      <c r="A459" s="32" t="s">
        <v>3984</v>
      </c>
      <c r="B459" s="33" t="s">
        <v>11</v>
      </c>
      <c r="C459" s="2" t="s">
        <v>11</v>
      </c>
      <c r="D459" s="3" t="s">
        <v>660</v>
      </c>
      <c r="E459" s="4">
        <v>0</v>
      </c>
      <c r="F459" s="4">
        <v>0</v>
      </c>
      <c r="G459" s="5">
        <f>ROUND(Offset_Report7[[#This Row],[FY 2021-22 Allocation]]-Offset_Report7[[#This Row],[FY 2021-22 Expended]],0)</f>
        <v>0</v>
      </c>
      <c r="H459" s="5">
        <v>0</v>
      </c>
      <c r="I459" s="5">
        <v>0</v>
      </c>
      <c r="J459" s="5">
        <f>ROUND(Offset_Report7[[#This Row],[FY 2022-23 Allocation]]-Offset_Report7[[#This Row],[FY 2022-23 Expended]],0)</f>
        <v>0</v>
      </c>
      <c r="K459" s="6">
        <f>Offset_Report7[[#This Row],[FY 2021-22 
Unspent Funds to Offset]]+Offset_Report7[[#This Row],[FY 2022-23 
Unspent Funds to Offset]]</f>
        <v>0</v>
      </c>
    </row>
    <row r="460" spans="1:11" x14ac:dyDescent="0.2">
      <c r="A460" s="32" t="s">
        <v>3985</v>
      </c>
      <c r="B460" s="33" t="s">
        <v>661</v>
      </c>
      <c r="C460" s="2" t="s">
        <v>14</v>
      </c>
      <c r="D460" s="3" t="s">
        <v>662</v>
      </c>
      <c r="E460" s="4">
        <v>50000</v>
      </c>
      <c r="F460" s="4">
        <v>50000</v>
      </c>
      <c r="G460" s="5">
        <f>ROUND(Offset_Report7[[#This Row],[FY 2021-22 Allocation]]-Offset_Report7[[#This Row],[FY 2021-22 Expended]],0)</f>
        <v>0</v>
      </c>
      <c r="H460" s="5">
        <v>50000</v>
      </c>
      <c r="I460" s="5">
        <v>50000</v>
      </c>
      <c r="J460" s="5">
        <f>ROUND(Offset_Report7[[#This Row],[FY 2022-23 Allocation]]-Offset_Report7[[#This Row],[FY 2022-23 Expended]],0)</f>
        <v>0</v>
      </c>
      <c r="K460" s="6">
        <f>Offset_Report7[[#This Row],[FY 2021-22 
Unspent Funds to Offset]]+Offset_Report7[[#This Row],[FY 2022-23 
Unspent Funds to Offset]]</f>
        <v>0</v>
      </c>
    </row>
    <row r="461" spans="1:11" x14ac:dyDescent="0.2">
      <c r="A461" s="32" t="s">
        <v>3986</v>
      </c>
      <c r="B461" s="33" t="s">
        <v>663</v>
      </c>
      <c r="C461" s="2" t="s">
        <v>14</v>
      </c>
      <c r="D461" s="3" t="s">
        <v>664</v>
      </c>
      <c r="E461" s="4">
        <v>442771</v>
      </c>
      <c r="F461" s="4">
        <v>442771</v>
      </c>
      <c r="G461" s="5">
        <f>ROUND(Offset_Report7[[#This Row],[FY 2021-22 Allocation]]-Offset_Report7[[#This Row],[FY 2021-22 Expended]],0)</f>
        <v>0</v>
      </c>
      <c r="H461" s="5">
        <v>924193</v>
      </c>
      <c r="I461" s="5">
        <v>924193</v>
      </c>
      <c r="J461" s="5">
        <f>ROUND(Offset_Report7[[#This Row],[FY 2022-23 Allocation]]-Offset_Report7[[#This Row],[FY 2022-23 Expended]],0)</f>
        <v>0</v>
      </c>
      <c r="K461" s="6">
        <f>Offset_Report7[[#This Row],[FY 2021-22 
Unspent Funds to Offset]]+Offset_Report7[[#This Row],[FY 2022-23 
Unspent Funds to Offset]]</f>
        <v>0</v>
      </c>
    </row>
    <row r="462" spans="1:11" x14ac:dyDescent="0.2">
      <c r="A462" s="32" t="s">
        <v>3987</v>
      </c>
      <c r="B462" s="33" t="s">
        <v>665</v>
      </c>
      <c r="C462" s="2" t="s">
        <v>14</v>
      </c>
      <c r="D462" s="3" t="s">
        <v>666</v>
      </c>
      <c r="E462" s="4">
        <v>71870</v>
      </c>
      <c r="F462" s="4">
        <v>71870</v>
      </c>
      <c r="G462" s="5">
        <f>ROUND(Offset_Report7[[#This Row],[FY 2021-22 Allocation]]-Offset_Report7[[#This Row],[FY 2021-22 Expended]],0)</f>
        <v>0</v>
      </c>
      <c r="H462" s="5">
        <v>160556</v>
      </c>
      <c r="I462" s="5">
        <v>160556</v>
      </c>
      <c r="J462" s="5">
        <f>ROUND(Offset_Report7[[#This Row],[FY 2022-23 Allocation]]-Offset_Report7[[#This Row],[FY 2022-23 Expended]],0)</f>
        <v>0</v>
      </c>
      <c r="K462" s="6">
        <f>Offset_Report7[[#This Row],[FY 2021-22 
Unspent Funds to Offset]]+Offset_Report7[[#This Row],[FY 2022-23 
Unspent Funds to Offset]]</f>
        <v>0</v>
      </c>
    </row>
    <row r="463" spans="1:11" x14ac:dyDescent="0.2">
      <c r="A463" s="32" t="s">
        <v>3988</v>
      </c>
      <c r="B463" s="33" t="s">
        <v>667</v>
      </c>
      <c r="C463" s="2" t="s">
        <v>14</v>
      </c>
      <c r="D463" s="3" t="s">
        <v>668</v>
      </c>
      <c r="E463" s="4">
        <v>50000</v>
      </c>
      <c r="F463" s="4">
        <v>50000</v>
      </c>
      <c r="G463" s="5">
        <f>ROUND(Offset_Report7[[#This Row],[FY 2021-22 Allocation]]-Offset_Report7[[#This Row],[FY 2021-22 Expended]],0)</f>
        <v>0</v>
      </c>
      <c r="H463" s="5">
        <v>79302</v>
      </c>
      <c r="I463" s="5">
        <v>79302</v>
      </c>
      <c r="J463" s="5">
        <f>ROUND(Offset_Report7[[#This Row],[FY 2022-23 Allocation]]-Offset_Report7[[#This Row],[FY 2022-23 Expended]],0)</f>
        <v>0</v>
      </c>
      <c r="K463" s="6">
        <f>Offset_Report7[[#This Row],[FY 2021-22 
Unspent Funds to Offset]]+Offset_Report7[[#This Row],[FY 2022-23 
Unspent Funds to Offset]]</f>
        <v>0</v>
      </c>
    </row>
    <row r="464" spans="1:11" x14ac:dyDescent="0.2">
      <c r="A464" s="32" t="s">
        <v>3989</v>
      </c>
      <c r="B464" s="33" t="s">
        <v>669</v>
      </c>
      <c r="C464" s="2" t="s">
        <v>14</v>
      </c>
      <c r="D464" s="3" t="s">
        <v>670</v>
      </c>
      <c r="E464" s="4">
        <v>93206</v>
      </c>
      <c r="F464" s="4">
        <v>93206</v>
      </c>
      <c r="G464" s="5">
        <f>ROUND(Offset_Report7[[#This Row],[FY 2021-22 Allocation]]-Offset_Report7[[#This Row],[FY 2021-22 Expended]],0)</f>
        <v>0</v>
      </c>
      <c r="H464" s="5">
        <v>175949</v>
      </c>
      <c r="I464" s="5">
        <v>175949</v>
      </c>
      <c r="J464" s="5">
        <f>ROUND(Offset_Report7[[#This Row],[FY 2022-23 Allocation]]-Offset_Report7[[#This Row],[FY 2022-23 Expended]],0)</f>
        <v>0</v>
      </c>
      <c r="K464" s="6">
        <f>Offset_Report7[[#This Row],[FY 2021-22 
Unspent Funds to Offset]]+Offset_Report7[[#This Row],[FY 2022-23 
Unspent Funds to Offset]]</f>
        <v>0</v>
      </c>
    </row>
    <row r="465" spans="1:11" x14ac:dyDescent="0.2">
      <c r="A465" s="32" t="s">
        <v>3990</v>
      </c>
      <c r="B465" s="33" t="s">
        <v>671</v>
      </c>
      <c r="C465" s="2" t="s">
        <v>14</v>
      </c>
      <c r="D465" s="3" t="s">
        <v>672</v>
      </c>
      <c r="E465" s="4">
        <v>118985</v>
      </c>
      <c r="F465" s="4">
        <v>118985</v>
      </c>
      <c r="G465" s="5">
        <f>ROUND(Offset_Report7[[#This Row],[FY 2021-22 Allocation]]-Offset_Report7[[#This Row],[FY 2021-22 Expended]],0)</f>
        <v>0</v>
      </c>
      <c r="H465" s="5">
        <v>268479</v>
      </c>
      <c r="I465" s="5">
        <v>268479</v>
      </c>
      <c r="J465" s="5">
        <f>ROUND(Offset_Report7[[#This Row],[FY 2022-23 Allocation]]-Offset_Report7[[#This Row],[FY 2022-23 Expended]],0)</f>
        <v>0</v>
      </c>
      <c r="K465" s="6">
        <f>Offset_Report7[[#This Row],[FY 2021-22 
Unspent Funds to Offset]]+Offset_Report7[[#This Row],[FY 2022-23 
Unspent Funds to Offset]]</f>
        <v>0</v>
      </c>
    </row>
    <row r="466" spans="1:11" x14ac:dyDescent="0.2">
      <c r="A466" s="32" t="s">
        <v>3991</v>
      </c>
      <c r="B466" s="33" t="s">
        <v>673</v>
      </c>
      <c r="C466" s="2" t="s">
        <v>14</v>
      </c>
      <c r="D466" s="3" t="s">
        <v>674</v>
      </c>
      <c r="E466" s="4">
        <v>123641</v>
      </c>
      <c r="F466" s="4">
        <v>123641</v>
      </c>
      <c r="G466" s="5">
        <f>ROUND(Offset_Report7[[#This Row],[FY 2021-22 Allocation]]-Offset_Report7[[#This Row],[FY 2021-22 Expended]],0)</f>
        <v>0</v>
      </c>
      <c r="H466" s="5">
        <v>274305</v>
      </c>
      <c r="I466" s="5">
        <v>274305</v>
      </c>
      <c r="J466" s="5">
        <f>ROUND(Offset_Report7[[#This Row],[FY 2022-23 Allocation]]-Offset_Report7[[#This Row],[FY 2022-23 Expended]],0)</f>
        <v>0</v>
      </c>
      <c r="K466" s="6">
        <f>Offset_Report7[[#This Row],[FY 2021-22 
Unspent Funds to Offset]]+Offset_Report7[[#This Row],[FY 2022-23 
Unspent Funds to Offset]]</f>
        <v>0</v>
      </c>
    </row>
    <row r="467" spans="1:11" x14ac:dyDescent="0.2">
      <c r="A467" s="32" t="s">
        <v>3992</v>
      </c>
      <c r="B467" s="33" t="s">
        <v>675</v>
      </c>
      <c r="C467" s="2" t="s">
        <v>14</v>
      </c>
      <c r="D467" s="3" t="s">
        <v>676</v>
      </c>
      <c r="E467" s="4">
        <v>495064</v>
      </c>
      <c r="F467" s="4">
        <v>495064</v>
      </c>
      <c r="G467" s="5">
        <f>ROUND(Offset_Report7[[#This Row],[FY 2021-22 Allocation]]-Offset_Report7[[#This Row],[FY 2021-22 Expended]],0)</f>
        <v>0</v>
      </c>
      <c r="H467" s="5">
        <v>1052070</v>
      </c>
      <c r="I467" s="5">
        <v>438816.48</v>
      </c>
      <c r="J467" s="5">
        <f>ROUND(Offset_Report7[[#This Row],[FY 2022-23 Allocation]]-Offset_Report7[[#This Row],[FY 2022-23 Expended]],0)</f>
        <v>613254</v>
      </c>
      <c r="K467" s="6">
        <f>Offset_Report7[[#This Row],[FY 2021-22 
Unspent Funds to Offset]]+Offset_Report7[[#This Row],[FY 2022-23 
Unspent Funds to Offset]]</f>
        <v>613254</v>
      </c>
    </row>
    <row r="468" spans="1:11" x14ac:dyDescent="0.2">
      <c r="A468" s="32" t="s">
        <v>3993</v>
      </c>
      <c r="B468" s="33" t="s">
        <v>677</v>
      </c>
      <c r="C468" s="2" t="s">
        <v>14</v>
      </c>
      <c r="D468" s="3" t="s">
        <v>678</v>
      </c>
      <c r="E468" s="4">
        <v>0</v>
      </c>
      <c r="F468" s="4">
        <v>0</v>
      </c>
      <c r="G468" s="5">
        <f>ROUND(Offset_Report7[[#This Row],[FY 2021-22 Allocation]]-Offset_Report7[[#This Row],[FY 2021-22 Expended]],0)</f>
        <v>0</v>
      </c>
      <c r="H468" s="5">
        <v>0</v>
      </c>
      <c r="I468" s="5">
        <v>0</v>
      </c>
      <c r="J468" s="5">
        <f>ROUND(Offset_Report7[[#This Row],[FY 2022-23 Allocation]]-Offset_Report7[[#This Row],[FY 2022-23 Expended]],0)</f>
        <v>0</v>
      </c>
      <c r="K468" s="6">
        <f>Offset_Report7[[#This Row],[FY 2021-22 
Unspent Funds to Offset]]+Offset_Report7[[#This Row],[FY 2022-23 
Unspent Funds to Offset]]</f>
        <v>0</v>
      </c>
    </row>
    <row r="469" spans="1:11" x14ac:dyDescent="0.2">
      <c r="A469" s="32" t="s">
        <v>3994</v>
      </c>
      <c r="B469" s="33" t="s">
        <v>679</v>
      </c>
      <c r="C469" s="2" t="s">
        <v>14</v>
      </c>
      <c r="D469" s="3" t="s">
        <v>680</v>
      </c>
      <c r="E469" s="4">
        <v>50000</v>
      </c>
      <c r="F469" s="4">
        <v>50000</v>
      </c>
      <c r="G469" s="5">
        <f>ROUND(Offset_Report7[[#This Row],[FY 2021-22 Allocation]]-Offset_Report7[[#This Row],[FY 2021-22 Expended]],0)</f>
        <v>0</v>
      </c>
      <c r="H469" s="5">
        <v>235969</v>
      </c>
      <c r="I469" s="5">
        <v>235969</v>
      </c>
      <c r="J469" s="5">
        <f>ROUND(Offset_Report7[[#This Row],[FY 2022-23 Allocation]]-Offset_Report7[[#This Row],[FY 2022-23 Expended]],0)</f>
        <v>0</v>
      </c>
      <c r="K469" s="6">
        <f>Offset_Report7[[#This Row],[FY 2021-22 
Unspent Funds to Offset]]+Offset_Report7[[#This Row],[FY 2022-23 
Unspent Funds to Offset]]</f>
        <v>0</v>
      </c>
    </row>
    <row r="470" spans="1:11" x14ac:dyDescent="0.2">
      <c r="A470" s="32" t="s">
        <v>3995</v>
      </c>
      <c r="B470" s="33" t="s">
        <v>681</v>
      </c>
      <c r="C470" s="2" t="s">
        <v>14</v>
      </c>
      <c r="D470" s="3" t="s">
        <v>682</v>
      </c>
      <c r="E470" s="4">
        <v>0</v>
      </c>
      <c r="F470" s="4">
        <v>0</v>
      </c>
      <c r="G470" s="5">
        <f>ROUND(Offset_Report7[[#This Row],[FY 2021-22 Allocation]]-Offset_Report7[[#This Row],[FY 2021-22 Expended]],0)</f>
        <v>0</v>
      </c>
      <c r="H470" s="5">
        <v>0</v>
      </c>
      <c r="I470" s="5">
        <v>0</v>
      </c>
      <c r="J470" s="5">
        <f>ROUND(Offset_Report7[[#This Row],[FY 2022-23 Allocation]]-Offset_Report7[[#This Row],[FY 2022-23 Expended]],0)</f>
        <v>0</v>
      </c>
      <c r="K470" s="6">
        <f>Offset_Report7[[#This Row],[FY 2021-22 
Unspent Funds to Offset]]+Offset_Report7[[#This Row],[FY 2022-23 
Unspent Funds to Offset]]</f>
        <v>0</v>
      </c>
    </row>
    <row r="471" spans="1:11" x14ac:dyDescent="0.2">
      <c r="A471" s="32" t="s">
        <v>3996</v>
      </c>
      <c r="B471" s="34" t="s">
        <v>683</v>
      </c>
      <c r="C471" s="9" t="s">
        <v>14</v>
      </c>
      <c r="D471" s="3" t="s">
        <v>684</v>
      </c>
      <c r="E471" s="4">
        <v>0</v>
      </c>
      <c r="F471" s="4">
        <v>0</v>
      </c>
      <c r="G471" s="5">
        <f>ROUND(Offset_Report7[[#This Row],[FY 2021-22 Allocation]]-Offset_Report7[[#This Row],[FY 2021-22 Expended]],0)</f>
        <v>0</v>
      </c>
      <c r="H471" s="5">
        <v>0</v>
      </c>
      <c r="I471" s="5">
        <v>0</v>
      </c>
      <c r="J471" s="5">
        <f>ROUND(Offset_Report7[[#This Row],[FY 2022-23 Allocation]]-Offset_Report7[[#This Row],[FY 2022-23 Expended]],0)</f>
        <v>0</v>
      </c>
      <c r="K471" s="6">
        <f>Offset_Report7[[#This Row],[FY 2021-22 
Unspent Funds to Offset]]+Offset_Report7[[#This Row],[FY 2022-23 
Unspent Funds to Offset]]</f>
        <v>0</v>
      </c>
    </row>
    <row r="472" spans="1:11" x14ac:dyDescent="0.2">
      <c r="A472" s="32" t="s">
        <v>3997</v>
      </c>
      <c r="B472" s="33" t="s">
        <v>685</v>
      </c>
      <c r="C472" s="2" t="s">
        <v>14</v>
      </c>
      <c r="D472" s="3" t="s">
        <v>686</v>
      </c>
      <c r="E472" s="4">
        <v>192648</v>
      </c>
      <c r="F472" s="4">
        <v>192648</v>
      </c>
      <c r="G472" s="5">
        <f>ROUND(Offset_Report7[[#This Row],[FY 2021-22 Allocation]]-Offset_Report7[[#This Row],[FY 2021-22 Expended]],0)</f>
        <v>0</v>
      </c>
      <c r="H472" s="5">
        <v>479556</v>
      </c>
      <c r="I472" s="5">
        <v>479556</v>
      </c>
      <c r="J472" s="5">
        <f>ROUND(Offset_Report7[[#This Row],[FY 2022-23 Allocation]]-Offset_Report7[[#This Row],[FY 2022-23 Expended]],0)</f>
        <v>0</v>
      </c>
      <c r="K472" s="6">
        <f>Offset_Report7[[#This Row],[FY 2021-22 
Unspent Funds to Offset]]+Offset_Report7[[#This Row],[FY 2022-23 
Unspent Funds to Offset]]</f>
        <v>0</v>
      </c>
    </row>
    <row r="473" spans="1:11" x14ac:dyDescent="0.2">
      <c r="A473" s="32" t="s">
        <v>3998</v>
      </c>
      <c r="B473" s="33" t="s">
        <v>687</v>
      </c>
      <c r="C473" s="2" t="s">
        <v>14</v>
      </c>
      <c r="D473" s="3" t="s">
        <v>688</v>
      </c>
      <c r="E473" s="4">
        <v>50000</v>
      </c>
      <c r="F473" s="4">
        <v>50000</v>
      </c>
      <c r="G473" s="5">
        <f>ROUND(Offset_Report7[[#This Row],[FY 2021-22 Allocation]]-Offset_Report7[[#This Row],[FY 2021-22 Expended]],0)</f>
        <v>0</v>
      </c>
      <c r="H473" s="5">
        <v>65629</v>
      </c>
      <c r="I473" s="5">
        <v>65629</v>
      </c>
      <c r="J473" s="5">
        <f>ROUND(Offset_Report7[[#This Row],[FY 2022-23 Allocation]]-Offset_Report7[[#This Row],[FY 2022-23 Expended]],0)</f>
        <v>0</v>
      </c>
      <c r="K473" s="6">
        <f>Offset_Report7[[#This Row],[FY 2021-22 
Unspent Funds to Offset]]+Offset_Report7[[#This Row],[FY 2022-23 
Unspent Funds to Offset]]</f>
        <v>0</v>
      </c>
    </row>
    <row r="474" spans="1:11" x14ac:dyDescent="0.2">
      <c r="A474" s="32" t="s">
        <v>3999</v>
      </c>
      <c r="B474" s="33" t="s">
        <v>689</v>
      </c>
      <c r="C474" s="2" t="s">
        <v>14</v>
      </c>
      <c r="D474" s="3" t="s">
        <v>690</v>
      </c>
      <c r="E474" s="4">
        <v>0</v>
      </c>
      <c r="F474" s="4">
        <v>0</v>
      </c>
      <c r="G474" s="5">
        <f>ROUND(Offset_Report7[[#This Row],[FY 2021-22 Allocation]]-Offset_Report7[[#This Row],[FY 2021-22 Expended]],0)</f>
        <v>0</v>
      </c>
      <c r="H474" s="5">
        <v>0</v>
      </c>
      <c r="I474" s="5">
        <v>0</v>
      </c>
      <c r="J474" s="5">
        <f>ROUND(Offset_Report7[[#This Row],[FY 2022-23 Allocation]]-Offset_Report7[[#This Row],[FY 2022-23 Expended]],0)</f>
        <v>0</v>
      </c>
      <c r="K474" s="6">
        <f>Offset_Report7[[#This Row],[FY 2021-22 
Unspent Funds to Offset]]+Offset_Report7[[#This Row],[FY 2022-23 
Unspent Funds to Offset]]</f>
        <v>0</v>
      </c>
    </row>
    <row r="475" spans="1:11" x14ac:dyDescent="0.2">
      <c r="A475" s="32" t="s">
        <v>4000</v>
      </c>
      <c r="B475" s="33" t="s">
        <v>691</v>
      </c>
      <c r="C475" s="2" t="s">
        <v>14</v>
      </c>
      <c r="D475" s="3" t="s">
        <v>692</v>
      </c>
      <c r="E475" s="4">
        <v>50000</v>
      </c>
      <c r="F475" s="4">
        <v>50000</v>
      </c>
      <c r="G475" s="5">
        <f>ROUND(Offset_Report7[[#This Row],[FY 2021-22 Allocation]]-Offset_Report7[[#This Row],[FY 2021-22 Expended]],0)</f>
        <v>0</v>
      </c>
      <c r="H475" s="5">
        <v>93973</v>
      </c>
      <c r="I475" s="5">
        <v>31021</v>
      </c>
      <c r="J475" s="5">
        <f>ROUND(Offset_Report7[[#This Row],[FY 2022-23 Allocation]]-Offset_Report7[[#This Row],[FY 2022-23 Expended]],0)</f>
        <v>62952</v>
      </c>
      <c r="K475" s="6">
        <f>Offset_Report7[[#This Row],[FY 2021-22 
Unspent Funds to Offset]]+Offset_Report7[[#This Row],[FY 2022-23 
Unspent Funds to Offset]]</f>
        <v>62952</v>
      </c>
    </row>
    <row r="476" spans="1:11" x14ac:dyDescent="0.2">
      <c r="A476" s="32" t="s">
        <v>4001</v>
      </c>
      <c r="B476" s="33" t="s">
        <v>693</v>
      </c>
      <c r="C476" s="2" t="s">
        <v>14</v>
      </c>
      <c r="D476" s="3" t="s">
        <v>694</v>
      </c>
      <c r="E476" s="4">
        <v>0</v>
      </c>
      <c r="F476" s="4">
        <v>0</v>
      </c>
      <c r="G476" s="5">
        <f>ROUND(Offset_Report7[[#This Row],[FY 2021-22 Allocation]]-Offset_Report7[[#This Row],[FY 2021-22 Expended]],0)</f>
        <v>0</v>
      </c>
      <c r="H476" s="5">
        <v>0</v>
      </c>
      <c r="I476" s="5">
        <v>0</v>
      </c>
      <c r="J476" s="5">
        <f>ROUND(Offset_Report7[[#This Row],[FY 2022-23 Allocation]]-Offset_Report7[[#This Row],[FY 2022-23 Expended]],0)</f>
        <v>0</v>
      </c>
      <c r="K476" s="6">
        <f>Offset_Report7[[#This Row],[FY 2021-22 
Unspent Funds to Offset]]+Offset_Report7[[#This Row],[FY 2022-23 
Unspent Funds to Offset]]</f>
        <v>0</v>
      </c>
    </row>
    <row r="477" spans="1:11" x14ac:dyDescent="0.2">
      <c r="A477" s="32" t="s">
        <v>4002</v>
      </c>
      <c r="B477" s="33" t="s">
        <v>695</v>
      </c>
      <c r="C477" s="2" t="s">
        <v>14</v>
      </c>
      <c r="D477" s="3" t="s">
        <v>696</v>
      </c>
      <c r="E477" s="4">
        <v>0</v>
      </c>
      <c r="F477" s="4">
        <v>0</v>
      </c>
      <c r="G477" s="5">
        <f>ROUND(Offset_Report7[[#This Row],[FY 2021-22 Allocation]]-Offset_Report7[[#This Row],[FY 2021-22 Expended]],0)</f>
        <v>0</v>
      </c>
      <c r="H477" s="5">
        <v>92963</v>
      </c>
      <c r="I477" s="5">
        <v>92963</v>
      </c>
      <c r="J477" s="5">
        <f>ROUND(Offset_Report7[[#This Row],[FY 2022-23 Allocation]]-Offset_Report7[[#This Row],[FY 2022-23 Expended]],0)</f>
        <v>0</v>
      </c>
      <c r="K477" s="6">
        <f>Offset_Report7[[#This Row],[FY 2021-22 
Unspent Funds to Offset]]+Offset_Report7[[#This Row],[FY 2022-23 
Unspent Funds to Offset]]</f>
        <v>0</v>
      </c>
    </row>
    <row r="478" spans="1:11" x14ac:dyDescent="0.2">
      <c r="A478" s="32" t="s">
        <v>4003</v>
      </c>
      <c r="B478" s="33" t="s">
        <v>697</v>
      </c>
      <c r="C478" s="2" t="s">
        <v>14</v>
      </c>
      <c r="D478" s="3" t="s">
        <v>698</v>
      </c>
      <c r="E478" s="4">
        <v>0</v>
      </c>
      <c r="F478" s="4">
        <v>0</v>
      </c>
      <c r="G478" s="5">
        <f>ROUND(Offset_Report7[[#This Row],[FY 2021-22 Allocation]]-Offset_Report7[[#This Row],[FY 2021-22 Expended]],0)</f>
        <v>0</v>
      </c>
      <c r="H478" s="5">
        <v>0</v>
      </c>
      <c r="I478" s="5">
        <v>0</v>
      </c>
      <c r="J478" s="5">
        <f>ROUND(Offset_Report7[[#This Row],[FY 2022-23 Allocation]]-Offset_Report7[[#This Row],[FY 2022-23 Expended]],0)</f>
        <v>0</v>
      </c>
      <c r="K478" s="6">
        <f>Offset_Report7[[#This Row],[FY 2021-22 
Unspent Funds to Offset]]+Offset_Report7[[#This Row],[FY 2022-23 
Unspent Funds to Offset]]</f>
        <v>0</v>
      </c>
    </row>
    <row r="479" spans="1:11" x14ac:dyDescent="0.2">
      <c r="A479" s="32" t="s">
        <v>4004</v>
      </c>
      <c r="B479" s="33" t="s">
        <v>699</v>
      </c>
      <c r="C479" s="2" t="s">
        <v>14</v>
      </c>
      <c r="D479" s="3" t="s">
        <v>700</v>
      </c>
      <c r="E479" s="4">
        <v>75853</v>
      </c>
      <c r="F479" s="4">
        <v>75853</v>
      </c>
      <c r="G479" s="5">
        <f>ROUND(Offset_Report7[[#This Row],[FY 2021-22 Allocation]]-Offset_Report7[[#This Row],[FY 2021-22 Expended]],0)</f>
        <v>0</v>
      </c>
      <c r="H479" s="5">
        <v>193123</v>
      </c>
      <c r="I479" s="5">
        <v>193123</v>
      </c>
      <c r="J479" s="5">
        <f>ROUND(Offset_Report7[[#This Row],[FY 2022-23 Allocation]]-Offset_Report7[[#This Row],[FY 2022-23 Expended]],0)</f>
        <v>0</v>
      </c>
      <c r="K479" s="6">
        <f>Offset_Report7[[#This Row],[FY 2021-22 
Unspent Funds to Offset]]+Offset_Report7[[#This Row],[FY 2022-23 
Unspent Funds to Offset]]</f>
        <v>0</v>
      </c>
    </row>
    <row r="480" spans="1:11" x14ac:dyDescent="0.2">
      <c r="A480" s="32" t="s">
        <v>4005</v>
      </c>
      <c r="B480" s="33" t="s">
        <v>701</v>
      </c>
      <c r="C480" s="2" t="s">
        <v>14</v>
      </c>
      <c r="D480" s="3" t="s">
        <v>702</v>
      </c>
      <c r="E480" s="4">
        <v>138127</v>
      </c>
      <c r="F480" s="4">
        <v>138127</v>
      </c>
      <c r="G480" s="5">
        <f>ROUND(Offset_Report7[[#This Row],[FY 2021-22 Allocation]]-Offset_Report7[[#This Row],[FY 2021-22 Expended]],0)</f>
        <v>0</v>
      </c>
      <c r="H480" s="5">
        <v>246959</v>
      </c>
      <c r="I480" s="5">
        <v>246959</v>
      </c>
      <c r="J480" s="5">
        <f>ROUND(Offset_Report7[[#This Row],[FY 2022-23 Allocation]]-Offset_Report7[[#This Row],[FY 2022-23 Expended]],0)</f>
        <v>0</v>
      </c>
      <c r="K480" s="6">
        <f>Offset_Report7[[#This Row],[FY 2021-22 
Unspent Funds to Offset]]+Offset_Report7[[#This Row],[FY 2022-23 
Unspent Funds to Offset]]</f>
        <v>0</v>
      </c>
    </row>
    <row r="481" spans="1:11" x14ac:dyDescent="0.2">
      <c r="A481" s="32" t="s">
        <v>4006</v>
      </c>
      <c r="B481" s="33" t="s">
        <v>11</v>
      </c>
      <c r="C481" s="2" t="s">
        <v>11</v>
      </c>
      <c r="D481" s="3" t="s">
        <v>703</v>
      </c>
      <c r="E481" s="4">
        <v>3844170</v>
      </c>
      <c r="F481" s="4">
        <v>3844170</v>
      </c>
      <c r="G481" s="5">
        <f>ROUND(Offset_Report7[[#This Row],[FY 2021-22 Allocation]]-Offset_Report7[[#This Row],[FY 2021-22 Expended]],0)</f>
        <v>0</v>
      </c>
      <c r="H481" s="5">
        <v>10303297</v>
      </c>
      <c r="I481" s="5">
        <v>10303297</v>
      </c>
      <c r="J481" s="5">
        <f>ROUND(Offset_Report7[[#This Row],[FY 2022-23 Allocation]]-Offset_Report7[[#This Row],[FY 2022-23 Expended]],0)</f>
        <v>0</v>
      </c>
      <c r="K481" s="6">
        <f>Offset_Report7[[#This Row],[FY 2021-22 
Unspent Funds to Offset]]+Offset_Report7[[#This Row],[FY 2022-23 
Unspent Funds to Offset]]</f>
        <v>0</v>
      </c>
    </row>
    <row r="482" spans="1:11" x14ac:dyDescent="0.2">
      <c r="A482" s="32" t="s">
        <v>4007</v>
      </c>
      <c r="B482" s="33" t="s">
        <v>11</v>
      </c>
      <c r="C482" s="2" t="s">
        <v>11</v>
      </c>
      <c r="D482" s="3" t="s">
        <v>704</v>
      </c>
      <c r="E482" s="4">
        <v>0</v>
      </c>
      <c r="F482" s="4">
        <v>0</v>
      </c>
      <c r="G482" s="5">
        <f>ROUND(Offset_Report7[[#This Row],[FY 2021-22 Allocation]]-Offset_Report7[[#This Row],[FY 2021-22 Expended]],0)</f>
        <v>0</v>
      </c>
      <c r="H482" s="5">
        <v>0</v>
      </c>
      <c r="I482" s="5">
        <v>0</v>
      </c>
      <c r="J482" s="5">
        <f>ROUND(Offset_Report7[[#This Row],[FY 2022-23 Allocation]]-Offset_Report7[[#This Row],[FY 2022-23 Expended]],0)</f>
        <v>0</v>
      </c>
      <c r="K482" s="6">
        <f>Offset_Report7[[#This Row],[FY 2021-22 
Unspent Funds to Offset]]+Offset_Report7[[#This Row],[FY 2022-23 
Unspent Funds to Offset]]</f>
        <v>0</v>
      </c>
    </row>
    <row r="483" spans="1:11" x14ac:dyDescent="0.2">
      <c r="A483" s="32" t="s">
        <v>4008</v>
      </c>
      <c r="B483" s="33" t="s">
        <v>705</v>
      </c>
      <c r="C483" s="2" t="s">
        <v>31</v>
      </c>
      <c r="D483" s="3" t="s">
        <v>706</v>
      </c>
      <c r="E483" s="4">
        <v>0</v>
      </c>
      <c r="F483" s="4">
        <v>0</v>
      </c>
      <c r="G483" s="5">
        <f>ROUND(Offset_Report7[[#This Row],[FY 2021-22 Allocation]]-Offset_Report7[[#This Row],[FY 2021-22 Expended]],0)</f>
        <v>0</v>
      </c>
      <c r="H483" s="5">
        <v>65038</v>
      </c>
      <c r="I483" s="5">
        <v>0</v>
      </c>
      <c r="J483" s="5">
        <f>ROUND(Offset_Report7[[#This Row],[FY 2022-23 Allocation]]-Offset_Report7[[#This Row],[FY 2022-23 Expended]],0)</f>
        <v>65038</v>
      </c>
      <c r="K483" s="6">
        <f>Offset_Report7[[#This Row],[FY 2021-22 
Unspent Funds to Offset]]+Offset_Report7[[#This Row],[FY 2022-23 
Unspent Funds to Offset]]</f>
        <v>65038</v>
      </c>
    </row>
    <row r="484" spans="1:11" x14ac:dyDescent="0.2">
      <c r="A484" s="32" t="s">
        <v>4009</v>
      </c>
      <c r="B484" s="34" t="s">
        <v>707</v>
      </c>
      <c r="C484" s="2" t="s">
        <v>14</v>
      </c>
      <c r="D484" s="3" t="s">
        <v>708</v>
      </c>
      <c r="E484" s="4">
        <v>0</v>
      </c>
      <c r="F484" s="4">
        <v>0</v>
      </c>
      <c r="G484" s="5">
        <f>ROUND(Offset_Report7[[#This Row],[FY 2021-22 Allocation]]-Offset_Report7[[#This Row],[FY 2021-22 Expended]],0)</f>
        <v>0</v>
      </c>
      <c r="H484" s="5">
        <v>0</v>
      </c>
      <c r="I484" s="5">
        <v>0</v>
      </c>
      <c r="J484" s="5">
        <f>ROUND(Offset_Report7[[#This Row],[FY 2022-23 Allocation]]-Offset_Report7[[#This Row],[FY 2022-23 Expended]],0)</f>
        <v>0</v>
      </c>
      <c r="K484" s="6">
        <f>Offset_Report7[[#This Row],[FY 2021-22 
Unspent Funds to Offset]]+Offset_Report7[[#This Row],[FY 2022-23 
Unspent Funds to Offset]]</f>
        <v>0</v>
      </c>
    </row>
    <row r="485" spans="1:11" x14ac:dyDescent="0.2">
      <c r="A485" s="32" t="s">
        <v>4010</v>
      </c>
      <c r="B485" s="34" t="s">
        <v>11</v>
      </c>
      <c r="C485" s="2" t="s">
        <v>11</v>
      </c>
      <c r="D485" s="3" t="s">
        <v>709</v>
      </c>
      <c r="E485" s="4">
        <v>991210</v>
      </c>
      <c r="F485" s="4">
        <v>991210</v>
      </c>
      <c r="G485" s="5">
        <f>ROUND(Offset_Report7[[#This Row],[FY 2021-22 Allocation]]-Offset_Report7[[#This Row],[FY 2021-22 Expended]],0)</f>
        <v>0</v>
      </c>
      <c r="H485" s="5">
        <v>2770520</v>
      </c>
      <c r="I485" s="5">
        <v>2770520</v>
      </c>
      <c r="J485" s="5">
        <f>ROUND(Offset_Report7[[#This Row],[FY 2022-23 Allocation]]-Offset_Report7[[#This Row],[FY 2022-23 Expended]],0)</f>
        <v>0</v>
      </c>
      <c r="K485" s="6">
        <f>Offset_Report7[[#This Row],[FY 2021-22 
Unspent Funds to Offset]]+Offset_Report7[[#This Row],[FY 2022-23 
Unspent Funds to Offset]]</f>
        <v>0</v>
      </c>
    </row>
    <row r="486" spans="1:11" x14ac:dyDescent="0.2">
      <c r="A486" s="32" t="s">
        <v>4011</v>
      </c>
      <c r="B486" s="34" t="s">
        <v>11</v>
      </c>
      <c r="C486" s="2" t="s">
        <v>11</v>
      </c>
      <c r="D486" s="3" t="s">
        <v>710</v>
      </c>
      <c r="E486" s="4">
        <v>3912308</v>
      </c>
      <c r="F486" s="4">
        <v>3912308</v>
      </c>
      <c r="G486" s="5">
        <f>ROUND(Offset_Report7[[#This Row],[FY 2021-22 Allocation]]-Offset_Report7[[#This Row],[FY 2021-22 Expended]],0)</f>
        <v>0</v>
      </c>
      <c r="H486" s="5">
        <v>7617364</v>
      </c>
      <c r="I486" s="5">
        <v>7617364</v>
      </c>
      <c r="J486" s="5">
        <f>ROUND(Offset_Report7[[#This Row],[FY 2022-23 Allocation]]-Offset_Report7[[#This Row],[FY 2022-23 Expended]],0)</f>
        <v>0</v>
      </c>
      <c r="K486" s="6">
        <f>Offset_Report7[[#This Row],[FY 2021-22 
Unspent Funds to Offset]]+Offset_Report7[[#This Row],[FY 2022-23 
Unspent Funds to Offset]]</f>
        <v>0</v>
      </c>
    </row>
    <row r="487" spans="1:11" x14ac:dyDescent="0.2">
      <c r="A487" s="32" t="s">
        <v>4012</v>
      </c>
      <c r="B487" s="33" t="s">
        <v>11</v>
      </c>
      <c r="C487" s="2" t="s">
        <v>11</v>
      </c>
      <c r="D487" s="3" t="s">
        <v>711</v>
      </c>
      <c r="E487" s="4">
        <v>6187081</v>
      </c>
      <c r="F487" s="4">
        <v>6187081</v>
      </c>
      <c r="G487" s="5">
        <f>ROUND(Offset_Report7[[#This Row],[FY 2021-22 Allocation]]-Offset_Report7[[#This Row],[FY 2021-22 Expended]],0)</f>
        <v>0</v>
      </c>
      <c r="H487" s="5">
        <v>11090273</v>
      </c>
      <c r="I487" s="5">
        <v>11090273</v>
      </c>
      <c r="J487" s="5">
        <f>ROUND(Offset_Report7[[#This Row],[FY 2022-23 Allocation]]-Offset_Report7[[#This Row],[FY 2022-23 Expended]],0)</f>
        <v>0</v>
      </c>
      <c r="K487" s="6">
        <f>Offset_Report7[[#This Row],[FY 2021-22 
Unspent Funds to Offset]]+Offset_Report7[[#This Row],[FY 2022-23 
Unspent Funds to Offset]]</f>
        <v>0</v>
      </c>
    </row>
    <row r="488" spans="1:11" x14ac:dyDescent="0.2">
      <c r="A488" s="32" t="s">
        <v>4013</v>
      </c>
      <c r="B488" s="34" t="s">
        <v>712</v>
      </c>
      <c r="C488" s="2" t="s">
        <v>14</v>
      </c>
      <c r="D488" s="3" t="s">
        <v>713</v>
      </c>
      <c r="E488" s="4">
        <v>0</v>
      </c>
      <c r="F488" s="4">
        <v>0</v>
      </c>
      <c r="G488" s="5">
        <f>ROUND(Offset_Report7[[#This Row],[FY 2021-22 Allocation]]-Offset_Report7[[#This Row],[FY 2021-22 Expended]],0)</f>
        <v>0</v>
      </c>
      <c r="H488" s="5">
        <v>0</v>
      </c>
      <c r="I488" s="5">
        <v>0</v>
      </c>
      <c r="J488" s="5">
        <f>ROUND(Offset_Report7[[#This Row],[FY 2022-23 Allocation]]-Offset_Report7[[#This Row],[FY 2022-23 Expended]],0)</f>
        <v>0</v>
      </c>
      <c r="K488" s="6">
        <f>Offset_Report7[[#This Row],[FY 2021-22 
Unspent Funds to Offset]]+Offset_Report7[[#This Row],[FY 2022-23 
Unspent Funds to Offset]]</f>
        <v>0</v>
      </c>
    </row>
    <row r="489" spans="1:11" x14ac:dyDescent="0.2">
      <c r="A489" s="32" t="s">
        <v>4014</v>
      </c>
      <c r="B489" s="34" t="s">
        <v>11</v>
      </c>
      <c r="C489" s="2" t="s">
        <v>11</v>
      </c>
      <c r="D489" s="3" t="s">
        <v>714</v>
      </c>
      <c r="E489" s="4">
        <v>1951548</v>
      </c>
      <c r="F489" s="4">
        <v>1951548</v>
      </c>
      <c r="G489" s="5">
        <f>ROUND(Offset_Report7[[#This Row],[FY 2021-22 Allocation]]-Offset_Report7[[#This Row],[FY 2021-22 Expended]],0)</f>
        <v>0</v>
      </c>
      <c r="H489" s="5">
        <v>3735650</v>
      </c>
      <c r="I489" s="5">
        <v>444087.96</v>
      </c>
      <c r="J489" s="5">
        <f>ROUND(Offset_Report7[[#This Row],[FY 2022-23 Allocation]]-Offset_Report7[[#This Row],[FY 2022-23 Expended]],0)</f>
        <v>3291562</v>
      </c>
      <c r="K489" s="6">
        <f>Offset_Report7[[#This Row],[FY 2021-22 
Unspent Funds to Offset]]+Offset_Report7[[#This Row],[FY 2022-23 
Unspent Funds to Offset]]</f>
        <v>3291562</v>
      </c>
    </row>
    <row r="490" spans="1:11" x14ac:dyDescent="0.2">
      <c r="A490" s="32" t="s">
        <v>4015</v>
      </c>
      <c r="B490" s="34" t="s">
        <v>11</v>
      </c>
      <c r="C490" s="2" t="s">
        <v>11</v>
      </c>
      <c r="D490" s="3" t="s">
        <v>715</v>
      </c>
      <c r="E490" s="4">
        <v>2723397</v>
      </c>
      <c r="F490" s="4">
        <v>2723397</v>
      </c>
      <c r="G490" s="5">
        <f>ROUND(Offset_Report7[[#This Row],[FY 2021-22 Allocation]]-Offset_Report7[[#This Row],[FY 2021-22 Expended]],0)</f>
        <v>0</v>
      </c>
      <c r="H490" s="5">
        <v>6872244</v>
      </c>
      <c r="I490" s="5">
        <v>6872244</v>
      </c>
      <c r="J490" s="5">
        <f>ROUND(Offset_Report7[[#This Row],[FY 2022-23 Allocation]]-Offset_Report7[[#This Row],[FY 2022-23 Expended]],0)</f>
        <v>0</v>
      </c>
      <c r="K490" s="6">
        <f>Offset_Report7[[#This Row],[FY 2021-22 
Unspent Funds to Offset]]+Offset_Report7[[#This Row],[FY 2022-23 
Unspent Funds to Offset]]</f>
        <v>0</v>
      </c>
    </row>
    <row r="491" spans="1:11" x14ac:dyDescent="0.2">
      <c r="A491" s="32" t="s">
        <v>4016</v>
      </c>
      <c r="B491" s="34" t="s">
        <v>11</v>
      </c>
      <c r="C491" s="2" t="s">
        <v>11</v>
      </c>
      <c r="D491" s="3" t="s">
        <v>716</v>
      </c>
      <c r="E491" s="4">
        <v>222792</v>
      </c>
      <c r="F491" s="4">
        <v>222792</v>
      </c>
      <c r="G491" s="5">
        <f>ROUND(Offset_Report7[[#This Row],[FY 2021-22 Allocation]]-Offset_Report7[[#This Row],[FY 2021-22 Expended]],0)</f>
        <v>0</v>
      </c>
      <c r="H491" s="5">
        <v>554580</v>
      </c>
      <c r="I491" s="5">
        <v>554580</v>
      </c>
      <c r="J491" s="5">
        <f>ROUND(Offset_Report7[[#This Row],[FY 2022-23 Allocation]]-Offset_Report7[[#This Row],[FY 2022-23 Expended]],0)</f>
        <v>0</v>
      </c>
      <c r="K491" s="6">
        <f>Offset_Report7[[#This Row],[FY 2021-22 
Unspent Funds to Offset]]+Offset_Report7[[#This Row],[FY 2022-23 
Unspent Funds to Offset]]</f>
        <v>0</v>
      </c>
    </row>
    <row r="492" spans="1:11" x14ac:dyDescent="0.2">
      <c r="A492" s="32" t="s">
        <v>4017</v>
      </c>
      <c r="B492" s="34" t="s">
        <v>11</v>
      </c>
      <c r="C492" s="2" t="s">
        <v>11</v>
      </c>
      <c r="D492" s="3" t="s">
        <v>717</v>
      </c>
      <c r="E492" s="4">
        <v>1299009</v>
      </c>
      <c r="F492" s="4">
        <v>1299009</v>
      </c>
      <c r="G492" s="5">
        <f>ROUND(Offset_Report7[[#This Row],[FY 2021-22 Allocation]]-Offset_Report7[[#This Row],[FY 2021-22 Expended]],0)</f>
        <v>0</v>
      </c>
      <c r="H492" s="5">
        <v>3453692</v>
      </c>
      <c r="I492" s="5">
        <v>3453692</v>
      </c>
      <c r="J492" s="5">
        <f>ROUND(Offset_Report7[[#This Row],[FY 2022-23 Allocation]]-Offset_Report7[[#This Row],[FY 2022-23 Expended]],0)</f>
        <v>0</v>
      </c>
      <c r="K492" s="6">
        <f>Offset_Report7[[#This Row],[FY 2021-22 
Unspent Funds to Offset]]+Offset_Report7[[#This Row],[FY 2022-23 
Unspent Funds to Offset]]</f>
        <v>0</v>
      </c>
    </row>
    <row r="493" spans="1:11" x14ac:dyDescent="0.2">
      <c r="A493" s="32" t="s">
        <v>4018</v>
      </c>
      <c r="B493" s="34" t="s">
        <v>11</v>
      </c>
      <c r="C493" s="2" t="s">
        <v>11</v>
      </c>
      <c r="D493" s="3" t="s">
        <v>718</v>
      </c>
      <c r="E493" s="4">
        <v>1859470</v>
      </c>
      <c r="F493" s="4">
        <v>324480</v>
      </c>
      <c r="G493" s="5">
        <f>ROUND(Offset_Report7[[#This Row],[FY 2021-22 Allocation]]-Offset_Report7[[#This Row],[FY 2021-22 Expended]],0)</f>
        <v>1534990</v>
      </c>
      <c r="H493" s="5">
        <v>4782335</v>
      </c>
      <c r="I493" s="5">
        <v>1282757</v>
      </c>
      <c r="J493" s="5">
        <f>ROUND(Offset_Report7[[#This Row],[FY 2022-23 Allocation]]-Offset_Report7[[#This Row],[FY 2022-23 Expended]],0)</f>
        <v>3499578</v>
      </c>
      <c r="K493" s="6">
        <f>Offset_Report7[[#This Row],[FY 2021-22 
Unspent Funds to Offset]]+Offset_Report7[[#This Row],[FY 2022-23 
Unspent Funds to Offset]]</f>
        <v>5034568</v>
      </c>
    </row>
    <row r="494" spans="1:11" x14ac:dyDescent="0.2">
      <c r="A494" s="32" t="s">
        <v>4019</v>
      </c>
      <c r="B494" s="34" t="s">
        <v>11</v>
      </c>
      <c r="C494" s="2" t="s">
        <v>11</v>
      </c>
      <c r="D494" s="3" t="s">
        <v>719</v>
      </c>
      <c r="E494" s="4">
        <v>331966</v>
      </c>
      <c r="F494" s="4">
        <v>331966</v>
      </c>
      <c r="G494" s="5">
        <f>ROUND(Offset_Report7[[#This Row],[FY 2021-22 Allocation]]-Offset_Report7[[#This Row],[FY 2021-22 Expended]],0)</f>
        <v>0</v>
      </c>
      <c r="H494" s="5">
        <v>1054960</v>
      </c>
      <c r="I494" s="5">
        <v>873910.29</v>
      </c>
      <c r="J494" s="5">
        <f>ROUND(Offset_Report7[[#This Row],[FY 2022-23 Allocation]]-Offset_Report7[[#This Row],[FY 2022-23 Expended]],0)</f>
        <v>181050</v>
      </c>
      <c r="K494" s="6">
        <f>Offset_Report7[[#This Row],[FY 2021-22 
Unspent Funds to Offset]]+Offset_Report7[[#This Row],[FY 2022-23 
Unspent Funds to Offset]]</f>
        <v>181050</v>
      </c>
    </row>
    <row r="495" spans="1:11" x14ac:dyDescent="0.2">
      <c r="A495" s="32" t="s">
        <v>4020</v>
      </c>
      <c r="B495" s="34" t="s">
        <v>11</v>
      </c>
      <c r="C495" s="2" t="s">
        <v>11</v>
      </c>
      <c r="D495" s="3" t="s">
        <v>720</v>
      </c>
      <c r="E495" s="4">
        <v>0</v>
      </c>
      <c r="F495" s="4">
        <v>0</v>
      </c>
      <c r="G495" s="5">
        <f>ROUND(Offset_Report7[[#This Row],[FY 2021-22 Allocation]]-Offset_Report7[[#This Row],[FY 2021-22 Expended]],0)</f>
        <v>0</v>
      </c>
      <c r="H495" s="5">
        <v>0</v>
      </c>
      <c r="I495" s="5">
        <v>0</v>
      </c>
      <c r="J495" s="5">
        <f>ROUND(Offset_Report7[[#This Row],[FY 2022-23 Allocation]]-Offset_Report7[[#This Row],[FY 2022-23 Expended]],0)</f>
        <v>0</v>
      </c>
      <c r="K495" s="6">
        <f>Offset_Report7[[#This Row],[FY 2021-22 
Unspent Funds to Offset]]+Offset_Report7[[#This Row],[FY 2022-23 
Unspent Funds to Offset]]</f>
        <v>0</v>
      </c>
    </row>
    <row r="496" spans="1:11" x14ac:dyDescent="0.2">
      <c r="A496" s="32" t="s">
        <v>4021</v>
      </c>
      <c r="B496" s="34" t="s">
        <v>721</v>
      </c>
      <c r="C496" s="2" t="s">
        <v>14</v>
      </c>
      <c r="D496" s="3" t="s">
        <v>722</v>
      </c>
      <c r="E496" s="4">
        <v>0</v>
      </c>
      <c r="F496" s="4">
        <v>0</v>
      </c>
      <c r="G496" s="5">
        <f>ROUND(Offset_Report7[[#This Row],[FY 2021-22 Allocation]]-Offset_Report7[[#This Row],[FY 2021-22 Expended]],0)</f>
        <v>0</v>
      </c>
      <c r="H496" s="5">
        <v>0</v>
      </c>
      <c r="I496" s="5">
        <v>0</v>
      </c>
      <c r="J496" s="5">
        <f>ROUND(Offset_Report7[[#This Row],[FY 2022-23 Allocation]]-Offset_Report7[[#This Row],[FY 2022-23 Expended]],0)</f>
        <v>0</v>
      </c>
      <c r="K496" s="6">
        <f>Offset_Report7[[#This Row],[FY 2021-22 
Unspent Funds to Offset]]+Offset_Report7[[#This Row],[FY 2022-23 
Unspent Funds to Offset]]</f>
        <v>0</v>
      </c>
    </row>
    <row r="497" spans="1:11" x14ac:dyDescent="0.2">
      <c r="A497" s="32" t="s">
        <v>4022</v>
      </c>
      <c r="B497" s="34" t="s">
        <v>723</v>
      </c>
      <c r="C497" s="2" t="s">
        <v>14</v>
      </c>
      <c r="D497" s="3" t="s">
        <v>724</v>
      </c>
      <c r="E497" s="4">
        <v>0</v>
      </c>
      <c r="F497" s="4">
        <v>0</v>
      </c>
      <c r="G497" s="5">
        <f>ROUND(Offset_Report7[[#This Row],[FY 2021-22 Allocation]]-Offset_Report7[[#This Row],[FY 2021-22 Expended]],0)</f>
        <v>0</v>
      </c>
      <c r="H497" s="5">
        <v>0</v>
      </c>
      <c r="I497" s="5">
        <v>0</v>
      </c>
      <c r="J497" s="5">
        <f>ROUND(Offset_Report7[[#This Row],[FY 2022-23 Allocation]]-Offset_Report7[[#This Row],[FY 2022-23 Expended]],0)</f>
        <v>0</v>
      </c>
      <c r="K497" s="6">
        <f>Offset_Report7[[#This Row],[FY 2021-22 
Unspent Funds to Offset]]+Offset_Report7[[#This Row],[FY 2022-23 
Unspent Funds to Offset]]</f>
        <v>0</v>
      </c>
    </row>
    <row r="498" spans="1:11" x14ac:dyDescent="0.2">
      <c r="A498" s="32" t="s">
        <v>4023</v>
      </c>
      <c r="B498" s="34" t="s">
        <v>11</v>
      </c>
      <c r="C498" s="2" t="s">
        <v>11</v>
      </c>
      <c r="D498" s="3" t="s">
        <v>725</v>
      </c>
      <c r="E498" s="4">
        <v>843828</v>
      </c>
      <c r="F498" s="4">
        <v>843828</v>
      </c>
      <c r="G498" s="5">
        <f>ROUND(Offset_Report7[[#This Row],[FY 2021-22 Allocation]]-Offset_Report7[[#This Row],[FY 2021-22 Expended]],0)</f>
        <v>0</v>
      </c>
      <c r="H498" s="5">
        <v>2333289</v>
      </c>
      <c r="I498" s="5">
        <v>2333289</v>
      </c>
      <c r="J498" s="5">
        <f>ROUND(Offset_Report7[[#This Row],[FY 2022-23 Allocation]]-Offset_Report7[[#This Row],[FY 2022-23 Expended]],0)</f>
        <v>0</v>
      </c>
      <c r="K498" s="6">
        <f>Offset_Report7[[#This Row],[FY 2021-22 
Unspent Funds to Offset]]+Offset_Report7[[#This Row],[FY 2022-23 
Unspent Funds to Offset]]</f>
        <v>0</v>
      </c>
    </row>
    <row r="499" spans="1:11" x14ac:dyDescent="0.2">
      <c r="A499" s="32" t="s">
        <v>4024</v>
      </c>
      <c r="B499" s="34" t="s">
        <v>11</v>
      </c>
      <c r="C499" s="2" t="s">
        <v>11</v>
      </c>
      <c r="D499" s="3" t="s">
        <v>726</v>
      </c>
      <c r="E499" s="4">
        <v>732900</v>
      </c>
      <c r="F499" s="4">
        <v>732900</v>
      </c>
      <c r="G499" s="5">
        <f>ROUND(Offset_Report7[[#This Row],[FY 2021-22 Allocation]]-Offset_Report7[[#This Row],[FY 2021-22 Expended]],0)</f>
        <v>0</v>
      </c>
      <c r="H499" s="5">
        <v>1870248</v>
      </c>
      <c r="I499" s="5">
        <v>1870248</v>
      </c>
      <c r="J499" s="5">
        <f>ROUND(Offset_Report7[[#This Row],[FY 2022-23 Allocation]]-Offset_Report7[[#This Row],[FY 2022-23 Expended]],0)</f>
        <v>0</v>
      </c>
      <c r="K499" s="6">
        <f>Offset_Report7[[#This Row],[FY 2021-22 
Unspent Funds to Offset]]+Offset_Report7[[#This Row],[FY 2022-23 
Unspent Funds to Offset]]</f>
        <v>0</v>
      </c>
    </row>
    <row r="500" spans="1:11" x14ac:dyDescent="0.2">
      <c r="A500" s="32" t="s">
        <v>4025</v>
      </c>
      <c r="B500" s="33" t="s">
        <v>11</v>
      </c>
      <c r="C500" s="2" t="s">
        <v>11</v>
      </c>
      <c r="D500" s="3" t="s">
        <v>727</v>
      </c>
      <c r="E500" s="4">
        <v>2549552</v>
      </c>
      <c r="F500" s="4">
        <v>2549552</v>
      </c>
      <c r="G500" s="5">
        <f>ROUND(Offset_Report7[[#This Row],[FY 2021-22 Allocation]]-Offset_Report7[[#This Row],[FY 2021-22 Expended]],0)</f>
        <v>0</v>
      </c>
      <c r="H500" s="5">
        <v>6908049</v>
      </c>
      <c r="I500" s="5">
        <v>6824583.5</v>
      </c>
      <c r="J500" s="5">
        <f>ROUND(Offset_Report7[[#This Row],[FY 2022-23 Allocation]]-Offset_Report7[[#This Row],[FY 2022-23 Expended]],0)</f>
        <v>83466</v>
      </c>
      <c r="K500" s="6">
        <f>Offset_Report7[[#This Row],[FY 2021-22 
Unspent Funds to Offset]]+Offset_Report7[[#This Row],[FY 2022-23 
Unspent Funds to Offset]]</f>
        <v>83466</v>
      </c>
    </row>
    <row r="501" spans="1:11" x14ac:dyDescent="0.2">
      <c r="A501" s="32" t="s">
        <v>4026</v>
      </c>
      <c r="B501" s="34" t="s">
        <v>11</v>
      </c>
      <c r="C501" s="2" t="s">
        <v>11</v>
      </c>
      <c r="D501" s="3" t="s">
        <v>728</v>
      </c>
      <c r="E501" s="4">
        <v>835691</v>
      </c>
      <c r="F501" s="4">
        <v>835691</v>
      </c>
      <c r="G501" s="5">
        <f>ROUND(Offset_Report7[[#This Row],[FY 2021-22 Allocation]]-Offset_Report7[[#This Row],[FY 2021-22 Expended]],0)</f>
        <v>0</v>
      </c>
      <c r="H501" s="5">
        <v>2422689</v>
      </c>
      <c r="I501" s="5">
        <v>2422689</v>
      </c>
      <c r="J501" s="5">
        <f>ROUND(Offset_Report7[[#This Row],[FY 2022-23 Allocation]]-Offset_Report7[[#This Row],[FY 2022-23 Expended]],0)</f>
        <v>0</v>
      </c>
      <c r="K501" s="6">
        <f>Offset_Report7[[#This Row],[FY 2021-22 
Unspent Funds to Offset]]+Offset_Report7[[#This Row],[FY 2022-23 
Unspent Funds to Offset]]</f>
        <v>0</v>
      </c>
    </row>
    <row r="502" spans="1:11" x14ac:dyDescent="0.2">
      <c r="A502" s="32" t="s">
        <v>4027</v>
      </c>
      <c r="B502" s="34" t="s">
        <v>11</v>
      </c>
      <c r="C502" s="2" t="s">
        <v>11</v>
      </c>
      <c r="D502" s="3" t="s">
        <v>729</v>
      </c>
      <c r="E502" s="4">
        <v>4757097</v>
      </c>
      <c r="F502" s="4">
        <v>4757097</v>
      </c>
      <c r="G502" s="5">
        <f>ROUND(Offset_Report7[[#This Row],[FY 2021-22 Allocation]]-Offset_Report7[[#This Row],[FY 2021-22 Expended]],0)</f>
        <v>0</v>
      </c>
      <c r="H502" s="5">
        <v>12535317</v>
      </c>
      <c r="I502" s="5">
        <v>12535317</v>
      </c>
      <c r="J502" s="5">
        <f>ROUND(Offset_Report7[[#This Row],[FY 2022-23 Allocation]]-Offset_Report7[[#This Row],[FY 2022-23 Expended]],0)</f>
        <v>0</v>
      </c>
      <c r="K502" s="6">
        <f>Offset_Report7[[#This Row],[FY 2021-22 
Unspent Funds to Offset]]+Offset_Report7[[#This Row],[FY 2022-23 
Unspent Funds to Offset]]</f>
        <v>0</v>
      </c>
    </row>
    <row r="503" spans="1:11" x14ac:dyDescent="0.2">
      <c r="A503" s="32" t="s">
        <v>4028</v>
      </c>
      <c r="B503" s="34" t="s">
        <v>11</v>
      </c>
      <c r="C503" s="2" t="s">
        <v>11</v>
      </c>
      <c r="D503" s="3" t="s">
        <v>730</v>
      </c>
      <c r="E503" s="4">
        <v>834412</v>
      </c>
      <c r="F503" s="4">
        <v>834412</v>
      </c>
      <c r="G503" s="5">
        <f>ROUND(Offset_Report7[[#This Row],[FY 2021-22 Allocation]]-Offset_Report7[[#This Row],[FY 2021-22 Expended]],0)</f>
        <v>0</v>
      </c>
      <c r="H503" s="5">
        <v>2029366</v>
      </c>
      <c r="I503" s="5">
        <v>1685412</v>
      </c>
      <c r="J503" s="5">
        <f>ROUND(Offset_Report7[[#This Row],[FY 2022-23 Allocation]]-Offset_Report7[[#This Row],[FY 2022-23 Expended]],0)</f>
        <v>343954</v>
      </c>
      <c r="K503" s="6">
        <f>Offset_Report7[[#This Row],[FY 2021-22 
Unspent Funds to Offset]]+Offset_Report7[[#This Row],[FY 2022-23 
Unspent Funds to Offset]]</f>
        <v>343954</v>
      </c>
    </row>
    <row r="504" spans="1:11" x14ac:dyDescent="0.2">
      <c r="A504" s="32" t="s">
        <v>4029</v>
      </c>
      <c r="B504" s="34" t="s">
        <v>731</v>
      </c>
      <c r="C504" s="2" t="s">
        <v>14</v>
      </c>
      <c r="D504" s="3" t="s">
        <v>732</v>
      </c>
      <c r="E504" s="4">
        <v>0</v>
      </c>
      <c r="F504" s="4">
        <v>0</v>
      </c>
      <c r="G504" s="5">
        <f>ROUND(Offset_Report7[[#This Row],[FY 2021-22 Allocation]]-Offset_Report7[[#This Row],[FY 2021-22 Expended]],0)</f>
        <v>0</v>
      </c>
      <c r="H504" s="5">
        <v>0</v>
      </c>
      <c r="I504" s="5">
        <v>0</v>
      </c>
      <c r="J504" s="5">
        <f>ROUND(Offset_Report7[[#This Row],[FY 2022-23 Allocation]]-Offset_Report7[[#This Row],[FY 2022-23 Expended]],0)</f>
        <v>0</v>
      </c>
      <c r="K504" s="6">
        <f>Offset_Report7[[#This Row],[FY 2021-22 
Unspent Funds to Offset]]+Offset_Report7[[#This Row],[FY 2022-23 
Unspent Funds to Offset]]</f>
        <v>0</v>
      </c>
    </row>
    <row r="505" spans="1:11" x14ac:dyDescent="0.2">
      <c r="A505" s="32" t="s">
        <v>4030</v>
      </c>
      <c r="B505" s="34" t="s">
        <v>733</v>
      </c>
      <c r="C505" s="2" t="s">
        <v>14</v>
      </c>
      <c r="D505" s="3" t="s">
        <v>734</v>
      </c>
      <c r="E505" s="4">
        <v>0</v>
      </c>
      <c r="F505" s="4">
        <v>0</v>
      </c>
      <c r="G505" s="5">
        <f>ROUND(Offset_Report7[[#This Row],[FY 2021-22 Allocation]]-Offset_Report7[[#This Row],[FY 2021-22 Expended]],0)</f>
        <v>0</v>
      </c>
      <c r="H505" s="5">
        <v>0</v>
      </c>
      <c r="I505" s="5">
        <v>0</v>
      </c>
      <c r="J505" s="5">
        <f>ROUND(Offset_Report7[[#This Row],[FY 2022-23 Allocation]]-Offset_Report7[[#This Row],[FY 2022-23 Expended]],0)</f>
        <v>0</v>
      </c>
      <c r="K505" s="6">
        <f>Offset_Report7[[#This Row],[FY 2021-22 
Unspent Funds to Offset]]+Offset_Report7[[#This Row],[FY 2022-23 
Unspent Funds to Offset]]</f>
        <v>0</v>
      </c>
    </row>
    <row r="506" spans="1:11" x14ac:dyDescent="0.2">
      <c r="A506" s="32" t="s">
        <v>4031</v>
      </c>
      <c r="B506" s="34" t="s">
        <v>735</v>
      </c>
      <c r="C506" s="2" t="s">
        <v>14</v>
      </c>
      <c r="D506" s="3" t="s">
        <v>736</v>
      </c>
      <c r="E506" s="4">
        <v>0</v>
      </c>
      <c r="F506" s="4">
        <v>0</v>
      </c>
      <c r="G506" s="5">
        <f>ROUND(Offset_Report7[[#This Row],[FY 2021-22 Allocation]]-Offset_Report7[[#This Row],[FY 2021-22 Expended]],0)</f>
        <v>0</v>
      </c>
      <c r="H506" s="5">
        <v>0</v>
      </c>
      <c r="I506" s="5">
        <v>0</v>
      </c>
      <c r="J506" s="5">
        <f>ROUND(Offset_Report7[[#This Row],[FY 2022-23 Allocation]]-Offset_Report7[[#This Row],[FY 2022-23 Expended]],0)</f>
        <v>0</v>
      </c>
      <c r="K506" s="6">
        <f>Offset_Report7[[#This Row],[FY 2021-22 
Unspent Funds to Offset]]+Offset_Report7[[#This Row],[FY 2022-23 
Unspent Funds to Offset]]</f>
        <v>0</v>
      </c>
    </row>
    <row r="507" spans="1:11" x14ac:dyDescent="0.2">
      <c r="A507" s="32" t="s">
        <v>4032</v>
      </c>
      <c r="B507" s="34" t="s">
        <v>11</v>
      </c>
      <c r="C507" s="2" t="s">
        <v>11</v>
      </c>
      <c r="D507" s="3" t="s">
        <v>737</v>
      </c>
      <c r="E507" s="4">
        <v>2607349</v>
      </c>
      <c r="F507" s="4">
        <v>1914654</v>
      </c>
      <c r="G507" s="5">
        <f>ROUND(Offset_Report7[[#This Row],[FY 2021-22 Allocation]]-Offset_Report7[[#This Row],[FY 2021-22 Expended]],0)</f>
        <v>692695</v>
      </c>
      <c r="H507" s="5">
        <v>5014918</v>
      </c>
      <c r="I507" s="5">
        <v>0</v>
      </c>
      <c r="J507" s="5">
        <f>ROUND(Offset_Report7[[#This Row],[FY 2022-23 Allocation]]-Offset_Report7[[#This Row],[FY 2022-23 Expended]],0)</f>
        <v>5014918</v>
      </c>
      <c r="K507" s="6">
        <f>Offset_Report7[[#This Row],[FY 2021-22 
Unspent Funds to Offset]]+Offset_Report7[[#This Row],[FY 2022-23 
Unspent Funds to Offset]]</f>
        <v>5707613</v>
      </c>
    </row>
    <row r="508" spans="1:11" x14ac:dyDescent="0.2">
      <c r="A508" s="32" t="s">
        <v>4033</v>
      </c>
      <c r="B508" s="33" t="s">
        <v>11</v>
      </c>
      <c r="C508" s="2" t="s">
        <v>11</v>
      </c>
      <c r="D508" s="3" t="s">
        <v>738</v>
      </c>
      <c r="E508" s="4">
        <v>2288992</v>
      </c>
      <c r="F508" s="4">
        <v>2288992</v>
      </c>
      <c r="G508" s="5">
        <f>ROUND(Offset_Report7[[#This Row],[FY 2021-22 Allocation]]-Offset_Report7[[#This Row],[FY 2021-22 Expended]],0)</f>
        <v>0</v>
      </c>
      <c r="H508" s="5">
        <v>6449144</v>
      </c>
      <c r="I508" s="5">
        <v>6449144</v>
      </c>
      <c r="J508" s="5">
        <f>ROUND(Offset_Report7[[#This Row],[FY 2022-23 Allocation]]-Offset_Report7[[#This Row],[FY 2022-23 Expended]],0)</f>
        <v>0</v>
      </c>
      <c r="K508" s="6">
        <f>Offset_Report7[[#This Row],[FY 2021-22 
Unspent Funds to Offset]]+Offset_Report7[[#This Row],[FY 2022-23 
Unspent Funds to Offset]]</f>
        <v>0</v>
      </c>
    </row>
    <row r="509" spans="1:11" x14ac:dyDescent="0.2">
      <c r="A509" s="32" t="s">
        <v>4034</v>
      </c>
      <c r="B509" s="33" t="s">
        <v>11</v>
      </c>
      <c r="C509" s="2" t="s">
        <v>11</v>
      </c>
      <c r="D509" s="3" t="s">
        <v>739</v>
      </c>
      <c r="E509" s="4">
        <v>6473093</v>
      </c>
      <c r="F509" s="4">
        <v>6473093</v>
      </c>
      <c r="G509" s="5">
        <f>ROUND(Offset_Report7[[#This Row],[FY 2021-22 Allocation]]-Offset_Report7[[#This Row],[FY 2021-22 Expended]],0)</f>
        <v>0</v>
      </c>
      <c r="H509" s="5">
        <v>13148761</v>
      </c>
      <c r="I509" s="5">
        <v>13148761</v>
      </c>
      <c r="J509" s="5">
        <f>ROUND(Offset_Report7[[#This Row],[FY 2022-23 Allocation]]-Offset_Report7[[#This Row],[FY 2022-23 Expended]],0)</f>
        <v>0</v>
      </c>
      <c r="K509" s="6">
        <f>Offset_Report7[[#This Row],[FY 2021-22 
Unspent Funds to Offset]]+Offset_Report7[[#This Row],[FY 2022-23 
Unspent Funds to Offset]]</f>
        <v>0</v>
      </c>
    </row>
    <row r="510" spans="1:11" x14ac:dyDescent="0.2">
      <c r="A510" s="32" t="s">
        <v>4035</v>
      </c>
      <c r="B510" s="34" t="s">
        <v>11</v>
      </c>
      <c r="C510" s="2" t="s">
        <v>11</v>
      </c>
      <c r="D510" s="3" t="s">
        <v>740</v>
      </c>
      <c r="E510" s="4">
        <v>0</v>
      </c>
      <c r="F510" s="4">
        <v>0</v>
      </c>
      <c r="G510" s="5">
        <f>ROUND(Offset_Report7[[#This Row],[FY 2021-22 Allocation]]-Offset_Report7[[#This Row],[FY 2021-22 Expended]],0)</f>
        <v>0</v>
      </c>
      <c r="H510" s="5">
        <v>0</v>
      </c>
      <c r="I510" s="5">
        <v>0</v>
      </c>
      <c r="J510" s="5">
        <f>ROUND(Offset_Report7[[#This Row],[FY 2022-23 Allocation]]-Offset_Report7[[#This Row],[FY 2022-23 Expended]],0)</f>
        <v>0</v>
      </c>
      <c r="K510" s="6">
        <f>Offset_Report7[[#This Row],[FY 2021-22 
Unspent Funds to Offset]]+Offset_Report7[[#This Row],[FY 2022-23 
Unspent Funds to Offset]]</f>
        <v>0</v>
      </c>
    </row>
    <row r="511" spans="1:11" x14ac:dyDescent="0.2">
      <c r="A511" s="32" t="s">
        <v>4036</v>
      </c>
      <c r="B511" s="34" t="s">
        <v>11</v>
      </c>
      <c r="C511" s="2" t="s">
        <v>11</v>
      </c>
      <c r="D511" s="3" t="s">
        <v>741</v>
      </c>
      <c r="E511" s="4">
        <v>2045641</v>
      </c>
      <c r="F511" s="4">
        <v>2045641</v>
      </c>
      <c r="G511" s="5">
        <f>ROUND(Offset_Report7[[#This Row],[FY 2021-22 Allocation]]-Offset_Report7[[#This Row],[FY 2021-22 Expended]],0)</f>
        <v>0</v>
      </c>
      <c r="H511" s="5">
        <v>4956023</v>
      </c>
      <c r="I511" s="5">
        <v>4956023</v>
      </c>
      <c r="J511" s="5">
        <f>ROUND(Offset_Report7[[#This Row],[FY 2022-23 Allocation]]-Offset_Report7[[#This Row],[FY 2022-23 Expended]],0)</f>
        <v>0</v>
      </c>
      <c r="K511" s="6">
        <f>Offset_Report7[[#This Row],[FY 2021-22 
Unspent Funds to Offset]]+Offset_Report7[[#This Row],[FY 2022-23 
Unspent Funds to Offset]]</f>
        <v>0</v>
      </c>
    </row>
    <row r="512" spans="1:11" x14ac:dyDescent="0.2">
      <c r="A512" s="32" t="s">
        <v>4037</v>
      </c>
      <c r="B512" s="34" t="s">
        <v>11</v>
      </c>
      <c r="C512" s="2" t="s">
        <v>11</v>
      </c>
      <c r="D512" s="3" t="s">
        <v>742</v>
      </c>
      <c r="E512" s="4">
        <v>179588</v>
      </c>
      <c r="F512" s="4">
        <v>179588</v>
      </c>
      <c r="G512" s="5">
        <f>ROUND(Offset_Report7[[#This Row],[FY 2021-22 Allocation]]-Offset_Report7[[#This Row],[FY 2021-22 Expended]],0)</f>
        <v>0</v>
      </c>
      <c r="H512" s="5">
        <v>458775</v>
      </c>
      <c r="I512" s="5">
        <v>458775</v>
      </c>
      <c r="J512" s="5">
        <f>ROUND(Offset_Report7[[#This Row],[FY 2022-23 Allocation]]-Offset_Report7[[#This Row],[FY 2022-23 Expended]],0)</f>
        <v>0</v>
      </c>
      <c r="K512" s="6">
        <f>Offset_Report7[[#This Row],[FY 2021-22 
Unspent Funds to Offset]]+Offset_Report7[[#This Row],[FY 2022-23 
Unspent Funds to Offset]]</f>
        <v>0</v>
      </c>
    </row>
    <row r="513" spans="1:11" x14ac:dyDescent="0.2">
      <c r="A513" s="32" t="s">
        <v>4038</v>
      </c>
      <c r="B513" s="34" t="s">
        <v>11</v>
      </c>
      <c r="C513" s="2" t="s">
        <v>11</v>
      </c>
      <c r="D513" s="3" t="s">
        <v>743</v>
      </c>
      <c r="E513" s="4">
        <v>3353952</v>
      </c>
      <c r="F513" s="4">
        <v>3353952</v>
      </c>
      <c r="G513" s="5">
        <f>ROUND(Offset_Report7[[#This Row],[FY 2021-22 Allocation]]-Offset_Report7[[#This Row],[FY 2021-22 Expended]],0)</f>
        <v>0</v>
      </c>
      <c r="H513" s="5">
        <v>6884903</v>
      </c>
      <c r="I513" s="5">
        <v>6884903</v>
      </c>
      <c r="J513" s="5">
        <f>ROUND(Offset_Report7[[#This Row],[FY 2022-23 Allocation]]-Offset_Report7[[#This Row],[FY 2022-23 Expended]],0)</f>
        <v>0</v>
      </c>
      <c r="K513" s="6">
        <f>Offset_Report7[[#This Row],[FY 2021-22 
Unspent Funds to Offset]]+Offset_Report7[[#This Row],[FY 2022-23 
Unspent Funds to Offset]]</f>
        <v>0</v>
      </c>
    </row>
    <row r="514" spans="1:11" x14ac:dyDescent="0.2">
      <c r="A514" s="32" t="s">
        <v>4039</v>
      </c>
      <c r="B514" s="34" t="s">
        <v>11</v>
      </c>
      <c r="C514" s="2" t="s">
        <v>11</v>
      </c>
      <c r="D514" s="3" t="s">
        <v>744</v>
      </c>
      <c r="E514" s="4">
        <v>4822339</v>
      </c>
      <c r="F514" s="4">
        <v>4822339</v>
      </c>
      <c r="G514" s="5">
        <f>ROUND(Offset_Report7[[#This Row],[FY 2021-22 Allocation]]-Offset_Report7[[#This Row],[FY 2021-22 Expended]],0)</f>
        <v>0</v>
      </c>
      <c r="H514" s="5">
        <v>12770181</v>
      </c>
      <c r="I514" s="5">
        <v>12770181</v>
      </c>
      <c r="J514" s="5">
        <f>ROUND(Offset_Report7[[#This Row],[FY 2022-23 Allocation]]-Offset_Report7[[#This Row],[FY 2022-23 Expended]],0)</f>
        <v>0</v>
      </c>
      <c r="K514" s="6">
        <f>Offset_Report7[[#This Row],[FY 2021-22 
Unspent Funds to Offset]]+Offset_Report7[[#This Row],[FY 2022-23 
Unspent Funds to Offset]]</f>
        <v>0</v>
      </c>
    </row>
    <row r="515" spans="1:11" x14ac:dyDescent="0.2">
      <c r="A515" s="32" t="s">
        <v>4040</v>
      </c>
      <c r="B515" s="34" t="s">
        <v>11</v>
      </c>
      <c r="C515" s="2" t="s">
        <v>11</v>
      </c>
      <c r="D515" s="3" t="s">
        <v>745</v>
      </c>
      <c r="E515" s="4">
        <v>687137</v>
      </c>
      <c r="F515" s="4">
        <v>687137</v>
      </c>
      <c r="G515" s="5">
        <f>ROUND(Offset_Report7[[#This Row],[FY 2021-22 Allocation]]-Offset_Report7[[#This Row],[FY 2021-22 Expended]],0)</f>
        <v>0</v>
      </c>
      <c r="H515" s="5">
        <v>2047218</v>
      </c>
      <c r="I515" s="5">
        <v>2047218</v>
      </c>
      <c r="J515" s="5">
        <f>ROUND(Offset_Report7[[#This Row],[FY 2022-23 Allocation]]-Offset_Report7[[#This Row],[FY 2022-23 Expended]],0)</f>
        <v>0</v>
      </c>
      <c r="K515" s="6">
        <f>Offset_Report7[[#This Row],[FY 2021-22 
Unspent Funds to Offset]]+Offset_Report7[[#This Row],[FY 2022-23 
Unspent Funds to Offset]]</f>
        <v>0</v>
      </c>
    </row>
    <row r="516" spans="1:11" x14ac:dyDescent="0.2">
      <c r="A516" s="32" t="s">
        <v>4041</v>
      </c>
      <c r="B516" s="34" t="s">
        <v>11</v>
      </c>
      <c r="C516" s="2" t="s">
        <v>11</v>
      </c>
      <c r="D516" s="3" t="s">
        <v>746</v>
      </c>
      <c r="E516" s="4">
        <v>50000</v>
      </c>
      <c r="F516" s="4">
        <v>50000</v>
      </c>
      <c r="G516" s="5">
        <f>ROUND(Offset_Report7[[#This Row],[FY 2021-22 Allocation]]-Offset_Report7[[#This Row],[FY 2021-22 Expended]],0)</f>
        <v>0</v>
      </c>
      <c r="H516" s="5">
        <v>69855</v>
      </c>
      <c r="I516" s="5">
        <v>69855</v>
      </c>
      <c r="J516" s="5">
        <f>ROUND(Offset_Report7[[#This Row],[FY 2022-23 Allocation]]-Offset_Report7[[#This Row],[FY 2022-23 Expended]],0)</f>
        <v>0</v>
      </c>
      <c r="K516" s="6">
        <f>Offset_Report7[[#This Row],[FY 2021-22 
Unspent Funds to Offset]]+Offset_Report7[[#This Row],[FY 2022-23 
Unspent Funds to Offset]]</f>
        <v>0</v>
      </c>
    </row>
    <row r="517" spans="1:11" x14ac:dyDescent="0.2">
      <c r="A517" s="32" t="s">
        <v>4042</v>
      </c>
      <c r="B517" s="34" t="s">
        <v>747</v>
      </c>
      <c r="C517" s="2" t="s">
        <v>14</v>
      </c>
      <c r="D517" s="3" t="s">
        <v>748</v>
      </c>
      <c r="E517" s="4">
        <v>0</v>
      </c>
      <c r="F517" s="4">
        <v>0</v>
      </c>
      <c r="G517" s="5">
        <f>ROUND(Offset_Report7[[#This Row],[FY 2021-22 Allocation]]-Offset_Report7[[#This Row],[FY 2021-22 Expended]],0)</f>
        <v>0</v>
      </c>
      <c r="H517" s="5">
        <v>0</v>
      </c>
      <c r="I517" s="5">
        <v>0</v>
      </c>
      <c r="J517" s="5">
        <f>ROUND(Offset_Report7[[#This Row],[FY 2022-23 Allocation]]-Offset_Report7[[#This Row],[FY 2022-23 Expended]],0)</f>
        <v>0</v>
      </c>
      <c r="K517" s="6">
        <f>Offset_Report7[[#This Row],[FY 2021-22 
Unspent Funds to Offset]]+Offset_Report7[[#This Row],[FY 2022-23 
Unspent Funds to Offset]]</f>
        <v>0</v>
      </c>
    </row>
    <row r="518" spans="1:11" x14ac:dyDescent="0.2">
      <c r="A518" s="32" t="s">
        <v>4043</v>
      </c>
      <c r="B518" s="34" t="s">
        <v>11</v>
      </c>
      <c r="C518" s="2" t="s">
        <v>11</v>
      </c>
      <c r="D518" s="3" t="s">
        <v>749</v>
      </c>
      <c r="E518" s="4">
        <v>5775982</v>
      </c>
      <c r="F518" s="4">
        <v>5775982</v>
      </c>
      <c r="G518" s="5">
        <f>ROUND(Offset_Report7[[#This Row],[FY 2021-22 Allocation]]-Offset_Report7[[#This Row],[FY 2021-22 Expended]],0)</f>
        <v>0</v>
      </c>
      <c r="H518" s="5">
        <v>10606969</v>
      </c>
      <c r="I518" s="5">
        <v>10606969</v>
      </c>
      <c r="J518" s="5">
        <f>ROUND(Offset_Report7[[#This Row],[FY 2022-23 Allocation]]-Offset_Report7[[#This Row],[FY 2022-23 Expended]],0)</f>
        <v>0</v>
      </c>
      <c r="K518" s="6">
        <f>Offset_Report7[[#This Row],[FY 2021-22 
Unspent Funds to Offset]]+Offset_Report7[[#This Row],[FY 2022-23 
Unspent Funds to Offset]]</f>
        <v>0</v>
      </c>
    </row>
    <row r="519" spans="1:11" x14ac:dyDescent="0.2">
      <c r="A519" s="32" t="s">
        <v>4044</v>
      </c>
      <c r="B519" s="34" t="s">
        <v>750</v>
      </c>
      <c r="C519" s="2" t="s">
        <v>31</v>
      </c>
      <c r="D519" s="3" t="s">
        <v>751</v>
      </c>
      <c r="E519" s="4">
        <v>0</v>
      </c>
      <c r="F519" s="4">
        <v>0</v>
      </c>
      <c r="G519" s="5">
        <f>ROUND(Offset_Report7[[#This Row],[FY 2021-22 Allocation]]-Offset_Report7[[#This Row],[FY 2021-22 Expended]],0)</f>
        <v>0</v>
      </c>
      <c r="H519" s="5">
        <v>0</v>
      </c>
      <c r="I519" s="5">
        <v>0</v>
      </c>
      <c r="J519" s="5">
        <f>ROUND(Offset_Report7[[#This Row],[FY 2022-23 Allocation]]-Offset_Report7[[#This Row],[FY 2022-23 Expended]],0)</f>
        <v>0</v>
      </c>
      <c r="K519" s="6">
        <f>Offset_Report7[[#This Row],[FY 2021-22 
Unspent Funds to Offset]]+Offset_Report7[[#This Row],[FY 2022-23 
Unspent Funds to Offset]]</f>
        <v>0</v>
      </c>
    </row>
    <row r="520" spans="1:11" x14ac:dyDescent="0.2">
      <c r="A520" s="32" t="s">
        <v>4045</v>
      </c>
      <c r="B520" s="34" t="s">
        <v>11</v>
      </c>
      <c r="C520" s="2" t="s">
        <v>11</v>
      </c>
      <c r="D520" s="3" t="s">
        <v>752</v>
      </c>
      <c r="E520" s="4">
        <v>50000</v>
      </c>
      <c r="F520" s="4">
        <v>50000</v>
      </c>
      <c r="G520" s="5">
        <f>ROUND(Offset_Report7[[#This Row],[FY 2021-22 Allocation]]-Offset_Report7[[#This Row],[FY 2021-22 Expended]],0)</f>
        <v>0</v>
      </c>
      <c r="H520" s="5">
        <v>131959</v>
      </c>
      <c r="I520" s="5">
        <v>131959</v>
      </c>
      <c r="J520" s="5">
        <f>ROUND(Offset_Report7[[#This Row],[FY 2022-23 Allocation]]-Offset_Report7[[#This Row],[FY 2022-23 Expended]],0)</f>
        <v>0</v>
      </c>
      <c r="K520" s="6">
        <f>Offset_Report7[[#This Row],[FY 2021-22 
Unspent Funds to Offset]]+Offset_Report7[[#This Row],[FY 2022-23 
Unspent Funds to Offset]]</f>
        <v>0</v>
      </c>
    </row>
    <row r="521" spans="1:11" x14ac:dyDescent="0.2">
      <c r="A521" s="32" t="s">
        <v>4046</v>
      </c>
      <c r="B521" s="34" t="s">
        <v>11</v>
      </c>
      <c r="C521" s="2" t="s">
        <v>11</v>
      </c>
      <c r="D521" s="3" t="s">
        <v>753</v>
      </c>
      <c r="E521" s="4">
        <v>50000</v>
      </c>
      <c r="F521" s="4">
        <v>50000</v>
      </c>
      <c r="G521" s="5">
        <f>ROUND(Offset_Report7[[#This Row],[FY 2021-22 Allocation]]-Offset_Report7[[#This Row],[FY 2021-22 Expended]],0)</f>
        <v>0</v>
      </c>
      <c r="H521" s="5">
        <v>138874</v>
      </c>
      <c r="I521" s="5">
        <v>138874</v>
      </c>
      <c r="J521" s="5">
        <f>ROUND(Offset_Report7[[#This Row],[FY 2022-23 Allocation]]-Offset_Report7[[#This Row],[FY 2022-23 Expended]],0)</f>
        <v>0</v>
      </c>
      <c r="K521" s="6">
        <f>Offset_Report7[[#This Row],[FY 2021-22 
Unspent Funds to Offset]]+Offset_Report7[[#This Row],[FY 2022-23 
Unspent Funds to Offset]]</f>
        <v>0</v>
      </c>
    </row>
    <row r="522" spans="1:11" x14ac:dyDescent="0.2">
      <c r="A522" s="32" t="s">
        <v>4047</v>
      </c>
      <c r="B522" s="34" t="s">
        <v>11</v>
      </c>
      <c r="C522" s="2" t="s">
        <v>11</v>
      </c>
      <c r="D522" s="3" t="s">
        <v>754</v>
      </c>
      <c r="E522" s="4">
        <v>5278138</v>
      </c>
      <c r="F522" s="4">
        <v>5278138</v>
      </c>
      <c r="G522" s="5">
        <f>ROUND(Offset_Report7[[#This Row],[FY 2021-22 Allocation]]-Offset_Report7[[#This Row],[FY 2021-22 Expended]],0)</f>
        <v>0</v>
      </c>
      <c r="H522" s="5">
        <v>8342968</v>
      </c>
      <c r="I522" s="5">
        <v>8342968</v>
      </c>
      <c r="J522" s="5">
        <f>ROUND(Offset_Report7[[#This Row],[FY 2022-23 Allocation]]-Offset_Report7[[#This Row],[FY 2022-23 Expended]],0)</f>
        <v>0</v>
      </c>
      <c r="K522" s="6">
        <f>Offset_Report7[[#This Row],[FY 2021-22 
Unspent Funds to Offset]]+Offset_Report7[[#This Row],[FY 2022-23 
Unspent Funds to Offset]]</f>
        <v>0</v>
      </c>
    </row>
    <row r="523" spans="1:11" x14ac:dyDescent="0.2">
      <c r="A523" s="32" t="s">
        <v>4048</v>
      </c>
      <c r="B523" s="34" t="s">
        <v>755</v>
      </c>
      <c r="C523" s="2" t="s">
        <v>14</v>
      </c>
      <c r="D523" s="3" t="s">
        <v>756</v>
      </c>
      <c r="E523" s="4">
        <v>190189</v>
      </c>
      <c r="F523" s="4">
        <v>190189</v>
      </c>
      <c r="G523" s="5">
        <f>ROUND(Offset_Report7[[#This Row],[FY 2021-22 Allocation]]-Offset_Report7[[#This Row],[FY 2021-22 Expended]],0)</f>
        <v>0</v>
      </c>
      <c r="H523" s="5">
        <v>518500</v>
      </c>
      <c r="I523" s="5">
        <v>509771.57</v>
      </c>
      <c r="J523" s="5">
        <f>ROUND(Offset_Report7[[#This Row],[FY 2022-23 Allocation]]-Offset_Report7[[#This Row],[FY 2022-23 Expended]],0)</f>
        <v>8728</v>
      </c>
      <c r="K523" s="6">
        <f>Offset_Report7[[#This Row],[FY 2021-22 
Unspent Funds to Offset]]+Offset_Report7[[#This Row],[FY 2022-23 
Unspent Funds to Offset]]</f>
        <v>8728</v>
      </c>
    </row>
    <row r="524" spans="1:11" x14ac:dyDescent="0.2">
      <c r="A524" s="32" t="s">
        <v>4049</v>
      </c>
      <c r="B524" s="34" t="s">
        <v>757</v>
      </c>
      <c r="C524" s="2" t="s">
        <v>14</v>
      </c>
      <c r="D524" s="3" t="s">
        <v>758</v>
      </c>
      <c r="E524" s="4">
        <v>50000</v>
      </c>
      <c r="F524" s="4">
        <v>50000</v>
      </c>
      <c r="G524" s="5">
        <f>ROUND(Offset_Report7[[#This Row],[FY 2021-22 Allocation]]-Offset_Report7[[#This Row],[FY 2021-22 Expended]],0)</f>
        <v>0</v>
      </c>
      <c r="H524" s="5">
        <v>76833</v>
      </c>
      <c r="I524" s="5">
        <v>76833</v>
      </c>
      <c r="J524" s="5">
        <f>ROUND(Offset_Report7[[#This Row],[FY 2022-23 Allocation]]-Offset_Report7[[#This Row],[FY 2022-23 Expended]],0)</f>
        <v>0</v>
      </c>
      <c r="K524" s="6">
        <f>Offset_Report7[[#This Row],[FY 2021-22 
Unspent Funds to Offset]]+Offset_Report7[[#This Row],[FY 2022-23 
Unspent Funds to Offset]]</f>
        <v>0</v>
      </c>
    </row>
    <row r="525" spans="1:11" x14ac:dyDescent="0.2">
      <c r="A525" s="32" t="s">
        <v>4050</v>
      </c>
      <c r="B525" s="34" t="s">
        <v>759</v>
      </c>
      <c r="C525" s="2" t="s">
        <v>14</v>
      </c>
      <c r="D525" s="3" t="s">
        <v>760</v>
      </c>
      <c r="E525" s="4">
        <v>394759</v>
      </c>
      <c r="F525" s="4">
        <v>394759</v>
      </c>
      <c r="G525" s="5">
        <f>ROUND(Offset_Report7[[#This Row],[FY 2021-22 Allocation]]-Offset_Report7[[#This Row],[FY 2021-22 Expended]],0)</f>
        <v>0</v>
      </c>
      <c r="H525" s="5">
        <v>812743</v>
      </c>
      <c r="I525" s="5">
        <v>812743</v>
      </c>
      <c r="J525" s="5">
        <f>ROUND(Offset_Report7[[#This Row],[FY 2022-23 Allocation]]-Offset_Report7[[#This Row],[FY 2022-23 Expended]],0)</f>
        <v>0</v>
      </c>
      <c r="K525" s="6">
        <f>Offset_Report7[[#This Row],[FY 2021-22 
Unspent Funds to Offset]]+Offset_Report7[[#This Row],[FY 2022-23 
Unspent Funds to Offset]]</f>
        <v>0</v>
      </c>
    </row>
    <row r="526" spans="1:11" x14ac:dyDescent="0.2">
      <c r="A526" s="32" t="s">
        <v>4051</v>
      </c>
      <c r="B526" s="34" t="s">
        <v>761</v>
      </c>
      <c r="C526" s="2" t="s">
        <v>14</v>
      </c>
      <c r="D526" s="3" t="s">
        <v>762</v>
      </c>
      <c r="E526" s="4">
        <v>50000</v>
      </c>
      <c r="F526" s="4">
        <v>0</v>
      </c>
      <c r="G526" s="5">
        <f>ROUND(Offset_Report7[[#This Row],[FY 2021-22 Allocation]]-Offset_Report7[[#This Row],[FY 2021-22 Expended]],0)</f>
        <v>50000</v>
      </c>
      <c r="H526" s="5">
        <v>50000</v>
      </c>
      <c r="I526" s="5">
        <v>50000</v>
      </c>
      <c r="J526" s="5">
        <f>ROUND(Offset_Report7[[#This Row],[FY 2022-23 Allocation]]-Offset_Report7[[#This Row],[FY 2022-23 Expended]],0)</f>
        <v>0</v>
      </c>
      <c r="K526" s="6">
        <f>Offset_Report7[[#This Row],[FY 2021-22 
Unspent Funds to Offset]]+Offset_Report7[[#This Row],[FY 2022-23 
Unspent Funds to Offset]]</f>
        <v>50000</v>
      </c>
    </row>
    <row r="527" spans="1:11" x14ac:dyDescent="0.2">
      <c r="A527" s="32" t="s">
        <v>4052</v>
      </c>
      <c r="B527" s="33" t="s">
        <v>763</v>
      </c>
      <c r="C527" s="2" t="s">
        <v>31</v>
      </c>
      <c r="D527" s="3" t="s">
        <v>764</v>
      </c>
      <c r="E527" s="4">
        <v>0</v>
      </c>
      <c r="F527" s="4">
        <v>0</v>
      </c>
      <c r="G527" s="5">
        <f>ROUND(Offset_Report7[[#This Row],[FY 2021-22 Allocation]]-Offset_Report7[[#This Row],[FY 2021-22 Expended]],0)</f>
        <v>0</v>
      </c>
      <c r="H527" s="5">
        <v>0</v>
      </c>
      <c r="I527" s="5">
        <v>0</v>
      </c>
      <c r="J527" s="5">
        <f>ROUND(Offset_Report7[[#This Row],[FY 2022-23 Allocation]]-Offset_Report7[[#This Row],[FY 2022-23 Expended]],0)</f>
        <v>0</v>
      </c>
      <c r="K527" s="6">
        <f>Offset_Report7[[#This Row],[FY 2021-22 
Unspent Funds to Offset]]+Offset_Report7[[#This Row],[FY 2022-23 
Unspent Funds to Offset]]</f>
        <v>0</v>
      </c>
    </row>
    <row r="528" spans="1:11" x14ac:dyDescent="0.2">
      <c r="A528" s="32" t="s">
        <v>4053</v>
      </c>
      <c r="B528" s="33" t="s">
        <v>765</v>
      </c>
      <c r="C528" s="2" t="s">
        <v>14</v>
      </c>
      <c r="D528" s="3" t="s">
        <v>766</v>
      </c>
      <c r="E528" s="4">
        <v>0</v>
      </c>
      <c r="F528" s="4">
        <v>0</v>
      </c>
      <c r="G528" s="5">
        <f>ROUND(Offset_Report7[[#This Row],[FY 2021-22 Allocation]]-Offset_Report7[[#This Row],[FY 2021-22 Expended]],0)</f>
        <v>0</v>
      </c>
      <c r="H528" s="5">
        <v>0</v>
      </c>
      <c r="I528" s="5">
        <v>0</v>
      </c>
      <c r="J528" s="5">
        <f>ROUND(Offset_Report7[[#This Row],[FY 2022-23 Allocation]]-Offset_Report7[[#This Row],[FY 2022-23 Expended]],0)</f>
        <v>0</v>
      </c>
      <c r="K528" s="6">
        <f>Offset_Report7[[#This Row],[FY 2021-22 
Unspent Funds to Offset]]+Offset_Report7[[#This Row],[FY 2022-23 
Unspent Funds to Offset]]</f>
        <v>0</v>
      </c>
    </row>
    <row r="529" spans="1:11" x14ac:dyDescent="0.2">
      <c r="A529" s="32" t="s">
        <v>4054</v>
      </c>
      <c r="B529" s="33" t="s">
        <v>767</v>
      </c>
      <c r="C529" s="2" t="s">
        <v>31</v>
      </c>
      <c r="D529" s="3" t="s">
        <v>768</v>
      </c>
      <c r="E529" s="4">
        <v>257114</v>
      </c>
      <c r="F529" s="4">
        <v>257114</v>
      </c>
      <c r="G529" s="5">
        <f>ROUND(Offset_Report7[[#This Row],[FY 2021-22 Allocation]]-Offset_Report7[[#This Row],[FY 2021-22 Expended]],0)</f>
        <v>0</v>
      </c>
      <c r="H529" s="5">
        <v>627094</v>
      </c>
      <c r="I529" s="5">
        <v>627094</v>
      </c>
      <c r="J529" s="5">
        <f>ROUND(Offset_Report7[[#This Row],[FY 2022-23 Allocation]]-Offset_Report7[[#This Row],[FY 2022-23 Expended]],0)</f>
        <v>0</v>
      </c>
      <c r="K529" s="6">
        <f>Offset_Report7[[#This Row],[FY 2021-22 
Unspent Funds to Offset]]+Offset_Report7[[#This Row],[FY 2022-23 
Unspent Funds to Offset]]</f>
        <v>0</v>
      </c>
    </row>
    <row r="530" spans="1:11" x14ac:dyDescent="0.2">
      <c r="A530" s="32" t="s">
        <v>4055</v>
      </c>
      <c r="B530" s="33" t="s">
        <v>11</v>
      </c>
      <c r="C530" s="2" t="s">
        <v>11</v>
      </c>
      <c r="D530" s="3" t="s">
        <v>769</v>
      </c>
      <c r="E530" s="4">
        <v>1964836</v>
      </c>
      <c r="F530" s="4">
        <v>1964836</v>
      </c>
      <c r="G530" s="5">
        <f>ROUND(Offset_Report7[[#This Row],[FY 2021-22 Allocation]]-Offset_Report7[[#This Row],[FY 2021-22 Expended]],0)</f>
        <v>0</v>
      </c>
      <c r="H530" s="5">
        <v>3944416</v>
      </c>
      <c r="I530" s="5">
        <v>587201.02</v>
      </c>
      <c r="J530" s="5">
        <f>ROUND(Offset_Report7[[#This Row],[FY 2022-23 Allocation]]-Offset_Report7[[#This Row],[FY 2022-23 Expended]],0)</f>
        <v>3357215</v>
      </c>
      <c r="K530" s="6">
        <f>Offset_Report7[[#This Row],[FY 2021-22 
Unspent Funds to Offset]]+Offset_Report7[[#This Row],[FY 2022-23 
Unspent Funds to Offset]]</f>
        <v>3357215</v>
      </c>
    </row>
    <row r="531" spans="1:11" x14ac:dyDescent="0.2">
      <c r="A531" s="32" t="s">
        <v>4056</v>
      </c>
      <c r="B531" s="33" t="s">
        <v>770</v>
      </c>
      <c r="C531" s="2" t="s">
        <v>14</v>
      </c>
      <c r="D531" s="3" t="s">
        <v>771</v>
      </c>
      <c r="E531" s="4">
        <v>0</v>
      </c>
      <c r="F531" s="4">
        <v>0</v>
      </c>
      <c r="G531" s="5">
        <f>ROUND(Offset_Report7[[#This Row],[FY 2021-22 Allocation]]-Offset_Report7[[#This Row],[FY 2021-22 Expended]],0)</f>
        <v>0</v>
      </c>
      <c r="H531" s="5">
        <v>0</v>
      </c>
      <c r="I531" s="5">
        <v>0</v>
      </c>
      <c r="J531" s="5">
        <f>ROUND(Offset_Report7[[#This Row],[FY 2022-23 Allocation]]-Offset_Report7[[#This Row],[FY 2022-23 Expended]],0)</f>
        <v>0</v>
      </c>
      <c r="K531" s="6">
        <f>Offset_Report7[[#This Row],[FY 2021-22 
Unspent Funds to Offset]]+Offset_Report7[[#This Row],[FY 2022-23 
Unspent Funds to Offset]]</f>
        <v>0</v>
      </c>
    </row>
    <row r="532" spans="1:11" x14ac:dyDescent="0.2">
      <c r="A532" s="32" t="s">
        <v>4057</v>
      </c>
      <c r="B532" s="33" t="s">
        <v>11</v>
      </c>
      <c r="C532" s="2" t="s">
        <v>11</v>
      </c>
      <c r="D532" s="3" t="s">
        <v>772</v>
      </c>
      <c r="E532" s="4">
        <v>101558</v>
      </c>
      <c r="F532" s="4">
        <v>101558</v>
      </c>
      <c r="G532" s="5">
        <f>ROUND(Offset_Report7[[#This Row],[FY 2021-22 Allocation]]-Offset_Report7[[#This Row],[FY 2021-22 Expended]],0)</f>
        <v>0</v>
      </c>
      <c r="H532" s="5">
        <v>267164</v>
      </c>
      <c r="I532" s="5">
        <v>267164</v>
      </c>
      <c r="J532" s="5">
        <f>ROUND(Offset_Report7[[#This Row],[FY 2022-23 Allocation]]-Offset_Report7[[#This Row],[FY 2022-23 Expended]],0)</f>
        <v>0</v>
      </c>
      <c r="K532" s="6">
        <f>Offset_Report7[[#This Row],[FY 2021-22 
Unspent Funds to Offset]]+Offset_Report7[[#This Row],[FY 2022-23 
Unspent Funds to Offset]]</f>
        <v>0</v>
      </c>
    </row>
    <row r="533" spans="1:11" x14ac:dyDescent="0.2">
      <c r="A533" s="32" t="s">
        <v>4058</v>
      </c>
      <c r="B533" s="34" t="s">
        <v>11</v>
      </c>
      <c r="C533" s="2" t="s">
        <v>11</v>
      </c>
      <c r="D533" s="3" t="s">
        <v>773</v>
      </c>
      <c r="E533" s="4">
        <v>11107090</v>
      </c>
      <c r="F533" s="4">
        <v>11107090</v>
      </c>
      <c r="G533" s="5">
        <f>ROUND(Offset_Report7[[#This Row],[FY 2021-22 Allocation]]-Offset_Report7[[#This Row],[FY 2021-22 Expended]],0)</f>
        <v>0</v>
      </c>
      <c r="H533" s="5">
        <v>21580061</v>
      </c>
      <c r="I533" s="5">
        <v>12438308.74</v>
      </c>
      <c r="J533" s="5">
        <f>ROUND(Offset_Report7[[#This Row],[FY 2022-23 Allocation]]-Offset_Report7[[#This Row],[FY 2022-23 Expended]],0)</f>
        <v>9141752</v>
      </c>
      <c r="K533" s="6">
        <f>Offset_Report7[[#This Row],[FY 2021-22 
Unspent Funds to Offset]]+Offset_Report7[[#This Row],[FY 2022-23 
Unspent Funds to Offset]]</f>
        <v>9141752</v>
      </c>
    </row>
    <row r="534" spans="1:11" x14ac:dyDescent="0.2">
      <c r="A534" s="32" t="s">
        <v>4059</v>
      </c>
      <c r="B534" s="34" t="s">
        <v>774</v>
      </c>
      <c r="C534" s="2" t="s">
        <v>14</v>
      </c>
      <c r="D534" s="3" t="s">
        <v>775</v>
      </c>
      <c r="E534" s="4">
        <v>302763</v>
      </c>
      <c r="F534" s="4">
        <v>302763</v>
      </c>
      <c r="G534" s="5">
        <f>ROUND(Offset_Report7[[#This Row],[FY 2021-22 Allocation]]-Offset_Report7[[#This Row],[FY 2021-22 Expended]],0)</f>
        <v>0</v>
      </c>
      <c r="H534" s="5">
        <v>486760</v>
      </c>
      <c r="I534" s="5">
        <v>486760</v>
      </c>
      <c r="J534" s="5">
        <f>ROUND(Offset_Report7[[#This Row],[FY 2022-23 Allocation]]-Offset_Report7[[#This Row],[FY 2022-23 Expended]],0)</f>
        <v>0</v>
      </c>
      <c r="K534" s="6">
        <f>Offset_Report7[[#This Row],[FY 2021-22 
Unspent Funds to Offset]]+Offset_Report7[[#This Row],[FY 2022-23 
Unspent Funds to Offset]]</f>
        <v>0</v>
      </c>
    </row>
    <row r="535" spans="1:11" x14ac:dyDescent="0.2">
      <c r="A535" s="32" t="s">
        <v>4060</v>
      </c>
      <c r="B535" s="34" t="s">
        <v>776</v>
      </c>
      <c r="C535" s="2" t="s">
        <v>14</v>
      </c>
      <c r="D535" s="3" t="s">
        <v>777</v>
      </c>
      <c r="E535" s="4">
        <v>274118</v>
      </c>
      <c r="F535" s="4">
        <v>274118</v>
      </c>
      <c r="G535" s="5">
        <f>ROUND(Offset_Report7[[#This Row],[FY 2021-22 Allocation]]-Offset_Report7[[#This Row],[FY 2021-22 Expended]],0)</f>
        <v>0</v>
      </c>
      <c r="H535" s="5">
        <v>581909</v>
      </c>
      <c r="I535" s="5">
        <v>82318.06</v>
      </c>
      <c r="J535" s="5">
        <f>ROUND(Offset_Report7[[#This Row],[FY 2022-23 Allocation]]-Offset_Report7[[#This Row],[FY 2022-23 Expended]],0)</f>
        <v>499591</v>
      </c>
      <c r="K535" s="6">
        <f>Offset_Report7[[#This Row],[FY 2021-22 
Unspent Funds to Offset]]+Offset_Report7[[#This Row],[FY 2022-23 
Unspent Funds to Offset]]</f>
        <v>499591</v>
      </c>
    </row>
    <row r="536" spans="1:11" x14ac:dyDescent="0.2">
      <c r="A536" s="32" t="s">
        <v>4061</v>
      </c>
      <c r="B536" s="34" t="s">
        <v>11</v>
      </c>
      <c r="C536" s="2" t="s">
        <v>11</v>
      </c>
      <c r="D536" s="3" t="s">
        <v>778</v>
      </c>
      <c r="E536" s="4">
        <v>511760</v>
      </c>
      <c r="F536" s="4">
        <v>511760</v>
      </c>
      <c r="G536" s="5">
        <f>ROUND(Offset_Report7[[#This Row],[FY 2021-22 Allocation]]-Offset_Report7[[#This Row],[FY 2021-22 Expended]],0)</f>
        <v>0</v>
      </c>
      <c r="H536" s="5">
        <v>1422481</v>
      </c>
      <c r="I536" s="5">
        <v>1281450</v>
      </c>
      <c r="J536" s="5">
        <f>ROUND(Offset_Report7[[#This Row],[FY 2022-23 Allocation]]-Offset_Report7[[#This Row],[FY 2022-23 Expended]],0)</f>
        <v>141031</v>
      </c>
      <c r="K536" s="6">
        <f>Offset_Report7[[#This Row],[FY 2021-22 
Unspent Funds to Offset]]+Offset_Report7[[#This Row],[FY 2022-23 
Unspent Funds to Offset]]</f>
        <v>141031</v>
      </c>
    </row>
    <row r="537" spans="1:11" x14ac:dyDescent="0.2">
      <c r="A537" s="32" t="s">
        <v>4062</v>
      </c>
      <c r="B537" s="34" t="s">
        <v>11</v>
      </c>
      <c r="C537" s="2" t="s">
        <v>11</v>
      </c>
      <c r="D537" s="3" t="s">
        <v>779</v>
      </c>
      <c r="E537" s="4">
        <v>3838785</v>
      </c>
      <c r="F537" s="4">
        <v>3838785</v>
      </c>
      <c r="G537" s="5">
        <f>ROUND(Offset_Report7[[#This Row],[FY 2021-22 Allocation]]-Offset_Report7[[#This Row],[FY 2021-22 Expended]],0)</f>
        <v>0</v>
      </c>
      <c r="H537" s="5">
        <v>7778472</v>
      </c>
      <c r="I537" s="5">
        <v>7264576</v>
      </c>
      <c r="J537" s="5">
        <f>ROUND(Offset_Report7[[#This Row],[FY 2022-23 Allocation]]-Offset_Report7[[#This Row],[FY 2022-23 Expended]],0)</f>
        <v>513896</v>
      </c>
      <c r="K537" s="6">
        <f>Offset_Report7[[#This Row],[FY 2021-22 
Unspent Funds to Offset]]+Offset_Report7[[#This Row],[FY 2022-23 
Unspent Funds to Offset]]</f>
        <v>513896</v>
      </c>
    </row>
    <row r="538" spans="1:11" x14ac:dyDescent="0.2">
      <c r="A538" s="32" t="s">
        <v>4063</v>
      </c>
      <c r="B538" s="33" t="s">
        <v>780</v>
      </c>
      <c r="C538" s="2" t="s">
        <v>14</v>
      </c>
      <c r="D538" s="3" t="s">
        <v>781</v>
      </c>
      <c r="E538" s="4">
        <v>0</v>
      </c>
      <c r="F538" s="4">
        <v>0</v>
      </c>
      <c r="G538" s="5">
        <f>ROUND(Offset_Report7[[#This Row],[FY 2021-22 Allocation]]-Offset_Report7[[#This Row],[FY 2021-22 Expended]],0)</f>
        <v>0</v>
      </c>
      <c r="H538" s="5">
        <v>0</v>
      </c>
      <c r="I538" s="5">
        <v>0</v>
      </c>
      <c r="J538" s="5">
        <f>ROUND(Offset_Report7[[#This Row],[FY 2022-23 Allocation]]-Offset_Report7[[#This Row],[FY 2022-23 Expended]],0)</f>
        <v>0</v>
      </c>
      <c r="K538" s="6">
        <f>Offset_Report7[[#This Row],[FY 2021-22 
Unspent Funds to Offset]]+Offset_Report7[[#This Row],[FY 2022-23 
Unspent Funds to Offset]]</f>
        <v>0</v>
      </c>
    </row>
    <row r="539" spans="1:11" x14ac:dyDescent="0.2">
      <c r="A539" s="32" t="s">
        <v>4064</v>
      </c>
      <c r="B539" s="34" t="s">
        <v>11</v>
      </c>
      <c r="C539" s="2" t="s">
        <v>11</v>
      </c>
      <c r="D539" s="3" t="s">
        <v>782</v>
      </c>
      <c r="E539" s="4">
        <v>4312590</v>
      </c>
      <c r="F539" s="4">
        <v>4312590</v>
      </c>
      <c r="G539" s="5">
        <f>ROUND(Offset_Report7[[#This Row],[FY 2021-22 Allocation]]-Offset_Report7[[#This Row],[FY 2021-22 Expended]],0)</f>
        <v>0</v>
      </c>
      <c r="H539" s="5">
        <v>8231627</v>
      </c>
      <c r="I539" s="5">
        <v>6675523.71</v>
      </c>
      <c r="J539" s="5">
        <f>ROUND(Offset_Report7[[#This Row],[FY 2022-23 Allocation]]-Offset_Report7[[#This Row],[FY 2022-23 Expended]],0)</f>
        <v>1556103</v>
      </c>
      <c r="K539" s="6">
        <f>Offset_Report7[[#This Row],[FY 2021-22 
Unspent Funds to Offset]]+Offset_Report7[[#This Row],[FY 2022-23 
Unspent Funds to Offset]]</f>
        <v>1556103</v>
      </c>
    </row>
    <row r="540" spans="1:11" x14ac:dyDescent="0.2">
      <c r="A540" s="32" t="s">
        <v>4065</v>
      </c>
      <c r="B540" s="34" t="s">
        <v>783</v>
      </c>
      <c r="C540" s="2" t="s">
        <v>14</v>
      </c>
      <c r="D540" s="3" t="s">
        <v>784</v>
      </c>
      <c r="E540" s="4">
        <v>0</v>
      </c>
      <c r="F540" s="4">
        <v>0</v>
      </c>
      <c r="G540" s="5">
        <f>ROUND(Offset_Report7[[#This Row],[FY 2021-22 Allocation]]-Offset_Report7[[#This Row],[FY 2021-22 Expended]],0)</f>
        <v>0</v>
      </c>
      <c r="H540" s="5">
        <v>0</v>
      </c>
      <c r="I540" s="5">
        <v>0</v>
      </c>
      <c r="J540" s="5">
        <f>ROUND(Offset_Report7[[#This Row],[FY 2022-23 Allocation]]-Offset_Report7[[#This Row],[FY 2022-23 Expended]],0)</f>
        <v>0</v>
      </c>
      <c r="K540" s="6">
        <f>Offset_Report7[[#This Row],[FY 2021-22 
Unspent Funds to Offset]]+Offset_Report7[[#This Row],[FY 2022-23 
Unspent Funds to Offset]]</f>
        <v>0</v>
      </c>
    </row>
    <row r="541" spans="1:11" x14ac:dyDescent="0.2">
      <c r="A541" s="32" t="s">
        <v>4066</v>
      </c>
      <c r="B541" s="34" t="s">
        <v>785</v>
      </c>
      <c r="C541" s="2" t="s">
        <v>14</v>
      </c>
      <c r="D541" s="3" t="s">
        <v>786</v>
      </c>
      <c r="E541" s="4">
        <v>137286</v>
      </c>
      <c r="F541" s="4">
        <v>137286</v>
      </c>
      <c r="G541" s="5">
        <f>ROUND(Offset_Report7[[#This Row],[FY 2021-22 Allocation]]-Offset_Report7[[#This Row],[FY 2021-22 Expended]],0)</f>
        <v>0</v>
      </c>
      <c r="H541" s="5">
        <v>263132</v>
      </c>
      <c r="I541" s="5">
        <v>263132</v>
      </c>
      <c r="J541" s="5">
        <f>ROUND(Offset_Report7[[#This Row],[FY 2022-23 Allocation]]-Offset_Report7[[#This Row],[FY 2022-23 Expended]],0)</f>
        <v>0</v>
      </c>
      <c r="K541" s="6">
        <f>Offset_Report7[[#This Row],[FY 2021-22 
Unspent Funds to Offset]]+Offset_Report7[[#This Row],[FY 2022-23 
Unspent Funds to Offset]]</f>
        <v>0</v>
      </c>
    </row>
    <row r="542" spans="1:11" x14ac:dyDescent="0.2">
      <c r="A542" s="32" t="s">
        <v>4067</v>
      </c>
      <c r="B542" s="34" t="s">
        <v>787</v>
      </c>
      <c r="C542" s="2" t="s">
        <v>14</v>
      </c>
      <c r="D542" s="3" t="s">
        <v>788</v>
      </c>
      <c r="E542" s="4">
        <v>0</v>
      </c>
      <c r="F542" s="4">
        <v>0</v>
      </c>
      <c r="G542" s="5">
        <f>ROUND(Offset_Report7[[#This Row],[FY 2021-22 Allocation]]-Offset_Report7[[#This Row],[FY 2021-22 Expended]],0)</f>
        <v>0</v>
      </c>
      <c r="H542" s="5">
        <v>0</v>
      </c>
      <c r="I542" s="5">
        <v>0</v>
      </c>
      <c r="J542" s="5">
        <f>ROUND(Offset_Report7[[#This Row],[FY 2022-23 Allocation]]-Offset_Report7[[#This Row],[FY 2022-23 Expended]],0)</f>
        <v>0</v>
      </c>
      <c r="K542" s="6">
        <f>Offset_Report7[[#This Row],[FY 2021-22 
Unspent Funds to Offset]]+Offset_Report7[[#This Row],[FY 2022-23 
Unspent Funds to Offset]]</f>
        <v>0</v>
      </c>
    </row>
    <row r="543" spans="1:11" x14ac:dyDescent="0.2">
      <c r="A543" s="32" t="s">
        <v>4068</v>
      </c>
      <c r="B543" s="34" t="s">
        <v>11</v>
      </c>
      <c r="C543" s="2" t="s">
        <v>11</v>
      </c>
      <c r="D543" s="3" t="s">
        <v>789</v>
      </c>
      <c r="E543" s="4">
        <v>1497146</v>
      </c>
      <c r="F543" s="4">
        <v>1497146</v>
      </c>
      <c r="G543" s="5">
        <f>ROUND(Offset_Report7[[#This Row],[FY 2021-22 Allocation]]-Offset_Report7[[#This Row],[FY 2021-22 Expended]],0)</f>
        <v>0</v>
      </c>
      <c r="H543" s="5">
        <v>3757228</v>
      </c>
      <c r="I543" s="5">
        <v>3757228</v>
      </c>
      <c r="J543" s="5">
        <f>ROUND(Offset_Report7[[#This Row],[FY 2022-23 Allocation]]-Offset_Report7[[#This Row],[FY 2022-23 Expended]],0)</f>
        <v>0</v>
      </c>
      <c r="K543" s="6">
        <f>Offset_Report7[[#This Row],[FY 2021-22 
Unspent Funds to Offset]]+Offset_Report7[[#This Row],[FY 2022-23 
Unspent Funds to Offset]]</f>
        <v>0</v>
      </c>
    </row>
    <row r="544" spans="1:11" x14ac:dyDescent="0.2">
      <c r="A544" s="32" t="s">
        <v>4069</v>
      </c>
      <c r="B544" s="33" t="s">
        <v>11</v>
      </c>
      <c r="C544" s="2" t="s">
        <v>11</v>
      </c>
      <c r="D544" s="3" t="s">
        <v>790</v>
      </c>
      <c r="E544" s="4">
        <v>16460874</v>
      </c>
      <c r="F544" s="4">
        <v>16460874</v>
      </c>
      <c r="G544" s="5">
        <f>ROUND(Offset_Report7[[#This Row],[FY 2021-22 Allocation]]-Offset_Report7[[#This Row],[FY 2021-22 Expended]],0)</f>
        <v>0</v>
      </c>
      <c r="H544" s="5">
        <v>40425331</v>
      </c>
      <c r="I544" s="5">
        <v>40425331</v>
      </c>
      <c r="J544" s="5">
        <f>ROUND(Offset_Report7[[#This Row],[FY 2022-23 Allocation]]-Offset_Report7[[#This Row],[FY 2022-23 Expended]],0)</f>
        <v>0</v>
      </c>
      <c r="K544" s="6">
        <f>Offset_Report7[[#This Row],[FY 2021-22 
Unspent Funds to Offset]]+Offset_Report7[[#This Row],[FY 2022-23 
Unspent Funds to Offset]]</f>
        <v>0</v>
      </c>
    </row>
    <row r="545" spans="1:11" x14ac:dyDescent="0.2">
      <c r="A545" s="32" t="s">
        <v>4070</v>
      </c>
      <c r="B545" s="33" t="s">
        <v>791</v>
      </c>
      <c r="C545" s="2" t="s">
        <v>14</v>
      </c>
      <c r="D545" s="3" t="s">
        <v>792</v>
      </c>
      <c r="E545" s="4">
        <v>50000</v>
      </c>
      <c r="F545" s="4">
        <v>50000</v>
      </c>
      <c r="G545" s="5">
        <f>ROUND(Offset_Report7[[#This Row],[FY 2021-22 Allocation]]-Offset_Report7[[#This Row],[FY 2021-22 Expended]],0)</f>
        <v>0</v>
      </c>
      <c r="H545" s="5">
        <v>50000</v>
      </c>
      <c r="I545" s="5">
        <v>50000</v>
      </c>
      <c r="J545" s="5">
        <f>ROUND(Offset_Report7[[#This Row],[FY 2022-23 Allocation]]-Offset_Report7[[#This Row],[FY 2022-23 Expended]],0)</f>
        <v>0</v>
      </c>
      <c r="K545" s="6">
        <f>Offset_Report7[[#This Row],[FY 2021-22 
Unspent Funds to Offset]]+Offset_Report7[[#This Row],[FY 2022-23 
Unspent Funds to Offset]]</f>
        <v>0</v>
      </c>
    </row>
    <row r="546" spans="1:11" x14ac:dyDescent="0.2">
      <c r="A546" s="32" t="s">
        <v>4071</v>
      </c>
      <c r="B546" s="34" t="s">
        <v>793</v>
      </c>
      <c r="C546" s="2" t="s">
        <v>14</v>
      </c>
      <c r="D546" s="3" t="s">
        <v>794</v>
      </c>
      <c r="E546" s="4">
        <v>0</v>
      </c>
      <c r="F546" s="4">
        <v>0</v>
      </c>
      <c r="G546" s="5">
        <f>ROUND(Offset_Report7[[#This Row],[FY 2021-22 Allocation]]-Offset_Report7[[#This Row],[FY 2021-22 Expended]],0)</f>
        <v>0</v>
      </c>
      <c r="H546" s="5">
        <v>0</v>
      </c>
      <c r="I546" s="5">
        <v>0</v>
      </c>
      <c r="J546" s="5">
        <f>ROUND(Offset_Report7[[#This Row],[FY 2022-23 Allocation]]-Offset_Report7[[#This Row],[FY 2022-23 Expended]],0)</f>
        <v>0</v>
      </c>
      <c r="K546" s="6">
        <f>Offset_Report7[[#This Row],[FY 2021-22 
Unspent Funds to Offset]]+Offset_Report7[[#This Row],[FY 2022-23 
Unspent Funds to Offset]]</f>
        <v>0</v>
      </c>
    </row>
    <row r="547" spans="1:11" x14ac:dyDescent="0.2">
      <c r="A547" s="32" t="s">
        <v>4072</v>
      </c>
      <c r="B547" s="34" t="s">
        <v>11</v>
      </c>
      <c r="C547" s="2" t="s">
        <v>11</v>
      </c>
      <c r="D547" s="3" t="s">
        <v>795</v>
      </c>
      <c r="E547" s="4">
        <v>237285171</v>
      </c>
      <c r="F547" s="4">
        <v>237285171</v>
      </c>
      <c r="G547" s="5">
        <f>ROUND(Offset_Report7[[#This Row],[FY 2021-22 Allocation]]-Offset_Report7[[#This Row],[FY 2021-22 Expended]],0)</f>
        <v>0</v>
      </c>
      <c r="H547" s="5">
        <v>442534046</v>
      </c>
      <c r="I547" s="5">
        <v>442534046</v>
      </c>
      <c r="J547" s="5">
        <f>ROUND(Offset_Report7[[#This Row],[FY 2022-23 Allocation]]-Offset_Report7[[#This Row],[FY 2022-23 Expended]],0)</f>
        <v>0</v>
      </c>
      <c r="K547" s="6">
        <f>Offset_Report7[[#This Row],[FY 2021-22 
Unspent Funds to Offset]]+Offset_Report7[[#This Row],[FY 2022-23 
Unspent Funds to Offset]]</f>
        <v>0</v>
      </c>
    </row>
    <row r="548" spans="1:11" x14ac:dyDescent="0.2">
      <c r="A548" s="32" t="s">
        <v>4073</v>
      </c>
      <c r="B548" s="34" t="s">
        <v>796</v>
      </c>
      <c r="C548" s="2" t="s">
        <v>14</v>
      </c>
      <c r="D548" s="3" t="s">
        <v>797</v>
      </c>
      <c r="E548" s="4">
        <v>482719</v>
      </c>
      <c r="F548" s="4">
        <v>482719</v>
      </c>
      <c r="G548" s="5">
        <f>ROUND(Offset_Report7[[#This Row],[FY 2021-22 Allocation]]-Offset_Report7[[#This Row],[FY 2021-22 Expended]],0)</f>
        <v>0</v>
      </c>
      <c r="H548" s="5">
        <v>1046788</v>
      </c>
      <c r="I548" s="5">
        <v>1046788</v>
      </c>
      <c r="J548" s="5">
        <f>ROUND(Offset_Report7[[#This Row],[FY 2022-23 Allocation]]-Offset_Report7[[#This Row],[FY 2022-23 Expended]],0)</f>
        <v>0</v>
      </c>
      <c r="K548" s="6">
        <f>Offset_Report7[[#This Row],[FY 2021-22 
Unspent Funds to Offset]]+Offset_Report7[[#This Row],[FY 2022-23 
Unspent Funds to Offset]]</f>
        <v>0</v>
      </c>
    </row>
    <row r="549" spans="1:11" x14ac:dyDescent="0.2">
      <c r="A549" s="32" t="s">
        <v>4074</v>
      </c>
      <c r="B549" s="33" t="s">
        <v>798</v>
      </c>
      <c r="C549" s="2" t="s">
        <v>14</v>
      </c>
      <c r="D549" s="3" t="s">
        <v>799</v>
      </c>
      <c r="E549" s="4">
        <v>246495</v>
      </c>
      <c r="F549" s="4">
        <v>246495</v>
      </c>
      <c r="G549" s="5">
        <f>ROUND(Offset_Report7[[#This Row],[FY 2021-22 Allocation]]-Offset_Report7[[#This Row],[FY 2021-22 Expended]],0)</f>
        <v>0</v>
      </c>
      <c r="H549" s="5">
        <v>432957</v>
      </c>
      <c r="I549" s="5">
        <v>432957</v>
      </c>
      <c r="J549" s="5">
        <f>ROUND(Offset_Report7[[#This Row],[FY 2022-23 Allocation]]-Offset_Report7[[#This Row],[FY 2022-23 Expended]],0)</f>
        <v>0</v>
      </c>
      <c r="K549" s="6">
        <f>Offset_Report7[[#This Row],[FY 2021-22 
Unspent Funds to Offset]]+Offset_Report7[[#This Row],[FY 2022-23 
Unspent Funds to Offset]]</f>
        <v>0</v>
      </c>
    </row>
    <row r="550" spans="1:11" x14ac:dyDescent="0.2">
      <c r="A550" s="32" t="s">
        <v>4075</v>
      </c>
      <c r="B550" s="34" t="s">
        <v>800</v>
      </c>
      <c r="C550" s="2" t="s">
        <v>14</v>
      </c>
      <c r="D550" s="3" t="s">
        <v>801</v>
      </c>
      <c r="E550" s="4">
        <v>0</v>
      </c>
      <c r="F550" s="4">
        <v>0</v>
      </c>
      <c r="G550" s="5">
        <f>ROUND(Offset_Report7[[#This Row],[FY 2021-22 Allocation]]-Offset_Report7[[#This Row],[FY 2021-22 Expended]],0)</f>
        <v>0</v>
      </c>
      <c r="H550" s="5">
        <v>0</v>
      </c>
      <c r="I550" s="5">
        <v>0</v>
      </c>
      <c r="J550" s="5">
        <f>ROUND(Offset_Report7[[#This Row],[FY 2022-23 Allocation]]-Offset_Report7[[#This Row],[FY 2022-23 Expended]],0)</f>
        <v>0</v>
      </c>
      <c r="K550" s="6">
        <f>Offset_Report7[[#This Row],[FY 2021-22 
Unspent Funds to Offset]]+Offset_Report7[[#This Row],[FY 2022-23 
Unspent Funds to Offset]]</f>
        <v>0</v>
      </c>
    </row>
    <row r="551" spans="1:11" x14ac:dyDescent="0.2">
      <c r="A551" s="32" t="s">
        <v>4076</v>
      </c>
      <c r="B551" s="34" t="s">
        <v>802</v>
      </c>
      <c r="C551" s="2" t="s">
        <v>14</v>
      </c>
      <c r="D551" s="3" t="s">
        <v>803</v>
      </c>
      <c r="E551" s="4">
        <v>528805</v>
      </c>
      <c r="F551" s="4">
        <v>528805</v>
      </c>
      <c r="G551" s="5">
        <f>ROUND(Offset_Report7[[#This Row],[FY 2021-22 Allocation]]-Offset_Report7[[#This Row],[FY 2021-22 Expended]],0)</f>
        <v>0</v>
      </c>
      <c r="H551" s="5">
        <v>1232032</v>
      </c>
      <c r="I551" s="5">
        <v>1232032</v>
      </c>
      <c r="J551" s="5">
        <f>ROUND(Offset_Report7[[#This Row],[FY 2022-23 Allocation]]-Offset_Report7[[#This Row],[FY 2022-23 Expended]],0)</f>
        <v>0</v>
      </c>
      <c r="K551" s="6">
        <f>Offset_Report7[[#This Row],[FY 2021-22 
Unspent Funds to Offset]]+Offset_Report7[[#This Row],[FY 2022-23 
Unspent Funds to Offset]]</f>
        <v>0</v>
      </c>
    </row>
    <row r="552" spans="1:11" x14ac:dyDescent="0.2">
      <c r="A552" s="32" t="s">
        <v>4077</v>
      </c>
      <c r="B552" s="33" t="s">
        <v>804</v>
      </c>
      <c r="C552" s="2" t="s">
        <v>14</v>
      </c>
      <c r="D552" s="3" t="s">
        <v>805</v>
      </c>
      <c r="E552" s="4">
        <v>0</v>
      </c>
      <c r="F552" s="4">
        <v>0</v>
      </c>
      <c r="G552" s="5">
        <f>ROUND(Offset_Report7[[#This Row],[FY 2021-22 Allocation]]-Offset_Report7[[#This Row],[FY 2021-22 Expended]],0)</f>
        <v>0</v>
      </c>
      <c r="H552" s="5">
        <v>0</v>
      </c>
      <c r="I552" s="5">
        <v>0</v>
      </c>
      <c r="J552" s="5">
        <f>ROUND(Offset_Report7[[#This Row],[FY 2022-23 Allocation]]-Offset_Report7[[#This Row],[FY 2022-23 Expended]],0)</f>
        <v>0</v>
      </c>
      <c r="K552" s="6">
        <f>Offset_Report7[[#This Row],[FY 2021-22 
Unspent Funds to Offset]]+Offset_Report7[[#This Row],[FY 2022-23 
Unspent Funds to Offset]]</f>
        <v>0</v>
      </c>
    </row>
    <row r="553" spans="1:11" x14ac:dyDescent="0.2">
      <c r="A553" s="32" t="s">
        <v>4078</v>
      </c>
      <c r="B553" s="33" t="s">
        <v>806</v>
      </c>
      <c r="C553" s="2" t="s">
        <v>14</v>
      </c>
      <c r="D553" s="3" t="s">
        <v>807</v>
      </c>
      <c r="E553" s="4">
        <v>0</v>
      </c>
      <c r="F553" s="4">
        <v>0</v>
      </c>
      <c r="G553" s="5">
        <f>ROUND(Offset_Report7[[#This Row],[FY 2021-22 Allocation]]-Offset_Report7[[#This Row],[FY 2021-22 Expended]],0)</f>
        <v>0</v>
      </c>
      <c r="H553" s="5">
        <v>0</v>
      </c>
      <c r="I553" s="5">
        <v>0</v>
      </c>
      <c r="J553" s="5">
        <f>ROUND(Offset_Report7[[#This Row],[FY 2022-23 Allocation]]-Offset_Report7[[#This Row],[FY 2022-23 Expended]],0)</f>
        <v>0</v>
      </c>
      <c r="K553" s="6">
        <f>Offset_Report7[[#This Row],[FY 2021-22 
Unspent Funds to Offset]]+Offset_Report7[[#This Row],[FY 2022-23 
Unspent Funds to Offset]]</f>
        <v>0</v>
      </c>
    </row>
    <row r="554" spans="1:11" x14ac:dyDescent="0.2">
      <c r="A554" s="32" t="s">
        <v>4079</v>
      </c>
      <c r="B554" s="33" t="s">
        <v>808</v>
      </c>
      <c r="C554" s="2" t="s">
        <v>14</v>
      </c>
      <c r="D554" s="3" t="s">
        <v>809</v>
      </c>
      <c r="E554" s="4">
        <v>284981</v>
      </c>
      <c r="F554" s="4">
        <v>284981</v>
      </c>
      <c r="G554" s="5">
        <f>ROUND(Offset_Report7[[#This Row],[FY 2021-22 Allocation]]-Offset_Report7[[#This Row],[FY 2021-22 Expended]],0)</f>
        <v>0</v>
      </c>
      <c r="H554" s="5">
        <v>602598</v>
      </c>
      <c r="I554" s="5">
        <v>602598</v>
      </c>
      <c r="J554" s="5">
        <f>ROUND(Offset_Report7[[#This Row],[FY 2022-23 Allocation]]-Offset_Report7[[#This Row],[FY 2022-23 Expended]],0)</f>
        <v>0</v>
      </c>
      <c r="K554" s="6">
        <f>Offset_Report7[[#This Row],[FY 2021-22 
Unspent Funds to Offset]]+Offset_Report7[[#This Row],[FY 2022-23 
Unspent Funds to Offset]]</f>
        <v>0</v>
      </c>
    </row>
    <row r="555" spans="1:11" x14ac:dyDescent="0.2">
      <c r="A555" s="32" t="s">
        <v>4080</v>
      </c>
      <c r="B555" s="33" t="s">
        <v>810</v>
      </c>
      <c r="C555" s="2" t="s">
        <v>14</v>
      </c>
      <c r="D555" s="3" t="s">
        <v>811</v>
      </c>
      <c r="E555" s="4">
        <v>0</v>
      </c>
      <c r="F555" s="4">
        <v>0</v>
      </c>
      <c r="G555" s="5">
        <f>ROUND(Offset_Report7[[#This Row],[FY 2021-22 Allocation]]-Offset_Report7[[#This Row],[FY 2021-22 Expended]],0)</f>
        <v>0</v>
      </c>
      <c r="H555" s="5">
        <v>0</v>
      </c>
      <c r="I555" s="5">
        <v>0</v>
      </c>
      <c r="J555" s="5">
        <f>ROUND(Offset_Report7[[#This Row],[FY 2022-23 Allocation]]-Offset_Report7[[#This Row],[FY 2022-23 Expended]],0)</f>
        <v>0</v>
      </c>
      <c r="K555" s="6">
        <f>Offset_Report7[[#This Row],[FY 2021-22 
Unspent Funds to Offset]]+Offset_Report7[[#This Row],[FY 2022-23 
Unspent Funds to Offset]]</f>
        <v>0</v>
      </c>
    </row>
    <row r="556" spans="1:11" x14ac:dyDescent="0.2">
      <c r="A556" s="32" t="s">
        <v>4081</v>
      </c>
      <c r="B556" s="33" t="s">
        <v>812</v>
      </c>
      <c r="C556" s="2" t="s">
        <v>14</v>
      </c>
      <c r="D556" s="3" t="s">
        <v>813</v>
      </c>
      <c r="E556" s="4">
        <v>227971</v>
      </c>
      <c r="F556" s="4">
        <v>227971</v>
      </c>
      <c r="G556" s="5">
        <f>ROUND(Offset_Report7[[#This Row],[FY 2021-22 Allocation]]-Offset_Report7[[#This Row],[FY 2021-22 Expended]],0)</f>
        <v>0</v>
      </c>
      <c r="H556" s="5">
        <v>516150</v>
      </c>
      <c r="I556" s="5">
        <v>516150</v>
      </c>
      <c r="J556" s="5">
        <f>ROUND(Offset_Report7[[#This Row],[FY 2022-23 Allocation]]-Offset_Report7[[#This Row],[FY 2022-23 Expended]],0)</f>
        <v>0</v>
      </c>
      <c r="K556" s="6">
        <f>Offset_Report7[[#This Row],[FY 2021-22 
Unspent Funds to Offset]]+Offset_Report7[[#This Row],[FY 2022-23 
Unspent Funds to Offset]]</f>
        <v>0</v>
      </c>
    </row>
    <row r="557" spans="1:11" x14ac:dyDescent="0.2">
      <c r="A557" s="32" t="s">
        <v>4082</v>
      </c>
      <c r="B557" s="33" t="s">
        <v>814</v>
      </c>
      <c r="C557" s="2" t="s">
        <v>14</v>
      </c>
      <c r="D557" s="3" t="s">
        <v>815</v>
      </c>
      <c r="E557" s="4">
        <v>0</v>
      </c>
      <c r="F557" s="4">
        <v>0</v>
      </c>
      <c r="G557" s="5">
        <f>ROUND(Offset_Report7[[#This Row],[FY 2021-22 Allocation]]-Offset_Report7[[#This Row],[FY 2021-22 Expended]],0)</f>
        <v>0</v>
      </c>
      <c r="H557" s="5">
        <v>0</v>
      </c>
      <c r="I557" s="5">
        <v>0</v>
      </c>
      <c r="J557" s="5">
        <f>ROUND(Offset_Report7[[#This Row],[FY 2022-23 Allocation]]-Offset_Report7[[#This Row],[FY 2022-23 Expended]],0)</f>
        <v>0</v>
      </c>
      <c r="K557" s="6">
        <f>Offset_Report7[[#This Row],[FY 2021-22 
Unspent Funds to Offset]]+Offset_Report7[[#This Row],[FY 2022-23 
Unspent Funds to Offset]]</f>
        <v>0</v>
      </c>
    </row>
    <row r="558" spans="1:11" x14ac:dyDescent="0.2">
      <c r="A558" s="32" t="s">
        <v>4083</v>
      </c>
      <c r="B558" s="33" t="s">
        <v>816</v>
      </c>
      <c r="C558" s="2" t="s">
        <v>14</v>
      </c>
      <c r="D558" s="3" t="s">
        <v>817</v>
      </c>
      <c r="E558" s="4">
        <v>0</v>
      </c>
      <c r="F558" s="4">
        <v>0</v>
      </c>
      <c r="G558" s="5">
        <f>ROUND(Offset_Report7[[#This Row],[FY 2021-22 Allocation]]-Offset_Report7[[#This Row],[FY 2021-22 Expended]],0)</f>
        <v>0</v>
      </c>
      <c r="H558" s="5">
        <v>0</v>
      </c>
      <c r="I558" s="5">
        <v>0</v>
      </c>
      <c r="J558" s="5">
        <f>ROUND(Offset_Report7[[#This Row],[FY 2022-23 Allocation]]-Offset_Report7[[#This Row],[FY 2022-23 Expended]],0)</f>
        <v>0</v>
      </c>
      <c r="K558" s="6">
        <f>Offset_Report7[[#This Row],[FY 2021-22 
Unspent Funds to Offset]]+Offset_Report7[[#This Row],[FY 2022-23 
Unspent Funds to Offset]]</f>
        <v>0</v>
      </c>
    </row>
    <row r="559" spans="1:11" x14ac:dyDescent="0.2">
      <c r="A559" s="32" t="s">
        <v>4084</v>
      </c>
      <c r="B559" s="33" t="s">
        <v>818</v>
      </c>
      <c r="C559" s="2" t="s">
        <v>14</v>
      </c>
      <c r="D559" s="3" t="s">
        <v>819</v>
      </c>
      <c r="E559" s="4">
        <v>91439</v>
      </c>
      <c r="F559" s="4">
        <v>91439</v>
      </c>
      <c r="G559" s="5">
        <f>ROUND(Offset_Report7[[#This Row],[FY 2021-22 Allocation]]-Offset_Report7[[#This Row],[FY 2021-22 Expended]],0)</f>
        <v>0</v>
      </c>
      <c r="H559" s="5">
        <v>312571</v>
      </c>
      <c r="I559" s="5">
        <v>312571</v>
      </c>
      <c r="J559" s="5">
        <f>ROUND(Offset_Report7[[#This Row],[FY 2022-23 Allocation]]-Offset_Report7[[#This Row],[FY 2022-23 Expended]],0)</f>
        <v>0</v>
      </c>
      <c r="K559" s="6">
        <f>Offset_Report7[[#This Row],[FY 2021-22 
Unspent Funds to Offset]]+Offset_Report7[[#This Row],[FY 2022-23 
Unspent Funds to Offset]]</f>
        <v>0</v>
      </c>
    </row>
    <row r="560" spans="1:11" x14ac:dyDescent="0.2">
      <c r="A560" s="32" t="s">
        <v>4085</v>
      </c>
      <c r="B560" s="33" t="s">
        <v>820</v>
      </c>
      <c r="C560" s="2" t="s">
        <v>14</v>
      </c>
      <c r="D560" s="3" t="s">
        <v>821</v>
      </c>
      <c r="E560" s="4">
        <v>71299</v>
      </c>
      <c r="F560" s="4">
        <v>71299</v>
      </c>
      <c r="G560" s="5">
        <f>ROUND(Offset_Report7[[#This Row],[FY 2021-22 Allocation]]-Offset_Report7[[#This Row],[FY 2021-22 Expended]],0)</f>
        <v>0</v>
      </c>
      <c r="H560" s="5">
        <v>190150</v>
      </c>
      <c r="I560" s="5">
        <v>190150</v>
      </c>
      <c r="J560" s="5">
        <f>ROUND(Offset_Report7[[#This Row],[FY 2022-23 Allocation]]-Offset_Report7[[#This Row],[FY 2022-23 Expended]],0)</f>
        <v>0</v>
      </c>
      <c r="K560" s="6">
        <f>Offset_Report7[[#This Row],[FY 2021-22 
Unspent Funds to Offset]]+Offset_Report7[[#This Row],[FY 2022-23 
Unspent Funds to Offset]]</f>
        <v>0</v>
      </c>
    </row>
    <row r="561" spans="1:11" x14ac:dyDescent="0.2">
      <c r="A561" s="32" t="s">
        <v>4086</v>
      </c>
      <c r="B561" s="33" t="s">
        <v>822</v>
      </c>
      <c r="C561" s="2" t="s">
        <v>14</v>
      </c>
      <c r="D561" s="3" t="s">
        <v>823</v>
      </c>
      <c r="E561" s="4">
        <v>276516</v>
      </c>
      <c r="F561" s="4">
        <v>276516</v>
      </c>
      <c r="G561" s="5">
        <f>ROUND(Offset_Report7[[#This Row],[FY 2021-22 Allocation]]-Offset_Report7[[#This Row],[FY 2021-22 Expended]],0)</f>
        <v>0</v>
      </c>
      <c r="H561" s="5">
        <v>606413</v>
      </c>
      <c r="I561" s="5">
        <v>603652</v>
      </c>
      <c r="J561" s="5">
        <f>ROUND(Offset_Report7[[#This Row],[FY 2022-23 Allocation]]-Offset_Report7[[#This Row],[FY 2022-23 Expended]],0)</f>
        <v>2761</v>
      </c>
      <c r="K561" s="6">
        <f>Offset_Report7[[#This Row],[FY 2021-22 
Unspent Funds to Offset]]+Offset_Report7[[#This Row],[FY 2022-23 
Unspent Funds to Offset]]</f>
        <v>2761</v>
      </c>
    </row>
    <row r="562" spans="1:11" x14ac:dyDescent="0.2">
      <c r="A562" s="32" t="s">
        <v>4087</v>
      </c>
      <c r="B562" s="33" t="s">
        <v>824</v>
      </c>
      <c r="C562" s="2" t="s">
        <v>14</v>
      </c>
      <c r="D562" s="3" t="s">
        <v>825</v>
      </c>
      <c r="E562" s="4">
        <v>0</v>
      </c>
      <c r="F562" s="4">
        <v>0</v>
      </c>
      <c r="G562" s="5">
        <f>ROUND(Offset_Report7[[#This Row],[FY 2021-22 Allocation]]-Offset_Report7[[#This Row],[FY 2021-22 Expended]],0)</f>
        <v>0</v>
      </c>
      <c r="H562" s="5">
        <v>0</v>
      </c>
      <c r="I562" s="5">
        <v>0</v>
      </c>
      <c r="J562" s="5">
        <f>ROUND(Offset_Report7[[#This Row],[FY 2022-23 Allocation]]-Offset_Report7[[#This Row],[FY 2022-23 Expended]],0)</f>
        <v>0</v>
      </c>
      <c r="K562" s="6">
        <f>Offset_Report7[[#This Row],[FY 2021-22 
Unspent Funds to Offset]]+Offset_Report7[[#This Row],[FY 2022-23 
Unspent Funds to Offset]]</f>
        <v>0</v>
      </c>
    </row>
    <row r="563" spans="1:11" x14ac:dyDescent="0.2">
      <c r="A563" s="32" t="s">
        <v>4088</v>
      </c>
      <c r="B563" s="33" t="s">
        <v>826</v>
      </c>
      <c r="C563" s="2" t="s">
        <v>14</v>
      </c>
      <c r="D563" s="3" t="s">
        <v>827</v>
      </c>
      <c r="E563" s="4">
        <v>116872</v>
      </c>
      <c r="F563" s="4">
        <v>116872</v>
      </c>
      <c r="G563" s="5">
        <f>ROUND(Offset_Report7[[#This Row],[FY 2021-22 Allocation]]-Offset_Report7[[#This Row],[FY 2021-22 Expended]],0)</f>
        <v>0</v>
      </c>
      <c r="H563" s="5">
        <v>243083</v>
      </c>
      <c r="I563" s="5">
        <v>243083</v>
      </c>
      <c r="J563" s="5">
        <f>ROUND(Offset_Report7[[#This Row],[FY 2022-23 Allocation]]-Offset_Report7[[#This Row],[FY 2022-23 Expended]],0)</f>
        <v>0</v>
      </c>
      <c r="K563" s="6">
        <f>Offset_Report7[[#This Row],[FY 2021-22 
Unspent Funds to Offset]]+Offset_Report7[[#This Row],[FY 2022-23 
Unspent Funds to Offset]]</f>
        <v>0</v>
      </c>
    </row>
    <row r="564" spans="1:11" x14ac:dyDescent="0.2">
      <c r="A564" s="32" t="s">
        <v>4089</v>
      </c>
      <c r="B564" s="33" t="s">
        <v>828</v>
      </c>
      <c r="C564" s="2" t="s">
        <v>14</v>
      </c>
      <c r="D564" s="3" t="s">
        <v>829</v>
      </c>
      <c r="E564" s="4">
        <v>480771</v>
      </c>
      <c r="F564" s="4">
        <v>480771</v>
      </c>
      <c r="G564" s="5">
        <f>ROUND(Offset_Report7[[#This Row],[FY 2021-22 Allocation]]-Offset_Report7[[#This Row],[FY 2021-22 Expended]],0)</f>
        <v>0</v>
      </c>
      <c r="H564" s="5">
        <v>885670</v>
      </c>
      <c r="I564" s="5">
        <v>885670</v>
      </c>
      <c r="J564" s="5">
        <f>ROUND(Offset_Report7[[#This Row],[FY 2022-23 Allocation]]-Offset_Report7[[#This Row],[FY 2022-23 Expended]],0)</f>
        <v>0</v>
      </c>
      <c r="K564" s="6">
        <f>Offset_Report7[[#This Row],[FY 2021-22 
Unspent Funds to Offset]]+Offset_Report7[[#This Row],[FY 2022-23 
Unspent Funds to Offset]]</f>
        <v>0</v>
      </c>
    </row>
    <row r="565" spans="1:11" x14ac:dyDescent="0.2">
      <c r="A565" s="32" t="s">
        <v>4090</v>
      </c>
      <c r="B565" s="33" t="s">
        <v>830</v>
      </c>
      <c r="C565" s="2" t="s">
        <v>31</v>
      </c>
      <c r="D565" s="3" t="s">
        <v>831</v>
      </c>
      <c r="E565" s="4">
        <v>612959</v>
      </c>
      <c r="F565" s="4">
        <v>340466.57</v>
      </c>
      <c r="G565" s="5">
        <f>ROUND(Offset_Report7[[#This Row],[FY 2021-22 Allocation]]-Offset_Report7[[#This Row],[FY 2021-22 Expended]],0)</f>
        <v>272492</v>
      </c>
      <c r="H565" s="5">
        <v>1152483</v>
      </c>
      <c r="I565" s="5">
        <v>0</v>
      </c>
      <c r="J565" s="5">
        <f>ROUND(Offset_Report7[[#This Row],[FY 2022-23 Allocation]]-Offset_Report7[[#This Row],[FY 2022-23 Expended]],0)</f>
        <v>1152483</v>
      </c>
      <c r="K565" s="6">
        <f>Offset_Report7[[#This Row],[FY 2021-22 
Unspent Funds to Offset]]+Offset_Report7[[#This Row],[FY 2022-23 
Unspent Funds to Offset]]</f>
        <v>1424975</v>
      </c>
    </row>
    <row r="566" spans="1:11" x14ac:dyDescent="0.2">
      <c r="A566" s="32" t="s">
        <v>4091</v>
      </c>
      <c r="B566" s="33" t="s">
        <v>832</v>
      </c>
      <c r="C566" s="2" t="s">
        <v>14</v>
      </c>
      <c r="D566" s="3" t="s">
        <v>833</v>
      </c>
      <c r="E566" s="4">
        <v>176664</v>
      </c>
      <c r="F566" s="4">
        <v>176664</v>
      </c>
      <c r="G566" s="5">
        <f>ROUND(Offset_Report7[[#This Row],[FY 2021-22 Allocation]]-Offset_Report7[[#This Row],[FY 2021-22 Expended]],0)</f>
        <v>0</v>
      </c>
      <c r="H566" s="5">
        <v>146535</v>
      </c>
      <c r="I566" s="5">
        <v>146535</v>
      </c>
      <c r="J566" s="5">
        <f>ROUND(Offset_Report7[[#This Row],[FY 2022-23 Allocation]]-Offset_Report7[[#This Row],[FY 2022-23 Expended]],0)</f>
        <v>0</v>
      </c>
      <c r="K566" s="6">
        <f>Offset_Report7[[#This Row],[FY 2021-22 
Unspent Funds to Offset]]+Offset_Report7[[#This Row],[FY 2022-23 
Unspent Funds to Offset]]</f>
        <v>0</v>
      </c>
    </row>
    <row r="567" spans="1:11" x14ac:dyDescent="0.2">
      <c r="A567" s="32" t="s">
        <v>4092</v>
      </c>
      <c r="B567" s="33" t="s">
        <v>834</v>
      </c>
      <c r="C567" s="2" t="s">
        <v>14</v>
      </c>
      <c r="D567" s="3" t="s">
        <v>835</v>
      </c>
      <c r="E567" s="4">
        <v>146356</v>
      </c>
      <c r="F567" s="4">
        <v>146356</v>
      </c>
      <c r="G567" s="5">
        <f>ROUND(Offset_Report7[[#This Row],[FY 2021-22 Allocation]]-Offset_Report7[[#This Row],[FY 2021-22 Expended]],0)</f>
        <v>0</v>
      </c>
      <c r="H567" s="5">
        <v>367808</v>
      </c>
      <c r="I567" s="5">
        <v>264651.90000000002</v>
      </c>
      <c r="J567" s="5">
        <f>ROUND(Offset_Report7[[#This Row],[FY 2022-23 Allocation]]-Offset_Report7[[#This Row],[FY 2022-23 Expended]],0)</f>
        <v>103156</v>
      </c>
      <c r="K567" s="6">
        <f>Offset_Report7[[#This Row],[FY 2021-22 
Unspent Funds to Offset]]+Offset_Report7[[#This Row],[FY 2022-23 
Unspent Funds to Offset]]</f>
        <v>103156</v>
      </c>
    </row>
    <row r="568" spans="1:11" x14ac:dyDescent="0.2">
      <c r="A568" s="32" t="s">
        <v>4093</v>
      </c>
      <c r="B568" s="33" t="s">
        <v>836</v>
      </c>
      <c r="C568" s="2" t="s">
        <v>14</v>
      </c>
      <c r="D568" s="3" t="s">
        <v>837</v>
      </c>
      <c r="E568" s="4">
        <v>345527</v>
      </c>
      <c r="F568" s="4">
        <v>345527</v>
      </c>
      <c r="G568" s="5">
        <f>ROUND(Offset_Report7[[#This Row],[FY 2021-22 Allocation]]-Offset_Report7[[#This Row],[FY 2021-22 Expended]],0)</f>
        <v>0</v>
      </c>
      <c r="H568" s="5">
        <v>736085</v>
      </c>
      <c r="I568" s="5">
        <v>736085</v>
      </c>
      <c r="J568" s="5">
        <f>ROUND(Offset_Report7[[#This Row],[FY 2022-23 Allocation]]-Offset_Report7[[#This Row],[FY 2022-23 Expended]],0)</f>
        <v>0</v>
      </c>
      <c r="K568" s="6">
        <f>Offset_Report7[[#This Row],[FY 2021-22 
Unspent Funds to Offset]]+Offset_Report7[[#This Row],[FY 2022-23 
Unspent Funds to Offset]]</f>
        <v>0</v>
      </c>
    </row>
    <row r="569" spans="1:11" x14ac:dyDescent="0.2">
      <c r="A569" s="32" t="s">
        <v>4094</v>
      </c>
      <c r="B569" s="33" t="s">
        <v>838</v>
      </c>
      <c r="C569" s="2" t="s">
        <v>14</v>
      </c>
      <c r="D569" s="3" t="s">
        <v>839</v>
      </c>
      <c r="E569" s="4">
        <v>0</v>
      </c>
      <c r="F569" s="4">
        <v>0</v>
      </c>
      <c r="G569" s="5">
        <f>ROUND(Offset_Report7[[#This Row],[FY 2021-22 Allocation]]-Offset_Report7[[#This Row],[FY 2021-22 Expended]],0)</f>
        <v>0</v>
      </c>
      <c r="H569" s="5">
        <v>0</v>
      </c>
      <c r="I569" s="5">
        <v>0</v>
      </c>
      <c r="J569" s="5">
        <f>ROUND(Offset_Report7[[#This Row],[FY 2022-23 Allocation]]-Offset_Report7[[#This Row],[FY 2022-23 Expended]],0)</f>
        <v>0</v>
      </c>
      <c r="K569" s="6">
        <f>Offset_Report7[[#This Row],[FY 2021-22 
Unspent Funds to Offset]]+Offset_Report7[[#This Row],[FY 2022-23 
Unspent Funds to Offset]]</f>
        <v>0</v>
      </c>
    </row>
    <row r="570" spans="1:11" x14ac:dyDescent="0.2">
      <c r="A570" s="32" t="s">
        <v>4095</v>
      </c>
      <c r="B570" s="33" t="s">
        <v>840</v>
      </c>
      <c r="C570" s="2" t="s">
        <v>14</v>
      </c>
      <c r="D570" s="3" t="s">
        <v>841</v>
      </c>
      <c r="E570" s="4">
        <v>0</v>
      </c>
      <c r="F570" s="4">
        <v>0</v>
      </c>
      <c r="G570" s="5">
        <f>ROUND(Offset_Report7[[#This Row],[FY 2021-22 Allocation]]-Offset_Report7[[#This Row],[FY 2021-22 Expended]],0)</f>
        <v>0</v>
      </c>
      <c r="H570" s="5">
        <v>0</v>
      </c>
      <c r="I570" s="5">
        <v>0</v>
      </c>
      <c r="J570" s="5">
        <f>ROUND(Offset_Report7[[#This Row],[FY 2022-23 Allocation]]-Offset_Report7[[#This Row],[FY 2022-23 Expended]],0)</f>
        <v>0</v>
      </c>
      <c r="K570" s="6">
        <f>Offset_Report7[[#This Row],[FY 2021-22 
Unspent Funds to Offset]]+Offset_Report7[[#This Row],[FY 2022-23 
Unspent Funds to Offset]]</f>
        <v>0</v>
      </c>
    </row>
    <row r="571" spans="1:11" x14ac:dyDescent="0.2">
      <c r="A571" s="32" t="s">
        <v>4096</v>
      </c>
      <c r="B571" s="33" t="s">
        <v>842</v>
      </c>
      <c r="C571" s="2" t="s">
        <v>14</v>
      </c>
      <c r="D571" s="3" t="s">
        <v>843</v>
      </c>
      <c r="E571" s="4">
        <v>163882</v>
      </c>
      <c r="F571" s="4">
        <v>163882</v>
      </c>
      <c r="G571" s="5">
        <f>ROUND(Offset_Report7[[#This Row],[FY 2021-22 Allocation]]-Offset_Report7[[#This Row],[FY 2021-22 Expended]],0)</f>
        <v>0</v>
      </c>
      <c r="H571" s="5">
        <v>357219</v>
      </c>
      <c r="I571" s="5">
        <v>32482</v>
      </c>
      <c r="J571" s="5">
        <f>ROUND(Offset_Report7[[#This Row],[FY 2022-23 Allocation]]-Offset_Report7[[#This Row],[FY 2022-23 Expended]],0)</f>
        <v>324737</v>
      </c>
      <c r="K571" s="6">
        <f>Offset_Report7[[#This Row],[FY 2021-22 
Unspent Funds to Offset]]+Offset_Report7[[#This Row],[FY 2022-23 
Unspent Funds to Offset]]</f>
        <v>324737</v>
      </c>
    </row>
    <row r="572" spans="1:11" x14ac:dyDescent="0.2">
      <c r="A572" s="32" t="s">
        <v>4097</v>
      </c>
      <c r="B572" s="33" t="s">
        <v>844</v>
      </c>
      <c r="C572" s="2" t="s">
        <v>14</v>
      </c>
      <c r="D572" s="3" t="s">
        <v>845</v>
      </c>
      <c r="E572" s="4">
        <v>132688</v>
      </c>
      <c r="F572" s="4">
        <v>132688</v>
      </c>
      <c r="G572" s="5">
        <f>ROUND(Offset_Report7[[#This Row],[FY 2021-22 Allocation]]-Offset_Report7[[#This Row],[FY 2021-22 Expended]],0)</f>
        <v>0</v>
      </c>
      <c r="H572" s="5">
        <v>254551</v>
      </c>
      <c r="I572" s="5">
        <v>254551</v>
      </c>
      <c r="J572" s="5">
        <f>ROUND(Offset_Report7[[#This Row],[FY 2022-23 Allocation]]-Offset_Report7[[#This Row],[FY 2022-23 Expended]],0)</f>
        <v>0</v>
      </c>
      <c r="K572" s="6">
        <f>Offset_Report7[[#This Row],[FY 2021-22 
Unspent Funds to Offset]]+Offset_Report7[[#This Row],[FY 2022-23 
Unspent Funds to Offset]]</f>
        <v>0</v>
      </c>
    </row>
    <row r="573" spans="1:11" x14ac:dyDescent="0.2">
      <c r="A573" s="32" t="s">
        <v>4098</v>
      </c>
      <c r="B573" s="33" t="s">
        <v>846</v>
      </c>
      <c r="C573" s="2" t="s">
        <v>14</v>
      </c>
      <c r="D573" s="3" t="s">
        <v>847</v>
      </c>
      <c r="E573" s="4">
        <v>0</v>
      </c>
      <c r="F573" s="4">
        <v>0</v>
      </c>
      <c r="G573" s="5">
        <f>ROUND(Offset_Report7[[#This Row],[FY 2021-22 Allocation]]-Offset_Report7[[#This Row],[FY 2021-22 Expended]],0)</f>
        <v>0</v>
      </c>
      <c r="H573" s="5">
        <v>0</v>
      </c>
      <c r="I573" s="5">
        <v>0</v>
      </c>
      <c r="J573" s="5">
        <f>ROUND(Offset_Report7[[#This Row],[FY 2022-23 Allocation]]-Offset_Report7[[#This Row],[FY 2022-23 Expended]],0)</f>
        <v>0</v>
      </c>
      <c r="K573" s="6">
        <f>Offset_Report7[[#This Row],[FY 2021-22 
Unspent Funds to Offset]]+Offset_Report7[[#This Row],[FY 2022-23 
Unspent Funds to Offset]]</f>
        <v>0</v>
      </c>
    </row>
    <row r="574" spans="1:11" x14ac:dyDescent="0.2">
      <c r="A574" s="32" t="s">
        <v>4099</v>
      </c>
      <c r="B574" s="33" t="s">
        <v>848</v>
      </c>
      <c r="C574" s="2" t="s">
        <v>14</v>
      </c>
      <c r="D574" s="3" t="s">
        <v>849</v>
      </c>
      <c r="E574" s="4">
        <v>0</v>
      </c>
      <c r="F574" s="4">
        <v>0</v>
      </c>
      <c r="G574" s="5">
        <f>ROUND(Offset_Report7[[#This Row],[FY 2021-22 Allocation]]-Offset_Report7[[#This Row],[FY 2021-22 Expended]],0)</f>
        <v>0</v>
      </c>
      <c r="H574" s="5">
        <v>0</v>
      </c>
      <c r="I574" s="5">
        <v>0</v>
      </c>
      <c r="J574" s="5">
        <f>ROUND(Offset_Report7[[#This Row],[FY 2022-23 Allocation]]-Offset_Report7[[#This Row],[FY 2022-23 Expended]],0)</f>
        <v>0</v>
      </c>
      <c r="K574" s="6">
        <f>Offset_Report7[[#This Row],[FY 2021-22 
Unspent Funds to Offset]]+Offset_Report7[[#This Row],[FY 2022-23 
Unspent Funds to Offset]]</f>
        <v>0</v>
      </c>
    </row>
    <row r="575" spans="1:11" x14ac:dyDescent="0.2">
      <c r="A575" s="32" t="s">
        <v>4100</v>
      </c>
      <c r="B575" s="33" t="s">
        <v>850</v>
      </c>
      <c r="C575" s="2" t="s">
        <v>14</v>
      </c>
      <c r="D575" s="3" t="s">
        <v>851</v>
      </c>
      <c r="E575" s="4">
        <v>337163</v>
      </c>
      <c r="F575" s="4">
        <v>337163</v>
      </c>
      <c r="G575" s="5">
        <f>ROUND(Offset_Report7[[#This Row],[FY 2021-22 Allocation]]-Offset_Report7[[#This Row],[FY 2021-22 Expended]],0)</f>
        <v>0</v>
      </c>
      <c r="H575" s="5">
        <v>623443</v>
      </c>
      <c r="I575" s="5">
        <v>623443</v>
      </c>
      <c r="J575" s="5">
        <f>ROUND(Offset_Report7[[#This Row],[FY 2022-23 Allocation]]-Offset_Report7[[#This Row],[FY 2022-23 Expended]],0)</f>
        <v>0</v>
      </c>
      <c r="K575" s="6">
        <f>Offset_Report7[[#This Row],[FY 2021-22 
Unspent Funds to Offset]]+Offset_Report7[[#This Row],[FY 2022-23 
Unspent Funds to Offset]]</f>
        <v>0</v>
      </c>
    </row>
    <row r="576" spans="1:11" x14ac:dyDescent="0.2">
      <c r="A576" s="32" t="s">
        <v>4101</v>
      </c>
      <c r="B576" s="33" t="s">
        <v>852</v>
      </c>
      <c r="C576" s="2" t="s">
        <v>14</v>
      </c>
      <c r="D576" s="3" t="s">
        <v>853</v>
      </c>
      <c r="E576" s="4">
        <v>0</v>
      </c>
      <c r="F576" s="4">
        <v>0</v>
      </c>
      <c r="G576" s="5">
        <f>ROUND(Offset_Report7[[#This Row],[FY 2021-22 Allocation]]-Offset_Report7[[#This Row],[FY 2021-22 Expended]],0)</f>
        <v>0</v>
      </c>
      <c r="H576" s="5">
        <v>0</v>
      </c>
      <c r="I576" s="5">
        <v>0</v>
      </c>
      <c r="J576" s="5">
        <f>ROUND(Offset_Report7[[#This Row],[FY 2022-23 Allocation]]-Offset_Report7[[#This Row],[FY 2022-23 Expended]],0)</f>
        <v>0</v>
      </c>
      <c r="K576" s="6">
        <f>Offset_Report7[[#This Row],[FY 2021-22 
Unspent Funds to Offset]]+Offset_Report7[[#This Row],[FY 2022-23 
Unspent Funds to Offset]]</f>
        <v>0</v>
      </c>
    </row>
    <row r="577" spans="1:11" x14ac:dyDescent="0.2">
      <c r="A577" s="32" t="s">
        <v>4102</v>
      </c>
      <c r="B577" s="33" t="s">
        <v>854</v>
      </c>
      <c r="C577" s="2" t="s">
        <v>14</v>
      </c>
      <c r="D577" s="3" t="s">
        <v>855</v>
      </c>
      <c r="E577" s="4">
        <v>532810</v>
      </c>
      <c r="F577" s="4">
        <v>532810</v>
      </c>
      <c r="G577" s="5">
        <f>ROUND(Offset_Report7[[#This Row],[FY 2021-22 Allocation]]-Offset_Report7[[#This Row],[FY 2021-22 Expended]],0)</f>
        <v>0</v>
      </c>
      <c r="H577" s="5">
        <v>1004791</v>
      </c>
      <c r="I577" s="5">
        <v>492039.99</v>
      </c>
      <c r="J577" s="5">
        <f>ROUND(Offset_Report7[[#This Row],[FY 2022-23 Allocation]]-Offset_Report7[[#This Row],[FY 2022-23 Expended]],0)</f>
        <v>512751</v>
      </c>
      <c r="K577" s="6">
        <f>Offset_Report7[[#This Row],[FY 2021-22 
Unspent Funds to Offset]]+Offset_Report7[[#This Row],[FY 2022-23 
Unspent Funds to Offset]]</f>
        <v>512751</v>
      </c>
    </row>
    <row r="578" spans="1:11" x14ac:dyDescent="0.2">
      <c r="A578" s="32" t="s">
        <v>4103</v>
      </c>
      <c r="B578" s="33" t="s">
        <v>856</v>
      </c>
      <c r="C578" s="2" t="s">
        <v>14</v>
      </c>
      <c r="D578" s="3" t="s">
        <v>857</v>
      </c>
      <c r="E578" s="4">
        <v>243098</v>
      </c>
      <c r="F578" s="4">
        <v>243098</v>
      </c>
      <c r="G578" s="5">
        <f>ROUND(Offset_Report7[[#This Row],[FY 2021-22 Allocation]]-Offset_Report7[[#This Row],[FY 2021-22 Expended]],0)</f>
        <v>0</v>
      </c>
      <c r="H578" s="5">
        <v>678114</v>
      </c>
      <c r="I578" s="5">
        <v>678114</v>
      </c>
      <c r="J578" s="5">
        <f>ROUND(Offset_Report7[[#This Row],[FY 2022-23 Allocation]]-Offset_Report7[[#This Row],[FY 2022-23 Expended]],0)</f>
        <v>0</v>
      </c>
      <c r="K578" s="6">
        <f>Offset_Report7[[#This Row],[FY 2021-22 
Unspent Funds to Offset]]+Offset_Report7[[#This Row],[FY 2022-23 
Unspent Funds to Offset]]</f>
        <v>0</v>
      </c>
    </row>
    <row r="579" spans="1:11" x14ac:dyDescent="0.2">
      <c r="A579" s="32" t="s">
        <v>4104</v>
      </c>
      <c r="B579" s="33" t="s">
        <v>858</v>
      </c>
      <c r="C579" s="2" t="s">
        <v>14</v>
      </c>
      <c r="D579" s="3" t="s">
        <v>859</v>
      </c>
      <c r="E579" s="4">
        <v>0</v>
      </c>
      <c r="F579" s="4">
        <v>0</v>
      </c>
      <c r="G579" s="5">
        <f>ROUND(Offset_Report7[[#This Row],[FY 2021-22 Allocation]]-Offset_Report7[[#This Row],[FY 2021-22 Expended]],0)</f>
        <v>0</v>
      </c>
      <c r="H579" s="5">
        <v>0</v>
      </c>
      <c r="I579" s="5">
        <v>0</v>
      </c>
      <c r="J579" s="5">
        <f>ROUND(Offset_Report7[[#This Row],[FY 2022-23 Allocation]]-Offset_Report7[[#This Row],[FY 2022-23 Expended]],0)</f>
        <v>0</v>
      </c>
      <c r="K579" s="6">
        <f>Offset_Report7[[#This Row],[FY 2021-22 
Unspent Funds to Offset]]+Offset_Report7[[#This Row],[FY 2022-23 
Unspent Funds to Offset]]</f>
        <v>0</v>
      </c>
    </row>
    <row r="580" spans="1:11" x14ac:dyDescent="0.2">
      <c r="A580" s="32" t="s">
        <v>4105</v>
      </c>
      <c r="B580" s="33" t="s">
        <v>860</v>
      </c>
      <c r="C580" s="2" t="s">
        <v>14</v>
      </c>
      <c r="D580" s="3" t="s">
        <v>861</v>
      </c>
      <c r="E580" s="4">
        <v>137134</v>
      </c>
      <c r="F580" s="4">
        <v>137134</v>
      </c>
      <c r="G580" s="5">
        <f>ROUND(Offset_Report7[[#This Row],[FY 2021-22 Allocation]]-Offset_Report7[[#This Row],[FY 2021-22 Expended]],0)</f>
        <v>0</v>
      </c>
      <c r="H580" s="5">
        <v>318309</v>
      </c>
      <c r="I580" s="5">
        <v>318309</v>
      </c>
      <c r="J580" s="5">
        <f>ROUND(Offset_Report7[[#This Row],[FY 2022-23 Allocation]]-Offset_Report7[[#This Row],[FY 2022-23 Expended]],0)</f>
        <v>0</v>
      </c>
      <c r="K580" s="6">
        <f>Offset_Report7[[#This Row],[FY 2021-22 
Unspent Funds to Offset]]+Offset_Report7[[#This Row],[FY 2022-23 
Unspent Funds to Offset]]</f>
        <v>0</v>
      </c>
    </row>
    <row r="581" spans="1:11" x14ac:dyDescent="0.2">
      <c r="A581" s="32" t="s">
        <v>4106</v>
      </c>
      <c r="B581" s="33" t="s">
        <v>862</v>
      </c>
      <c r="C581" s="2" t="s">
        <v>14</v>
      </c>
      <c r="D581" s="3" t="s">
        <v>863</v>
      </c>
      <c r="E581" s="4">
        <v>65101</v>
      </c>
      <c r="F581" s="4">
        <v>65101</v>
      </c>
      <c r="G581" s="5">
        <f>ROUND(Offset_Report7[[#This Row],[FY 2021-22 Allocation]]-Offset_Report7[[#This Row],[FY 2021-22 Expended]],0)</f>
        <v>0</v>
      </c>
      <c r="H581" s="5">
        <v>162315</v>
      </c>
      <c r="I581" s="5">
        <v>162315</v>
      </c>
      <c r="J581" s="5">
        <f>ROUND(Offset_Report7[[#This Row],[FY 2022-23 Allocation]]-Offset_Report7[[#This Row],[FY 2022-23 Expended]],0)</f>
        <v>0</v>
      </c>
      <c r="K581" s="6">
        <f>Offset_Report7[[#This Row],[FY 2021-22 
Unspent Funds to Offset]]+Offset_Report7[[#This Row],[FY 2022-23 
Unspent Funds to Offset]]</f>
        <v>0</v>
      </c>
    </row>
    <row r="582" spans="1:11" x14ac:dyDescent="0.2">
      <c r="A582" s="32" t="s">
        <v>4107</v>
      </c>
      <c r="B582" s="33" t="s">
        <v>864</v>
      </c>
      <c r="C582" s="2" t="s">
        <v>14</v>
      </c>
      <c r="D582" s="3" t="s">
        <v>865</v>
      </c>
      <c r="E582" s="4">
        <v>50000</v>
      </c>
      <c r="F582" s="4">
        <v>50000</v>
      </c>
      <c r="G582" s="5">
        <f>ROUND(Offset_Report7[[#This Row],[FY 2021-22 Allocation]]-Offset_Report7[[#This Row],[FY 2021-22 Expended]],0)</f>
        <v>0</v>
      </c>
      <c r="H582" s="5">
        <v>69296</v>
      </c>
      <c r="I582" s="5">
        <v>69296</v>
      </c>
      <c r="J582" s="5">
        <f>ROUND(Offset_Report7[[#This Row],[FY 2022-23 Allocation]]-Offset_Report7[[#This Row],[FY 2022-23 Expended]],0)</f>
        <v>0</v>
      </c>
      <c r="K582" s="6">
        <f>Offset_Report7[[#This Row],[FY 2021-22 
Unspent Funds to Offset]]+Offset_Report7[[#This Row],[FY 2022-23 
Unspent Funds to Offset]]</f>
        <v>0</v>
      </c>
    </row>
    <row r="583" spans="1:11" x14ac:dyDescent="0.2">
      <c r="A583" s="32" t="s">
        <v>4108</v>
      </c>
      <c r="B583" s="33" t="s">
        <v>866</v>
      </c>
      <c r="C583" s="2" t="s">
        <v>14</v>
      </c>
      <c r="D583" s="3" t="s">
        <v>867</v>
      </c>
      <c r="E583" s="4">
        <v>358055</v>
      </c>
      <c r="F583" s="4">
        <v>358055</v>
      </c>
      <c r="G583" s="5">
        <f>ROUND(Offset_Report7[[#This Row],[FY 2021-22 Allocation]]-Offset_Report7[[#This Row],[FY 2021-22 Expended]],0)</f>
        <v>0</v>
      </c>
      <c r="H583" s="5">
        <v>775809</v>
      </c>
      <c r="I583" s="5">
        <v>775809</v>
      </c>
      <c r="J583" s="5">
        <f>ROUND(Offset_Report7[[#This Row],[FY 2022-23 Allocation]]-Offset_Report7[[#This Row],[FY 2022-23 Expended]],0)</f>
        <v>0</v>
      </c>
      <c r="K583" s="6">
        <f>Offset_Report7[[#This Row],[FY 2021-22 
Unspent Funds to Offset]]+Offset_Report7[[#This Row],[FY 2022-23 
Unspent Funds to Offset]]</f>
        <v>0</v>
      </c>
    </row>
    <row r="584" spans="1:11" x14ac:dyDescent="0.2">
      <c r="A584" s="32" t="s">
        <v>4109</v>
      </c>
      <c r="B584" s="33" t="s">
        <v>868</v>
      </c>
      <c r="C584" s="2" t="s">
        <v>14</v>
      </c>
      <c r="D584" s="3" t="s">
        <v>869</v>
      </c>
      <c r="E584" s="4">
        <v>0</v>
      </c>
      <c r="F584" s="4">
        <v>0</v>
      </c>
      <c r="G584" s="5">
        <f>ROUND(Offset_Report7[[#This Row],[FY 2021-22 Allocation]]-Offset_Report7[[#This Row],[FY 2021-22 Expended]],0)</f>
        <v>0</v>
      </c>
      <c r="H584" s="5">
        <v>0</v>
      </c>
      <c r="I584" s="5">
        <v>0</v>
      </c>
      <c r="J584" s="5">
        <f>ROUND(Offset_Report7[[#This Row],[FY 2022-23 Allocation]]-Offset_Report7[[#This Row],[FY 2022-23 Expended]],0)</f>
        <v>0</v>
      </c>
      <c r="K584" s="6">
        <f>Offset_Report7[[#This Row],[FY 2021-22 
Unspent Funds to Offset]]+Offset_Report7[[#This Row],[FY 2022-23 
Unspent Funds to Offset]]</f>
        <v>0</v>
      </c>
    </row>
    <row r="585" spans="1:11" x14ac:dyDescent="0.2">
      <c r="A585" s="32" t="s">
        <v>4110</v>
      </c>
      <c r="B585" s="33" t="s">
        <v>870</v>
      </c>
      <c r="C585" s="2" t="s">
        <v>14</v>
      </c>
      <c r="D585" s="3" t="s">
        <v>871</v>
      </c>
      <c r="E585" s="4">
        <v>0</v>
      </c>
      <c r="F585" s="4">
        <v>0</v>
      </c>
      <c r="G585" s="5">
        <f>ROUND(Offset_Report7[[#This Row],[FY 2021-22 Allocation]]-Offset_Report7[[#This Row],[FY 2021-22 Expended]],0)</f>
        <v>0</v>
      </c>
      <c r="H585" s="5">
        <v>0</v>
      </c>
      <c r="I585" s="5">
        <v>0</v>
      </c>
      <c r="J585" s="5">
        <f>ROUND(Offset_Report7[[#This Row],[FY 2022-23 Allocation]]-Offset_Report7[[#This Row],[FY 2022-23 Expended]],0)</f>
        <v>0</v>
      </c>
      <c r="K585" s="6">
        <f>Offset_Report7[[#This Row],[FY 2021-22 
Unspent Funds to Offset]]+Offset_Report7[[#This Row],[FY 2022-23 
Unspent Funds to Offset]]</f>
        <v>0</v>
      </c>
    </row>
    <row r="586" spans="1:11" x14ac:dyDescent="0.2">
      <c r="A586" s="32" t="s">
        <v>4111</v>
      </c>
      <c r="B586" s="33" t="s">
        <v>872</v>
      </c>
      <c r="C586" s="2" t="s">
        <v>14</v>
      </c>
      <c r="D586" s="3" t="s">
        <v>873</v>
      </c>
      <c r="E586" s="4">
        <v>0</v>
      </c>
      <c r="F586" s="4">
        <v>0</v>
      </c>
      <c r="G586" s="5">
        <f>ROUND(Offset_Report7[[#This Row],[FY 2021-22 Allocation]]-Offset_Report7[[#This Row],[FY 2021-22 Expended]],0)</f>
        <v>0</v>
      </c>
      <c r="H586" s="5">
        <v>0</v>
      </c>
      <c r="I586" s="5">
        <v>0</v>
      </c>
      <c r="J586" s="5">
        <f>ROUND(Offset_Report7[[#This Row],[FY 2022-23 Allocation]]-Offset_Report7[[#This Row],[FY 2022-23 Expended]],0)</f>
        <v>0</v>
      </c>
      <c r="K586" s="6">
        <f>Offset_Report7[[#This Row],[FY 2021-22 
Unspent Funds to Offset]]+Offset_Report7[[#This Row],[FY 2022-23 
Unspent Funds to Offset]]</f>
        <v>0</v>
      </c>
    </row>
    <row r="587" spans="1:11" x14ac:dyDescent="0.2">
      <c r="A587" s="32" t="s">
        <v>4112</v>
      </c>
      <c r="B587" s="33" t="s">
        <v>874</v>
      </c>
      <c r="C587" s="2" t="s">
        <v>14</v>
      </c>
      <c r="D587" s="3" t="s">
        <v>875</v>
      </c>
      <c r="E587" s="4">
        <v>162174</v>
      </c>
      <c r="F587" s="4">
        <v>162174</v>
      </c>
      <c r="G587" s="5">
        <f>ROUND(Offset_Report7[[#This Row],[FY 2021-22 Allocation]]-Offset_Report7[[#This Row],[FY 2021-22 Expended]],0)</f>
        <v>0</v>
      </c>
      <c r="H587" s="5">
        <v>303092</v>
      </c>
      <c r="I587" s="5">
        <v>22657.89</v>
      </c>
      <c r="J587" s="5">
        <f>ROUND(Offset_Report7[[#This Row],[FY 2022-23 Allocation]]-Offset_Report7[[#This Row],[FY 2022-23 Expended]],0)</f>
        <v>280434</v>
      </c>
      <c r="K587" s="6">
        <f>Offset_Report7[[#This Row],[FY 2021-22 
Unspent Funds to Offset]]+Offset_Report7[[#This Row],[FY 2022-23 
Unspent Funds to Offset]]</f>
        <v>280434</v>
      </c>
    </row>
    <row r="588" spans="1:11" x14ac:dyDescent="0.2">
      <c r="A588" s="32" t="s">
        <v>4113</v>
      </c>
      <c r="B588" s="33" t="s">
        <v>876</v>
      </c>
      <c r="C588" s="2" t="s">
        <v>14</v>
      </c>
      <c r="D588" s="3" t="s">
        <v>877</v>
      </c>
      <c r="E588" s="4">
        <v>0</v>
      </c>
      <c r="F588" s="4">
        <v>0</v>
      </c>
      <c r="G588" s="5">
        <f>ROUND(Offset_Report7[[#This Row],[FY 2021-22 Allocation]]-Offset_Report7[[#This Row],[FY 2021-22 Expended]],0)</f>
        <v>0</v>
      </c>
      <c r="H588" s="5">
        <v>0</v>
      </c>
      <c r="I588" s="5">
        <v>0</v>
      </c>
      <c r="J588" s="5">
        <f>ROUND(Offset_Report7[[#This Row],[FY 2022-23 Allocation]]-Offset_Report7[[#This Row],[FY 2022-23 Expended]],0)</f>
        <v>0</v>
      </c>
      <c r="K588" s="6">
        <f>Offset_Report7[[#This Row],[FY 2021-22 
Unspent Funds to Offset]]+Offset_Report7[[#This Row],[FY 2022-23 
Unspent Funds to Offset]]</f>
        <v>0</v>
      </c>
    </row>
    <row r="589" spans="1:11" x14ac:dyDescent="0.2">
      <c r="A589" s="32" t="s">
        <v>4114</v>
      </c>
      <c r="B589" s="33" t="s">
        <v>878</v>
      </c>
      <c r="C589" s="2" t="s">
        <v>14</v>
      </c>
      <c r="D589" s="3" t="s">
        <v>879</v>
      </c>
      <c r="E589" s="4">
        <v>0</v>
      </c>
      <c r="F589" s="4">
        <v>0</v>
      </c>
      <c r="G589" s="5">
        <f>ROUND(Offset_Report7[[#This Row],[FY 2021-22 Allocation]]-Offset_Report7[[#This Row],[FY 2021-22 Expended]],0)</f>
        <v>0</v>
      </c>
      <c r="H589" s="5">
        <v>0</v>
      </c>
      <c r="I589" s="5">
        <v>0</v>
      </c>
      <c r="J589" s="5">
        <f>ROUND(Offset_Report7[[#This Row],[FY 2022-23 Allocation]]-Offset_Report7[[#This Row],[FY 2022-23 Expended]],0)</f>
        <v>0</v>
      </c>
      <c r="K589" s="6">
        <f>Offset_Report7[[#This Row],[FY 2021-22 
Unspent Funds to Offset]]+Offset_Report7[[#This Row],[FY 2022-23 
Unspent Funds to Offset]]</f>
        <v>0</v>
      </c>
    </row>
    <row r="590" spans="1:11" x14ac:dyDescent="0.2">
      <c r="A590" s="32" t="s">
        <v>4115</v>
      </c>
      <c r="B590" s="33" t="s">
        <v>880</v>
      </c>
      <c r="C590" s="2" t="s">
        <v>14</v>
      </c>
      <c r="D590" s="3" t="s">
        <v>881</v>
      </c>
      <c r="E590" s="4">
        <v>0</v>
      </c>
      <c r="F590" s="4">
        <v>0</v>
      </c>
      <c r="G590" s="5">
        <f>ROUND(Offset_Report7[[#This Row],[FY 2021-22 Allocation]]-Offset_Report7[[#This Row],[FY 2021-22 Expended]],0)</f>
        <v>0</v>
      </c>
      <c r="H590" s="5">
        <v>0</v>
      </c>
      <c r="I590" s="5">
        <v>0</v>
      </c>
      <c r="J590" s="5">
        <f>ROUND(Offset_Report7[[#This Row],[FY 2022-23 Allocation]]-Offset_Report7[[#This Row],[FY 2022-23 Expended]],0)</f>
        <v>0</v>
      </c>
      <c r="K590" s="6">
        <f>Offset_Report7[[#This Row],[FY 2021-22 
Unspent Funds to Offset]]+Offset_Report7[[#This Row],[FY 2022-23 
Unspent Funds to Offset]]</f>
        <v>0</v>
      </c>
    </row>
    <row r="591" spans="1:11" x14ac:dyDescent="0.2">
      <c r="A591" s="32" t="s">
        <v>4116</v>
      </c>
      <c r="B591" s="33" t="s">
        <v>882</v>
      </c>
      <c r="C591" s="2" t="s">
        <v>14</v>
      </c>
      <c r="D591" s="3" t="s">
        <v>883</v>
      </c>
      <c r="E591" s="4">
        <v>157544</v>
      </c>
      <c r="F591" s="4">
        <v>157544</v>
      </c>
      <c r="G591" s="5">
        <f>ROUND(Offset_Report7[[#This Row],[FY 2021-22 Allocation]]-Offset_Report7[[#This Row],[FY 2021-22 Expended]],0)</f>
        <v>0</v>
      </c>
      <c r="H591" s="5">
        <v>257672</v>
      </c>
      <c r="I591" s="5">
        <v>21176</v>
      </c>
      <c r="J591" s="5">
        <f>ROUND(Offset_Report7[[#This Row],[FY 2022-23 Allocation]]-Offset_Report7[[#This Row],[FY 2022-23 Expended]],0)</f>
        <v>236496</v>
      </c>
      <c r="K591" s="6">
        <f>Offset_Report7[[#This Row],[FY 2021-22 
Unspent Funds to Offset]]+Offset_Report7[[#This Row],[FY 2022-23 
Unspent Funds to Offset]]</f>
        <v>236496</v>
      </c>
    </row>
    <row r="592" spans="1:11" x14ac:dyDescent="0.2">
      <c r="A592" s="32" t="s">
        <v>4117</v>
      </c>
      <c r="B592" s="33" t="s">
        <v>884</v>
      </c>
      <c r="C592" s="2" t="s">
        <v>14</v>
      </c>
      <c r="D592" s="3" t="s">
        <v>885</v>
      </c>
      <c r="E592" s="4">
        <v>0</v>
      </c>
      <c r="F592" s="4">
        <v>0</v>
      </c>
      <c r="G592" s="5">
        <f>ROUND(Offset_Report7[[#This Row],[FY 2021-22 Allocation]]-Offset_Report7[[#This Row],[FY 2021-22 Expended]],0)</f>
        <v>0</v>
      </c>
      <c r="H592" s="5">
        <v>0</v>
      </c>
      <c r="I592" s="5">
        <v>0</v>
      </c>
      <c r="J592" s="5">
        <f>ROUND(Offset_Report7[[#This Row],[FY 2022-23 Allocation]]-Offset_Report7[[#This Row],[FY 2022-23 Expended]],0)</f>
        <v>0</v>
      </c>
      <c r="K592" s="6">
        <f>Offset_Report7[[#This Row],[FY 2021-22 
Unspent Funds to Offset]]+Offset_Report7[[#This Row],[FY 2022-23 
Unspent Funds to Offset]]</f>
        <v>0</v>
      </c>
    </row>
    <row r="593" spans="1:11" x14ac:dyDescent="0.2">
      <c r="A593" s="32" t="s">
        <v>4118</v>
      </c>
      <c r="B593" s="33" t="s">
        <v>886</v>
      </c>
      <c r="C593" s="2" t="s">
        <v>31</v>
      </c>
      <c r="D593" s="3" t="s">
        <v>887</v>
      </c>
      <c r="E593" s="4">
        <v>50000</v>
      </c>
      <c r="F593" s="4">
        <v>50000</v>
      </c>
      <c r="G593" s="5">
        <f>ROUND(Offset_Report7[[#This Row],[FY 2021-22 Allocation]]-Offset_Report7[[#This Row],[FY 2021-22 Expended]],0)</f>
        <v>0</v>
      </c>
      <c r="H593" s="5">
        <v>133497</v>
      </c>
      <c r="I593" s="5">
        <v>133497</v>
      </c>
      <c r="J593" s="5">
        <f>ROUND(Offset_Report7[[#This Row],[FY 2022-23 Allocation]]-Offset_Report7[[#This Row],[FY 2022-23 Expended]],0)</f>
        <v>0</v>
      </c>
      <c r="K593" s="6">
        <f>Offset_Report7[[#This Row],[FY 2021-22 
Unspent Funds to Offset]]+Offset_Report7[[#This Row],[FY 2022-23 
Unspent Funds to Offset]]</f>
        <v>0</v>
      </c>
    </row>
    <row r="594" spans="1:11" x14ac:dyDescent="0.2">
      <c r="A594" s="32" t="s">
        <v>4119</v>
      </c>
      <c r="B594" s="33" t="s">
        <v>888</v>
      </c>
      <c r="C594" s="2" t="s">
        <v>14</v>
      </c>
      <c r="D594" s="3" t="s">
        <v>889</v>
      </c>
      <c r="E594" s="4">
        <v>73848</v>
      </c>
      <c r="F594" s="4">
        <v>73848</v>
      </c>
      <c r="G594" s="5">
        <f>ROUND(Offset_Report7[[#This Row],[FY 2021-22 Allocation]]-Offset_Report7[[#This Row],[FY 2021-22 Expended]],0)</f>
        <v>0</v>
      </c>
      <c r="H594" s="5">
        <v>204460</v>
      </c>
      <c r="I594" s="5">
        <v>204460</v>
      </c>
      <c r="J594" s="5">
        <f>ROUND(Offset_Report7[[#This Row],[FY 2022-23 Allocation]]-Offset_Report7[[#This Row],[FY 2022-23 Expended]],0)</f>
        <v>0</v>
      </c>
      <c r="K594" s="6">
        <f>Offset_Report7[[#This Row],[FY 2021-22 
Unspent Funds to Offset]]+Offset_Report7[[#This Row],[FY 2022-23 
Unspent Funds to Offset]]</f>
        <v>0</v>
      </c>
    </row>
    <row r="595" spans="1:11" x14ac:dyDescent="0.2">
      <c r="A595" s="32" t="s">
        <v>4120</v>
      </c>
      <c r="B595" s="33" t="s">
        <v>890</v>
      </c>
      <c r="C595" s="2" t="s">
        <v>14</v>
      </c>
      <c r="D595" s="3" t="s">
        <v>891</v>
      </c>
      <c r="E595" s="4">
        <v>117408</v>
      </c>
      <c r="F595" s="4">
        <v>117408</v>
      </c>
      <c r="G595" s="5">
        <f>ROUND(Offset_Report7[[#This Row],[FY 2021-22 Allocation]]-Offset_Report7[[#This Row],[FY 2021-22 Expended]],0)</f>
        <v>0</v>
      </c>
      <c r="H595" s="5">
        <v>316475</v>
      </c>
      <c r="I595" s="5">
        <v>316475</v>
      </c>
      <c r="J595" s="5">
        <f>ROUND(Offset_Report7[[#This Row],[FY 2022-23 Allocation]]-Offset_Report7[[#This Row],[FY 2022-23 Expended]],0)</f>
        <v>0</v>
      </c>
      <c r="K595" s="6">
        <f>Offset_Report7[[#This Row],[FY 2021-22 
Unspent Funds to Offset]]+Offset_Report7[[#This Row],[FY 2022-23 
Unspent Funds to Offset]]</f>
        <v>0</v>
      </c>
    </row>
    <row r="596" spans="1:11" x14ac:dyDescent="0.2">
      <c r="A596" s="32" t="s">
        <v>4121</v>
      </c>
      <c r="B596" s="33" t="s">
        <v>892</v>
      </c>
      <c r="C596" s="2" t="s">
        <v>14</v>
      </c>
      <c r="D596" s="3" t="s">
        <v>893</v>
      </c>
      <c r="E596" s="4">
        <v>0</v>
      </c>
      <c r="F596" s="4">
        <v>0</v>
      </c>
      <c r="G596" s="5">
        <f>ROUND(Offset_Report7[[#This Row],[FY 2021-22 Allocation]]-Offset_Report7[[#This Row],[FY 2021-22 Expended]],0)</f>
        <v>0</v>
      </c>
      <c r="H596" s="5">
        <v>0</v>
      </c>
      <c r="I596" s="5">
        <v>0</v>
      </c>
      <c r="J596" s="5">
        <f>ROUND(Offset_Report7[[#This Row],[FY 2022-23 Allocation]]-Offset_Report7[[#This Row],[FY 2022-23 Expended]],0)</f>
        <v>0</v>
      </c>
      <c r="K596" s="6">
        <f>Offset_Report7[[#This Row],[FY 2021-22 
Unspent Funds to Offset]]+Offset_Report7[[#This Row],[FY 2022-23 
Unspent Funds to Offset]]</f>
        <v>0</v>
      </c>
    </row>
    <row r="597" spans="1:11" x14ac:dyDescent="0.2">
      <c r="A597" s="32" t="s">
        <v>4122</v>
      </c>
      <c r="B597" s="33" t="s">
        <v>894</v>
      </c>
      <c r="C597" s="2" t="s">
        <v>14</v>
      </c>
      <c r="D597" s="3" t="s">
        <v>895</v>
      </c>
      <c r="E597" s="4">
        <v>367345</v>
      </c>
      <c r="F597" s="4">
        <v>367345</v>
      </c>
      <c r="G597" s="5">
        <f>ROUND(Offset_Report7[[#This Row],[FY 2021-22 Allocation]]-Offset_Report7[[#This Row],[FY 2021-22 Expended]],0)</f>
        <v>0</v>
      </c>
      <c r="H597" s="5">
        <v>772190</v>
      </c>
      <c r="I597" s="5">
        <v>772190</v>
      </c>
      <c r="J597" s="5">
        <f>ROUND(Offset_Report7[[#This Row],[FY 2022-23 Allocation]]-Offset_Report7[[#This Row],[FY 2022-23 Expended]],0)</f>
        <v>0</v>
      </c>
      <c r="K597" s="6">
        <f>Offset_Report7[[#This Row],[FY 2021-22 
Unspent Funds to Offset]]+Offset_Report7[[#This Row],[FY 2022-23 
Unspent Funds to Offset]]</f>
        <v>0</v>
      </c>
    </row>
    <row r="598" spans="1:11" x14ac:dyDescent="0.2">
      <c r="A598" s="32" t="s">
        <v>4123</v>
      </c>
      <c r="B598" s="33" t="s">
        <v>896</v>
      </c>
      <c r="C598" s="2" t="s">
        <v>14</v>
      </c>
      <c r="D598" s="3" t="s">
        <v>897</v>
      </c>
      <c r="E598" s="4">
        <v>124964</v>
      </c>
      <c r="F598" s="4">
        <v>124964</v>
      </c>
      <c r="G598" s="5">
        <f>ROUND(Offset_Report7[[#This Row],[FY 2021-22 Allocation]]-Offset_Report7[[#This Row],[FY 2021-22 Expended]],0)</f>
        <v>0</v>
      </c>
      <c r="H598" s="5">
        <v>215041</v>
      </c>
      <c r="I598" s="5">
        <v>215041</v>
      </c>
      <c r="J598" s="5">
        <f>ROUND(Offset_Report7[[#This Row],[FY 2022-23 Allocation]]-Offset_Report7[[#This Row],[FY 2022-23 Expended]],0)</f>
        <v>0</v>
      </c>
      <c r="K598" s="6">
        <f>Offset_Report7[[#This Row],[FY 2021-22 
Unspent Funds to Offset]]+Offset_Report7[[#This Row],[FY 2022-23 
Unspent Funds to Offset]]</f>
        <v>0</v>
      </c>
    </row>
    <row r="599" spans="1:11" x14ac:dyDescent="0.2">
      <c r="A599" s="32" t="s">
        <v>4124</v>
      </c>
      <c r="B599" s="33" t="s">
        <v>898</v>
      </c>
      <c r="C599" s="2" t="s">
        <v>14</v>
      </c>
      <c r="D599" s="3" t="s">
        <v>899</v>
      </c>
      <c r="E599" s="4">
        <v>294536</v>
      </c>
      <c r="F599" s="4">
        <v>294536</v>
      </c>
      <c r="G599" s="5">
        <f>ROUND(Offset_Report7[[#This Row],[FY 2021-22 Allocation]]-Offset_Report7[[#This Row],[FY 2021-22 Expended]],0)</f>
        <v>0</v>
      </c>
      <c r="H599" s="5">
        <v>694857</v>
      </c>
      <c r="I599" s="5">
        <v>571600.02</v>
      </c>
      <c r="J599" s="5">
        <f>ROUND(Offset_Report7[[#This Row],[FY 2022-23 Allocation]]-Offset_Report7[[#This Row],[FY 2022-23 Expended]],0)</f>
        <v>123257</v>
      </c>
      <c r="K599" s="6">
        <f>Offset_Report7[[#This Row],[FY 2021-22 
Unspent Funds to Offset]]+Offset_Report7[[#This Row],[FY 2022-23 
Unspent Funds to Offset]]</f>
        <v>123257</v>
      </c>
    </row>
    <row r="600" spans="1:11" x14ac:dyDescent="0.2">
      <c r="A600" s="32" t="s">
        <v>4125</v>
      </c>
      <c r="B600" s="33" t="s">
        <v>900</v>
      </c>
      <c r="C600" s="2" t="s">
        <v>14</v>
      </c>
      <c r="D600" s="3" t="s">
        <v>901</v>
      </c>
      <c r="E600" s="4">
        <v>673959</v>
      </c>
      <c r="F600" s="4">
        <v>673959</v>
      </c>
      <c r="G600" s="5">
        <f>ROUND(Offset_Report7[[#This Row],[FY 2021-22 Allocation]]-Offset_Report7[[#This Row],[FY 2021-22 Expended]],0)</f>
        <v>0</v>
      </c>
      <c r="H600" s="5">
        <v>1279695</v>
      </c>
      <c r="I600" s="5">
        <v>1279695</v>
      </c>
      <c r="J600" s="5">
        <f>ROUND(Offset_Report7[[#This Row],[FY 2022-23 Allocation]]-Offset_Report7[[#This Row],[FY 2022-23 Expended]],0)</f>
        <v>0</v>
      </c>
      <c r="K600" s="6">
        <f>Offset_Report7[[#This Row],[FY 2021-22 
Unspent Funds to Offset]]+Offset_Report7[[#This Row],[FY 2022-23 
Unspent Funds to Offset]]</f>
        <v>0</v>
      </c>
    </row>
    <row r="601" spans="1:11" x14ac:dyDescent="0.2">
      <c r="A601" s="32" t="s">
        <v>4126</v>
      </c>
      <c r="B601" s="33" t="s">
        <v>902</v>
      </c>
      <c r="C601" s="2" t="s">
        <v>14</v>
      </c>
      <c r="D601" s="3" t="s">
        <v>903</v>
      </c>
      <c r="E601" s="4">
        <v>50000</v>
      </c>
      <c r="F601" s="4">
        <v>50000</v>
      </c>
      <c r="G601" s="5">
        <f>ROUND(Offset_Report7[[#This Row],[FY 2021-22 Allocation]]-Offset_Report7[[#This Row],[FY 2021-22 Expended]],0)</f>
        <v>0</v>
      </c>
      <c r="H601" s="5">
        <v>66956</v>
      </c>
      <c r="I601" s="5">
        <v>66956</v>
      </c>
      <c r="J601" s="5">
        <f>ROUND(Offset_Report7[[#This Row],[FY 2022-23 Allocation]]-Offset_Report7[[#This Row],[FY 2022-23 Expended]],0)</f>
        <v>0</v>
      </c>
      <c r="K601" s="6">
        <f>Offset_Report7[[#This Row],[FY 2021-22 
Unspent Funds to Offset]]+Offset_Report7[[#This Row],[FY 2022-23 
Unspent Funds to Offset]]</f>
        <v>0</v>
      </c>
    </row>
    <row r="602" spans="1:11" x14ac:dyDescent="0.2">
      <c r="A602" s="32" t="s">
        <v>4127</v>
      </c>
      <c r="B602" s="33" t="s">
        <v>904</v>
      </c>
      <c r="C602" s="2" t="s">
        <v>14</v>
      </c>
      <c r="D602" s="3" t="s">
        <v>905</v>
      </c>
      <c r="E602" s="4">
        <v>323214</v>
      </c>
      <c r="F602" s="4">
        <v>323214</v>
      </c>
      <c r="G602" s="5">
        <f>ROUND(Offset_Report7[[#This Row],[FY 2021-22 Allocation]]-Offset_Report7[[#This Row],[FY 2021-22 Expended]],0)</f>
        <v>0</v>
      </c>
      <c r="H602" s="5">
        <v>629046</v>
      </c>
      <c r="I602" s="5">
        <v>629046</v>
      </c>
      <c r="J602" s="5">
        <f>ROUND(Offset_Report7[[#This Row],[FY 2022-23 Allocation]]-Offset_Report7[[#This Row],[FY 2022-23 Expended]],0)</f>
        <v>0</v>
      </c>
      <c r="K602" s="6">
        <f>Offset_Report7[[#This Row],[FY 2021-22 
Unspent Funds to Offset]]+Offset_Report7[[#This Row],[FY 2022-23 
Unspent Funds to Offset]]</f>
        <v>0</v>
      </c>
    </row>
    <row r="603" spans="1:11" x14ac:dyDescent="0.2">
      <c r="A603" s="32" t="s">
        <v>4128</v>
      </c>
      <c r="B603" s="33" t="s">
        <v>906</v>
      </c>
      <c r="C603" s="2" t="s">
        <v>14</v>
      </c>
      <c r="D603" s="3" t="s">
        <v>907</v>
      </c>
      <c r="E603" s="4">
        <v>0</v>
      </c>
      <c r="F603" s="4">
        <v>0</v>
      </c>
      <c r="G603" s="5">
        <f>ROUND(Offset_Report7[[#This Row],[FY 2021-22 Allocation]]-Offset_Report7[[#This Row],[FY 2021-22 Expended]],0)</f>
        <v>0</v>
      </c>
      <c r="H603" s="5">
        <v>0</v>
      </c>
      <c r="I603" s="5">
        <v>0</v>
      </c>
      <c r="J603" s="5">
        <f>ROUND(Offset_Report7[[#This Row],[FY 2022-23 Allocation]]-Offset_Report7[[#This Row],[FY 2022-23 Expended]],0)</f>
        <v>0</v>
      </c>
      <c r="K603" s="6">
        <f>Offset_Report7[[#This Row],[FY 2021-22 
Unspent Funds to Offset]]+Offset_Report7[[#This Row],[FY 2022-23 
Unspent Funds to Offset]]</f>
        <v>0</v>
      </c>
    </row>
    <row r="604" spans="1:11" x14ac:dyDescent="0.2">
      <c r="A604" s="32" t="s">
        <v>4129</v>
      </c>
      <c r="B604" s="33" t="s">
        <v>908</v>
      </c>
      <c r="C604" s="2" t="s">
        <v>14</v>
      </c>
      <c r="D604" s="3" t="s">
        <v>909</v>
      </c>
      <c r="E604" s="4">
        <v>73606</v>
      </c>
      <c r="F604" s="4">
        <v>73606</v>
      </c>
      <c r="G604" s="5">
        <f>ROUND(Offset_Report7[[#This Row],[FY 2021-22 Allocation]]-Offset_Report7[[#This Row],[FY 2021-22 Expended]],0)</f>
        <v>0</v>
      </c>
      <c r="H604" s="5">
        <v>173549</v>
      </c>
      <c r="I604" s="5">
        <v>173549</v>
      </c>
      <c r="J604" s="5">
        <f>ROUND(Offset_Report7[[#This Row],[FY 2022-23 Allocation]]-Offset_Report7[[#This Row],[FY 2022-23 Expended]],0)</f>
        <v>0</v>
      </c>
      <c r="K604" s="6">
        <f>Offset_Report7[[#This Row],[FY 2021-22 
Unspent Funds to Offset]]+Offset_Report7[[#This Row],[FY 2022-23 
Unspent Funds to Offset]]</f>
        <v>0</v>
      </c>
    </row>
    <row r="605" spans="1:11" x14ac:dyDescent="0.2">
      <c r="A605" s="32" t="s">
        <v>4130</v>
      </c>
      <c r="B605" s="33" t="s">
        <v>910</v>
      </c>
      <c r="C605" s="2" t="s">
        <v>14</v>
      </c>
      <c r="D605" s="3" t="s">
        <v>911</v>
      </c>
      <c r="E605" s="4">
        <v>0</v>
      </c>
      <c r="F605" s="4">
        <v>0</v>
      </c>
      <c r="G605" s="5">
        <f>ROUND(Offset_Report7[[#This Row],[FY 2021-22 Allocation]]-Offset_Report7[[#This Row],[FY 2021-22 Expended]],0)</f>
        <v>0</v>
      </c>
      <c r="H605" s="5">
        <v>0</v>
      </c>
      <c r="I605" s="5">
        <v>0</v>
      </c>
      <c r="J605" s="5">
        <f>ROUND(Offset_Report7[[#This Row],[FY 2022-23 Allocation]]-Offset_Report7[[#This Row],[FY 2022-23 Expended]],0)</f>
        <v>0</v>
      </c>
      <c r="K605" s="6">
        <f>Offset_Report7[[#This Row],[FY 2021-22 
Unspent Funds to Offset]]+Offset_Report7[[#This Row],[FY 2022-23 
Unspent Funds to Offset]]</f>
        <v>0</v>
      </c>
    </row>
    <row r="606" spans="1:11" x14ac:dyDescent="0.2">
      <c r="A606" s="32" t="s">
        <v>4131</v>
      </c>
      <c r="B606" s="33" t="s">
        <v>912</v>
      </c>
      <c r="C606" s="2" t="s">
        <v>31</v>
      </c>
      <c r="D606" s="3" t="s">
        <v>913</v>
      </c>
      <c r="E606" s="4">
        <v>106152</v>
      </c>
      <c r="F606" s="4">
        <v>106152</v>
      </c>
      <c r="G606" s="5">
        <f>ROUND(Offset_Report7[[#This Row],[FY 2021-22 Allocation]]-Offset_Report7[[#This Row],[FY 2021-22 Expended]],0)</f>
        <v>0</v>
      </c>
      <c r="H606" s="5">
        <v>254127</v>
      </c>
      <c r="I606" s="5">
        <v>245127</v>
      </c>
      <c r="J606" s="5">
        <f>ROUND(Offset_Report7[[#This Row],[FY 2022-23 Allocation]]-Offset_Report7[[#This Row],[FY 2022-23 Expended]],0)</f>
        <v>9000</v>
      </c>
      <c r="K606" s="6">
        <f>Offset_Report7[[#This Row],[FY 2021-22 
Unspent Funds to Offset]]+Offset_Report7[[#This Row],[FY 2022-23 
Unspent Funds to Offset]]</f>
        <v>9000</v>
      </c>
    </row>
    <row r="607" spans="1:11" x14ac:dyDescent="0.2">
      <c r="A607" s="32" t="s">
        <v>4132</v>
      </c>
      <c r="B607" s="33" t="s">
        <v>914</v>
      </c>
      <c r="C607" s="2" t="s">
        <v>14</v>
      </c>
      <c r="D607" s="3" t="s">
        <v>915</v>
      </c>
      <c r="E607" s="4">
        <v>0</v>
      </c>
      <c r="F607" s="4">
        <v>0</v>
      </c>
      <c r="G607" s="5">
        <f>ROUND(Offset_Report7[[#This Row],[FY 2021-22 Allocation]]-Offset_Report7[[#This Row],[FY 2021-22 Expended]],0)</f>
        <v>0</v>
      </c>
      <c r="H607" s="5">
        <v>0</v>
      </c>
      <c r="I607" s="5">
        <v>0</v>
      </c>
      <c r="J607" s="5">
        <f>ROUND(Offset_Report7[[#This Row],[FY 2022-23 Allocation]]-Offset_Report7[[#This Row],[FY 2022-23 Expended]],0)</f>
        <v>0</v>
      </c>
      <c r="K607" s="6">
        <f>Offset_Report7[[#This Row],[FY 2021-22 
Unspent Funds to Offset]]+Offset_Report7[[#This Row],[FY 2022-23 
Unspent Funds to Offset]]</f>
        <v>0</v>
      </c>
    </row>
    <row r="608" spans="1:11" x14ac:dyDescent="0.2">
      <c r="A608" s="32" t="s">
        <v>4133</v>
      </c>
      <c r="B608" s="33" t="s">
        <v>916</v>
      </c>
      <c r="C608" s="2" t="s">
        <v>14</v>
      </c>
      <c r="D608" s="3" t="s">
        <v>917</v>
      </c>
      <c r="E608" s="4">
        <v>0</v>
      </c>
      <c r="F608" s="4">
        <v>0</v>
      </c>
      <c r="G608" s="5">
        <f>ROUND(Offset_Report7[[#This Row],[FY 2021-22 Allocation]]-Offset_Report7[[#This Row],[FY 2021-22 Expended]],0)</f>
        <v>0</v>
      </c>
      <c r="H608" s="5">
        <v>0</v>
      </c>
      <c r="I608" s="5">
        <v>0</v>
      </c>
      <c r="J608" s="5">
        <f>ROUND(Offset_Report7[[#This Row],[FY 2022-23 Allocation]]-Offset_Report7[[#This Row],[FY 2022-23 Expended]],0)</f>
        <v>0</v>
      </c>
      <c r="K608" s="6">
        <f>Offset_Report7[[#This Row],[FY 2021-22 
Unspent Funds to Offset]]+Offset_Report7[[#This Row],[FY 2022-23 
Unspent Funds to Offset]]</f>
        <v>0</v>
      </c>
    </row>
    <row r="609" spans="1:11" x14ac:dyDescent="0.2">
      <c r="A609" s="32" t="s">
        <v>4134</v>
      </c>
      <c r="B609" s="33" t="s">
        <v>918</v>
      </c>
      <c r="C609" s="2" t="s">
        <v>14</v>
      </c>
      <c r="D609" s="3" t="s">
        <v>919</v>
      </c>
      <c r="E609" s="4">
        <v>109582</v>
      </c>
      <c r="F609" s="4">
        <v>109582</v>
      </c>
      <c r="G609" s="5">
        <f>ROUND(Offset_Report7[[#This Row],[FY 2021-22 Allocation]]-Offset_Report7[[#This Row],[FY 2021-22 Expended]],0)</f>
        <v>0</v>
      </c>
      <c r="H609" s="5">
        <v>241629</v>
      </c>
      <c r="I609" s="5">
        <v>201724.77</v>
      </c>
      <c r="J609" s="5">
        <f>ROUND(Offset_Report7[[#This Row],[FY 2022-23 Allocation]]-Offset_Report7[[#This Row],[FY 2022-23 Expended]],0)</f>
        <v>39904</v>
      </c>
      <c r="K609" s="6">
        <f>Offset_Report7[[#This Row],[FY 2021-22 
Unspent Funds to Offset]]+Offset_Report7[[#This Row],[FY 2022-23 
Unspent Funds to Offset]]</f>
        <v>39904</v>
      </c>
    </row>
    <row r="610" spans="1:11" x14ac:dyDescent="0.2">
      <c r="A610" s="32" t="s">
        <v>4135</v>
      </c>
      <c r="B610" s="33" t="s">
        <v>920</v>
      </c>
      <c r="C610" s="2" t="s">
        <v>14</v>
      </c>
      <c r="D610" s="3" t="s">
        <v>921</v>
      </c>
      <c r="E610" s="4">
        <v>50000</v>
      </c>
      <c r="F610" s="4">
        <v>50000</v>
      </c>
      <c r="G610" s="5">
        <f>ROUND(Offset_Report7[[#This Row],[FY 2021-22 Allocation]]-Offset_Report7[[#This Row],[FY 2021-22 Expended]],0)</f>
        <v>0</v>
      </c>
      <c r="H610" s="5">
        <v>0</v>
      </c>
      <c r="I610" s="5">
        <v>0</v>
      </c>
      <c r="J610" s="5">
        <f>ROUND(Offset_Report7[[#This Row],[FY 2022-23 Allocation]]-Offset_Report7[[#This Row],[FY 2022-23 Expended]],0)</f>
        <v>0</v>
      </c>
      <c r="K610" s="6">
        <f>Offset_Report7[[#This Row],[FY 2021-22 
Unspent Funds to Offset]]+Offset_Report7[[#This Row],[FY 2022-23 
Unspent Funds to Offset]]</f>
        <v>0</v>
      </c>
    </row>
    <row r="611" spans="1:11" x14ac:dyDescent="0.2">
      <c r="A611" s="32" t="s">
        <v>4136</v>
      </c>
      <c r="B611" s="33" t="s">
        <v>922</v>
      </c>
      <c r="C611" s="2" t="s">
        <v>14</v>
      </c>
      <c r="D611" s="3" t="s">
        <v>923</v>
      </c>
      <c r="E611" s="4">
        <v>51718</v>
      </c>
      <c r="F611" s="4">
        <v>51718</v>
      </c>
      <c r="G611" s="5">
        <f>ROUND(Offset_Report7[[#This Row],[FY 2021-22 Allocation]]-Offset_Report7[[#This Row],[FY 2021-22 Expended]],0)</f>
        <v>0</v>
      </c>
      <c r="H611" s="5">
        <v>50000</v>
      </c>
      <c r="I611" s="5">
        <v>50000</v>
      </c>
      <c r="J611" s="5">
        <f>ROUND(Offset_Report7[[#This Row],[FY 2022-23 Allocation]]-Offset_Report7[[#This Row],[FY 2022-23 Expended]],0)</f>
        <v>0</v>
      </c>
      <c r="K611" s="6">
        <f>Offset_Report7[[#This Row],[FY 2021-22 
Unspent Funds to Offset]]+Offset_Report7[[#This Row],[FY 2022-23 
Unspent Funds to Offset]]</f>
        <v>0</v>
      </c>
    </row>
    <row r="612" spans="1:11" x14ac:dyDescent="0.2">
      <c r="A612" s="32" t="s">
        <v>4137</v>
      </c>
      <c r="B612" s="33" t="s">
        <v>924</v>
      </c>
      <c r="C612" s="2" t="s">
        <v>14</v>
      </c>
      <c r="D612" s="3" t="s">
        <v>925</v>
      </c>
      <c r="E612" s="4">
        <v>263689</v>
      </c>
      <c r="F612" s="4">
        <v>263689</v>
      </c>
      <c r="G612" s="5">
        <f>ROUND(Offset_Report7[[#This Row],[FY 2021-22 Allocation]]-Offset_Report7[[#This Row],[FY 2021-22 Expended]],0)</f>
        <v>0</v>
      </c>
      <c r="H612" s="5">
        <v>560446</v>
      </c>
      <c r="I612" s="5">
        <v>560446</v>
      </c>
      <c r="J612" s="5">
        <f>ROUND(Offset_Report7[[#This Row],[FY 2022-23 Allocation]]-Offset_Report7[[#This Row],[FY 2022-23 Expended]],0)</f>
        <v>0</v>
      </c>
      <c r="K612" s="6">
        <f>Offset_Report7[[#This Row],[FY 2021-22 
Unspent Funds to Offset]]+Offset_Report7[[#This Row],[FY 2022-23 
Unspent Funds to Offset]]</f>
        <v>0</v>
      </c>
    </row>
    <row r="613" spans="1:11" x14ac:dyDescent="0.2">
      <c r="A613" s="32" t="s">
        <v>4138</v>
      </c>
      <c r="B613" s="33" t="s">
        <v>926</v>
      </c>
      <c r="C613" s="2" t="s">
        <v>14</v>
      </c>
      <c r="D613" s="3" t="s">
        <v>927</v>
      </c>
      <c r="E613" s="4">
        <v>95359</v>
      </c>
      <c r="F613" s="4">
        <v>95359</v>
      </c>
      <c r="G613" s="5">
        <f>ROUND(Offset_Report7[[#This Row],[FY 2021-22 Allocation]]-Offset_Report7[[#This Row],[FY 2021-22 Expended]],0)</f>
        <v>0</v>
      </c>
      <c r="H613" s="5">
        <v>206025</v>
      </c>
      <c r="I613" s="5">
        <v>206025</v>
      </c>
      <c r="J613" s="5">
        <f>ROUND(Offset_Report7[[#This Row],[FY 2022-23 Allocation]]-Offset_Report7[[#This Row],[FY 2022-23 Expended]],0)</f>
        <v>0</v>
      </c>
      <c r="K613" s="6">
        <f>Offset_Report7[[#This Row],[FY 2021-22 
Unspent Funds to Offset]]+Offset_Report7[[#This Row],[FY 2022-23 
Unspent Funds to Offset]]</f>
        <v>0</v>
      </c>
    </row>
    <row r="614" spans="1:11" x14ac:dyDescent="0.2">
      <c r="A614" s="32" t="s">
        <v>4139</v>
      </c>
      <c r="B614" s="33" t="s">
        <v>928</v>
      </c>
      <c r="C614" s="2" t="s">
        <v>14</v>
      </c>
      <c r="D614" s="3" t="s">
        <v>929</v>
      </c>
      <c r="E614" s="4">
        <v>178451</v>
      </c>
      <c r="F614" s="4">
        <v>178451</v>
      </c>
      <c r="G614" s="5">
        <f>ROUND(Offset_Report7[[#This Row],[FY 2021-22 Allocation]]-Offset_Report7[[#This Row],[FY 2021-22 Expended]],0)</f>
        <v>0</v>
      </c>
      <c r="H614" s="5">
        <v>320872</v>
      </c>
      <c r="I614" s="5">
        <v>320872</v>
      </c>
      <c r="J614" s="5">
        <f>ROUND(Offset_Report7[[#This Row],[FY 2022-23 Allocation]]-Offset_Report7[[#This Row],[FY 2022-23 Expended]],0)</f>
        <v>0</v>
      </c>
      <c r="K614" s="6">
        <f>Offset_Report7[[#This Row],[FY 2021-22 
Unspent Funds to Offset]]+Offset_Report7[[#This Row],[FY 2022-23 
Unspent Funds to Offset]]</f>
        <v>0</v>
      </c>
    </row>
    <row r="615" spans="1:11" x14ac:dyDescent="0.2">
      <c r="A615" s="32" t="s">
        <v>4140</v>
      </c>
      <c r="B615" s="33" t="s">
        <v>930</v>
      </c>
      <c r="C615" s="2" t="s">
        <v>14</v>
      </c>
      <c r="D615" s="3" t="s">
        <v>931</v>
      </c>
      <c r="E615" s="4">
        <v>567297</v>
      </c>
      <c r="F615" s="4">
        <v>567297</v>
      </c>
      <c r="G615" s="5">
        <f>ROUND(Offset_Report7[[#This Row],[FY 2021-22 Allocation]]-Offset_Report7[[#This Row],[FY 2021-22 Expended]],0)</f>
        <v>0</v>
      </c>
      <c r="H615" s="5">
        <v>1146918</v>
      </c>
      <c r="I615" s="5">
        <v>1146918</v>
      </c>
      <c r="J615" s="5">
        <f>ROUND(Offset_Report7[[#This Row],[FY 2022-23 Allocation]]-Offset_Report7[[#This Row],[FY 2022-23 Expended]],0)</f>
        <v>0</v>
      </c>
      <c r="K615" s="6">
        <f>Offset_Report7[[#This Row],[FY 2021-22 
Unspent Funds to Offset]]+Offset_Report7[[#This Row],[FY 2022-23 
Unspent Funds to Offset]]</f>
        <v>0</v>
      </c>
    </row>
    <row r="616" spans="1:11" x14ac:dyDescent="0.2">
      <c r="A616" s="32" t="s">
        <v>4141</v>
      </c>
      <c r="B616" s="33" t="s">
        <v>932</v>
      </c>
      <c r="C616" s="2" t="s">
        <v>14</v>
      </c>
      <c r="D616" s="3" t="s">
        <v>933</v>
      </c>
      <c r="E616" s="4">
        <v>0</v>
      </c>
      <c r="F616" s="4">
        <v>0</v>
      </c>
      <c r="G616" s="5">
        <f>ROUND(Offset_Report7[[#This Row],[FY 2021-22 Allocation]]-Offset_Report7[[#This Row],[FY 2021-22 Expended]],0)</f>
        <v>0</v>
      </c>
      <c r="H616" s="5">
        <v>0</v>
      </c>
      <c r="I616" s="5">
        <v>0</v>
      </c>
      <c r="J616" s="5">
        <f>ROUND(Offset_Report7[[#This Row],[FY 2022-23 Allocation]]-Offset_Report7[[#This Row],[FY 2022-23 Expended]],0)</f>
        <v>0</v>
      </c>
      <c r="K616" s="6">
        <f>Offset_Report7[[#This Row],[FY 2021-22 
Unspent Funds to Offset]]+Offset_Report7[[#This Row],[FY 2022-23 
Unspent Funds to Offset]]</f>
        <v>0</v>
      </c>
    </row>
    <row r="617" spans="1:11" x14ac:dyDescent="0.2">
      <c r="A617" s="32" t="s">
        <v>4142</v>
      </c>
      <c r="B617" s="33" t="s">
        <v>934</v>
      </c>
      <c r="C617" s="2" t="s">
        <v>14</v>
      </c>
      <c r="D617" s="3" t="s">
        <v>935</v>
      </c>
      <c r="E617" s="4">
        <v>341843</v>
      </c>
      <c r="F617" s="4">
        <v>341843</v>
      </c>
      <c r="G617" s="5">
        <f>ROUND(Offset_Report7[[#This Row],[FY 2021-22 Allocation]]-Offset_Report7[[#This Row],[FY 2021-22 Expended]],0)</f>
        <v>0</v>
      </c>
      <c r="H617" s="5">
        <v>733078</v>
      </c>
      <c r="I617" s="5">
        <v>733078</v>
      </c>
      <c r="J617" s="5">
        <f>ROUND(Offset_Report7[[#This Row],[FY 2022-23 Allocation]]-Offset_Report7[[#This Row],[FY 2022-23 Expended]],0)</f>
        <v>0</v>
      </c>
      <c r="K617" s="6">
        <f>Offset_Report7[[#This Row],[FY 2021-22 
Unspent Funds to Offset]]+Offset_Report7[[#This Row],[FY 2022-23 
Unspent Funds to Offset]]</f>
        <v>0</v>
      </c>
    </row>
    <row r="618" spans="1:11" x14ac:dyDescent="0.2">
      <c r="A618" s="32" t="s">
        <v>4143</v>
      </c>
      <c r="B618" s="33" t="s">
        <v>936</v>
      </c>
      <c r="C618" s="2" t="s">
        <v>14</v>
      </c>
      <c r="D618" s="3" t="s">
        <v>937</v>
      </c>
      <c r="E618" s="4">
        <v>252616</v>
      </c>
      <c r="F618" s="4">
        <v>252616</v>
      </c>
      <c r="G618" s="5">
        <f>ROUND(Offset_Report7[[#This Row],[FY 2021-22 Allocation]]-Offset_Report7[[#This Row],[FY 2021-22 Expended]],0)</f>
        <v>0</v>
      </c>
      <c r="H618" s="5">
        <v>624323</v>
      </c>
      <c r="I618" s="5">
        <v>624323</v>
      </c>
      <c r="J618" s="5">
        <f>ROUND(Offset_Report7[[#This Row],[FY 2022-23 Allocation]]-Offset_Report7[[#This Row],[FY 2022-23 Expended]],0)</f>
        <v>0</v>
      </c>
      <c r="K618" s="6">
        <f>Offset_Report7[[#This Row],[FY 2021-22 
Unspent Funds to Offset]]+Offset_Report7[[#This Row],[FY 2022-23 
Unspent Funds to Offset]]</f>
        <v>0</v>
      </c>
    </row>
    <row r="619" spans="1:11" x14ac:dyDescent="0.2">
      <c r="A619" s="32" t="s">
        <v>4144</v>
      </c>
      <c r="B619" s="33" t="s">
        <v>938</v>
      </c>
      <c r="C619" s="2" t="s">
        <v>14</v>
      </c>
      <c r="D619" s="3" t="s">
        <v>939</v>
      </c>
      <c r="E619" s="4">
        <v>102378</v>
      </c>
      <c r="F619" s="4">
        <v>102378</v>
      </c>
      <c r="G619" s="5">
        <f>ROUND(Offset_Report7[[#This Row],[FY 2021-22 Allocation]]-Offset_Report7[[#This Row],[FY 2021-22 Expended]],0)</f>
        <v>0</v>
      </c>
      <c r="H619" s="5">
        <v>261138</v>
      </c>
      <c r="I619" s="5">
        <v>163932.32999999999</v>
      </c>
      <c r="J619" s="5">
        <f>ROUND(Offset_Report7[[#This Row],[FY 2022-23 Allocation]]-Offset_Report7[[#This Row],[FY 2022-23 Expended]],0)</f>
        <v>97206</v>
      </c>
      <c r="K619" s="6">
        <f>Offset_Report7[[#This Row],[FY 2021-22 
Unspent Funds to Offset]]+Offset_Report7[[#This Row],[FY 2022-23 
Unspent Funds to Offset]]</f>
        <v>97206</v>
      </c>
    </row>
    <row r="620" spans="1:11" x14ac:dyDescent="0.2">
      <c r="A620" s="32" t="s">
        <v>4145</v>
      </c>
      <c r="B620" s="33" t="s">
        <v>940</v>
      </c>
      <c r="C620" s="2" t="s">
        <v>14</v>
      </c>
      <c r="D620" s="3" t="s">
        <v>941</v>
      </c>
      <c r="E620" s="4">
        <v>0</v>
      </c>
      <c r="F620" s="4">
        <v>0</v>
      </c>
      <c r="G620" s="5">
        <f>ROUND(Offset_Report7[[#This Row],[FY 2021-22 Allocation]]-Offset_Report7[[#This Row],[FY 2021-22 Expended]],0)</f>
        <v>0</v>
      </c>
      <c r="H620" s="5">
        <v>0</v>
      </c>
      <c r="I620" s="5">
        <v>0</v>
      </c>
      <c r="J620" s="5">
        <f>ROUND(Offset_Report7[[#This Row],[FY 2022-23 Allocation]]-Offset_Report7[[#This Row],[FY 2022-23 Expended]],0)</f>
        <v>0</v>
      </c>
      <c r="K620" s="6">
        <f>Offset_Report7[[#This Row],[FY 2021-22 
Unspent Funds to Offset]]+Offset_Report7[[#This Row],[FY 2022-23 
Unspent Funds to Offset]]</f>
        <v>0</v>
      </c>
    </row>
    <row r="621" spans="1:11" x14ac:dyDescent="0.2">
      <c r="A621" s="32" t="s">
        <v>4146</v>
      </c>
      <c r="B621" s="33" t="s">
        <v>942</v>
      </c>
      <c r="C621" s="2" t="s">
        <v>14</v>
      </c>
      <c r="D621" s="3" t="s">
        <v>943</v>
      </c>
      <c r="E621" s="4">
        <v>490769</v>
      </c>
      <c r="F621" s="4">
        <v>490769</v>
      </c>
      <c r="G621" s="5">
        <f>ROUND(Offset_Report7[[#This Row],[FY 2021-22 Allocation]]-Offset_Report7[[#This Row],[FY 2021-22 Expended]],0)</f>
        <v>0</v>
      </c>
      <c r="H621" s="5">
        <v>1019280</v>
      </c>
      <c r="I621" s="5">
        <v>1019280</v>
      </c>
      <c r="J621" s="5">
        <f>ROUND(Offset_Report7[[#This Row],[FY 2022-23 Allocation]]-Offset_Report7[[#This Row],[FY 2022-23 Expended]],0)</f>
        <v>0</v>
      </c>
      <c r="K621" s="6">
        <f>Offset_Report7[[#This Row],[FY 2021-22 
Unspent Funds to Offset]]+Offset_Report7[[#This Row],[FY 2022-23 
Unspent Funds to Offset]]</f>
        <v>0</v>
      </c>
    </row>
    <row r="622" spans="1:11" x14ac:dyDescent="0.2">
      <c r="A622" s="32" t="s">
        <v>4147</v>
      </c>
      <c r="B622" s="33" t="s">
        <v>944</v>
      </c>
      <c r="C622" s="2" t="s">
        <v>14</v>
      </c>
      <c r="D622" s="3" t="s">
        <v>945</v>
      </c>
      <c r="E622" s="4">
        <v>529902</v>
      </c>
      <c r="F622" s="4">
        <v>529902</v>
      </c>
      <c r="G622" s="5">
        <f>ROUND(Offset_Report7[[#This Row],[FY 2021-22 Allocation]]-Offset_Report7[[#This Row],[FY 2021-22 Expended]],0)</f>
        <v>0</v>
      </c>
      <c r="H622" s="5">
        <v>941675</v>
      </c>
      <c r="I622" s="5">
        <v>941675</v>
      </c>
      <c r="J622" s="5">
        <f>ROUND(Offset_Report7[[#This Row],[FY 2022-23 Allocation]]-Offset_Report7[[#This Row],[FY 2022-23 Expended]],0)</f>
        <v>0</v>
      </c>
      <c r="K622" s="6">
        <f>Offset_Report7[[#This Row],[FY 2021-22 
Unspent Funds to Offset]]+Offset_Report7[[#This Row],[FY 2022-23 
Unspent Funds to Offset]]</f>
        <v>0</v>
      </c>
    </row>
    <row r="623" spans="1:11" x14ac:dyDescent="0.2">
      <c r="A623" s="32" t="s">
        <v>4148</v>
      </c>
      <c r="B623" s="33" t="s">
        <v>946</v>
      </c>
      <c r="C623" s="2" t="s">
        <v>14</v>
      </c>
      <c r="D623" s="3" t="s">
        <v>947</v>
      </c>
      <c r="E623" s="4">
        <v>268472</v>
      </c>
      <c r="F623" s="4">
        <v>268472</v>
      </c>
      <c r="G623" s="5">
        <f>ROUND(Offset_Report7[[#This Row],[FY 2021-22 Allocation]]-Offset_Report7[[#This Row],[FY 2021-22 Expended]],0)</f>
        <v>0</v>
      </c>
      <c r="H623" s="5">
        <v>616137</v>
      </c>
      <c r="I623" s="5">
        <v>616137</v>
      </c>
      <c r="J623" s="5">
        <f>ROUND(Offset_Report7[[#This Row],[FY 2022-23 Allocation]]-Offset_Report7[[#This Row],[FY 2022-23 Expended]],0)</f>
        <v>0</v>
      </c>
      <c r="K623" s="6">
        <f>Offset_Report7[[#This Row],[FY 2021-22 
Unspent Funds to Offset]]+Offset_Report7[[#This Row],[FY 2022-23 
Unspent Funds to Offset]]</f>
        <v>0</v>
      </c>
    </row>
    <row r="624" spans="1:11" x14ac:dyDescent="0.2">
      <c r="A624" s="32" t="s">
        <v>4149</v>
      </c>
      <c r="B624" s="33" t="s">
        <v>948</v>
      </c>
      <c r="C624" s="2" t="s">
        <v>14</v>
      </c>
      <c r="D624" s="3" t="s">
        <v>949</v>
      </c>
      <c r="E624" s="4">
        <v>164078</v>
      </c>
      <c r="F624" s="4">
        <v>164078</v>
      </c>
      <c r="G624" s="5">
        <f>ROUND(Offset_Report7[[#This Row],[FY 2021-22 Allocation]]-Offset_Report7[[#This Row],[FY 2021-22 Expended]],0)</f>
        <v>0</v>
      </c>
      <c r="H624" s="5">
        <v>389016</v>
      </c>
      <c r="I624" s="5">
        <v>21957.05</v>
      </c>
      <c r="J624" s="5">
        <f>ROUND(Offset_Report7[[#This Row],[FY 2022-23 Allocation]]-Offset_Report7[[#This Row],[FY 2022-23 Expended]],0)</f>
        <v>367059</v>
      </c>
      <c r="K624" s="6">
        <f>Offset_Report7[[#This Row],[FY 2021-22 
Unspent Funds to Offset]]+Offset_Report7[[#This Row],[FY 2022-23 
Unspent Funds to Offset]]</f>
        <v>367059</v>
      </c>
    </row>
    <row r="625" spans="1:11" x14ac:dyDescent="0.2">
      <c r="A625" s="32" t="s">
        <v>4150</v>
      </c>
      <c r="B625" s="33" t="s">
        <v>950</v>
      </c>
      <c r="C625" s="2" t="s">
        <v>14</v>
      </c>
      <c r="D625" s="3" t="s">
        <v>951</v>
      </c>
      <c r="E625" s="4">
        <v>50000</v>
      </c>
      <c r="F625" s="4">
        <v>50000</v>
      </c>
      <c r="G625" s="5">
        <f>ROUND(Offset_Report7[[#This Row],[FY 2021-22 Allocation]]-Offset_Report7[[#This Row],[FY 2021-22 Expended]],0)</f>
        <v>0</v>
      </c>
      <c r="H625" s="5">
        <v>50000</v>
      </c>
      <c r="I625" s="5">
        <v>50000</v>
      </c>
      <c r="J625" s="5">
        <f>ROUND(Offset_Report7[[#This Row],[FY 2022-23 Allocation]]-Offset_Report7[[#This Row],[FY 2022-23 Expended]],0)</f>
        <v>0</v>
      </c>
      <c r="K625" s="6">
        <f>Offset_Report7[[#This Row],[FY 2021-22 
Unspent Funds to Offset]]+Offset_Report7[[#This Row],[FY 2022-23 
Unspent Funds to Offset]]</f>
        <v>0</v>
      </c>
    </row>
    <row r="626" spans="1:11" x14ac:dyDescent="0.2">
      <c r="A626" s="32" t="s">
        <v>4151</v>
      </c>
      <c r="B626" s="33" t="s">
        <v>952</v>
      </c>
      <c r="C626" s="2" t="s">
        <v>14</v>
      </c>
      <c r="D626" s="3" t="s">
        <v>953</v>
      </c>
      <c r="E626" s="4">
        <v>488757</v>
      </c>
      <c r="F626" s="4">
        <v>9630</v>
      </c>
      <c r="G626" s="5">
        <f>ROUND(Offset_Report7[[#This Row],[FY 2021-22 Allocation]]-Offset_Report7[[#This Row],[FY 2021-22 Expended]],0)</f>
        <v>479127</v>
      </c>
      <c r="H626" s="5">
        <v>908111</v>
      </c>
      <c r="I626" s="5">
        <v>594158</v>
      </c>
      <c r="J626" s="5">
        <f>ROUND(Offset_Report7[[#This Row],[FY 2022-23 Allocation]]-Offset_Report7[[#This Row],[FY 2022-23 Expended]],0)</f>
        <v>313953</v>
      </c>
      <c r="K626" s="6">
        <f>Offset_Report7[[#This Row],[FY 2021-22 
Unspent Funds to Offset]]+Offset_Report7[[#This Row],[FY 2022-23 
Unspent Funds to Offset]]</f>
        <v>793080</v>
      </c>
    </row>
    <row r="627" spans="1:11" x14ac:dyDescent="0.2">
      <c r="A627" s="32" t="s">
        <v>4152</v>
      </c>
      <c r="B627" s="33" t="s">
        <v>954</v>
      </c>
      <c r="C627" s="2" t="s">
        <v>14</v>
      </c>
      <c r="D627" s="3" t="s">
        <v>955</v>
      </c>
      <c r="E627" s="4">
        <v>357269</v>
      </c>
      <c r="F627" s="4">
        <v>357269</v>
      </c>
      <c r="G627" s="5">
        <f>ROUND(Offset_Report7[[#This Row],[FY 2021-22 Allocation]]-Offset_Report7[[#This Row],[FY 2021-22 Expended]],0)</f>
        <v>0</v>
      </c>
      <c r="H627" s="5">
        <v>761132</v>
      </c>
      <c r="I627" s="5">
        <v>761132</v>
      </c>
      <c r="J627" s="5">
        <f>ROUND(Offset_Report7[[#This Row],[FY 2022-23 Allocation]]-Offset_Report7[[#This Row],[FY 2022-23 Expended]],0)</f>
        <v>0</v>
      </c>
      <c r="K627" s="6">
        <f>Offset_Report7[[#This Row],[FY 2021-22 
Unspent Funds to Offset]]+Offset_Report7[[#This Row],[FY 2022-23 
Unspent Funds to Offset]]</f>
        <v>0</v>
      </c>
    </row>
    <row r="628" spans="1:11" x14ac:dyDescent="0.2">
      <c r="A628" s="32" t="s">
        <v>4153</v>
      </c>
      <c r="B628" s="33" t="s">
        <v>956</v>
      </c>
      <c r="C628" s="2" t="s">
        <v>14</v>
      </c>
      <c r="D628" s="3" t="s">
        <v>957</v>
      </c>
      <c r="E628" s="4">
        <v>107904</v>
      </c>
      <c r="F628" s="4">
        <v>107904</v>
      </c>
      <c r="G628" s="5">
        <f>ROUND(Offset_Report7[[#This Row],[FY 2021-22 Allocation]]-Offset_Report7[[#This Row],[FY 2021-22 Expended]],0)</f>
        <v>0</v>
      </c>
      <c r="H628" s="5">
        <v>231052</v>
      </c>
      <c r="I628" s="5">
        <v>19135.21</v>
      </c>
      <c r="J628" s="5">
        <f>ROUND(Offset_Report7[[#This Row],[FY 2022-23 Allocation]]-Offset_Report7[[#This Row],[FY 2022-23 Expended]],0)</f>
        <v>211917</v>
      </c>
      <c r="K628" s="6">
        <f>Offset_Report7[[#This Row],[FY 2021-22 
Unspent Funds to Offset]]+Offset_Report7[[#This Row],[FY 2022-23 
Unspent Funds to Offset]]</f>
        <v>211917</v>
      </c>
    </row>
    <row r="629" spans="1:11" x14ac:dyDescent="0.2">
      <c r="A629" s="32" t="s">
        <v>4154</v>
      </c>
      <c r="B629" s="33" t="s">
        <v>958</v>
      </c>
      <c r="C629" s="2" t="s">
        <v>14</v>
      </c>
      <c r="D629" s="3" t="s">
        <v>959</v>
      </c>
      <c r="E629" s="4">
        <v>324067</v>
      </c>
      <c r="F629" s="4">
        <v>324067</v>
      </c>
      <c r="G629" s="5">
        <f>ROUND(Offset_Report7[[#This Row],[FY 2021-22 Allocation]]-Offset_Report7[[#This Row],[FY 2021-22 Expended]],0)</f>
        <v>0</v>
      </c>
      <c r="H629" s="5">
        <v>668863</v>
      </c>
      <c r="I629" s="5">
        <v>668863</v>
      </c>
      <c r="J629" s="5">
        <f>ROUND(Offset_Report7[[#This Row],[FY 2022-23 Allocation]]-Offset_Report7[[#This Row],[FY 2022-23 Expended]],0)</f>
        <v>0</v>
      </c>
      <c r="K629" s="6">
        <f>Offset_Report7[[#This Row],[FY 2021-22 
Unspent Funds to Offset]]+Offset_Report7[[#This Row],[FY 2022-23 
Unspent Funds to Offset]]</f>
        <v>0</v>
      </c>
    </row>
    <row r="630" spans="1:11" x14ac:dyDescent="0.2">
      <c r="A630" s="32" t="s">
        <v>4155</v>
      </c>
      <c r="B630" s="33" t="s">
        <v>960</v>
      </c>
      <c r="C630" s="2" t="s">
        <v>14</v>
      </c>
      <c r="D630" s="3" t="s">
        <v>961</v>
      </c>
      <c r="E630" s="4">
        <v>401119</v>
      </c>
      <c r="F630" s="4">
        <v>401119</v>
      </c>
      <c r="G630" s="5">
        <f>ROUND(Offset_Report7[[#This Row],[FY 2021-22 Allocation]]-Offset_Report7[[#This Row],[FY 2021-22 Expended]],0)</f>
        <v>0</v>
      </c>
      <c r="H630" s="5">
        <v>765515</v>
      </c>
      <c r="I630" s="5">
        <v>765515</v>
      </c>
      <c r="J630" s="5">
        <f>ROUND(Offset_Report7[[#This Row],[FY 2022-23 Allocation]]-Offset_Report7[[#This Row],[FY 2022-23 Expended]],0)</f>
        <v>0</v>
      </c>
      <c r="K630" s="6">
        <f>Offset_Report7[[#This Row],[FY 2021-22 
Unspent Funds to Offset]]+Offset_Report7[[#This Row],[FY 2022-23 
Unspent Funds to Offset]]</f>
        <v>0</v>
      </c>
    </row>
    <row r="631" spans="1:11" x14ac:dyDescent="0.2">
      <c r="A631" s="32" t="s">
        <v>4156</v>
      </c>
      <c r="B631" s="33" t="s">
        <v>962</v>
      </c>
      <c r="C631" s="2" t="s">
        <v>14</v>
      </c>
      <c r="D631" s="3" t="s">
        <v>963</v>
      </c>
      <c r="E631" s="4">
        <v>0</v>
      </c>
      <c r="F631" s="4">
        <v>0</v>
      </c>
      <c r="G631" s="5">
        <f>ROUND(Offset_Report7[[#This Row],[FY 2021-22 Allocation]]-Offset_Report7[[#This Row],[FY 2021-22 Expended]],0)</f>
        <v>0</v>
      </c>
      <c r="H631" s="5">
        <v>0</v>
      </c>
      <c r="I631" s="5">
        <v>0</v>
      </c>
      <c r="J631" s="5">
        <f>ROUND(Offset_Report7[[#This Row],[FY 2022-23 Allocation]]-Offset_Report7[[#This Row],[FY 2022-23 Expended]],0)</f>
        <v>0</v>
      </c>
      <c r="K631" s="6">
        <f>Offset_Report7[[#This Row],[FY 2021-22 
Unspent Funds to Offset]]+Offset_Report7[[#This Row],[FY 2022-23 
Unspent Funds to Offset]]</f>
        <v>0</v>
      </c>
    </row>
    <row r="632" spans="1:11" x14ac:dyDescent="0.2">
      <c r="A632" s="32" t="s">
        <v>4157</v>
      </c>
      <c r="B632" s="33" t="s">
        <v>964</v>
      </c>
      <c r="C632" s="2" t="s">
        <v>14</v>
      </c>
      <c r="D632" s="3" t="s">
        <v>965</v>
      </c>
      <c r="E632" s="4">
        <v>0</v>
      </c>
      <c r="F632" s="4">
        <v>0</v>
      </c>
      <c r="G632" s="5">
        <f>ROUND(Offset_Report7[[#This Row],[FY 2021-22 Allocation]]-Offset_Report7[[#This Row],[FY 2021-22 Expended]],0)</f>
        <v>0</v>
      </c>
      <c r="H632" s="5">
        <v>0</v>
      </c>
      <c r="I632" s="5">
        <v>0</v>
      </c>
      <c r="J632" s="5">
        <f>ROUND(Offset_Report7[[#This Row],[FY 2022-23 Allocation]]-Offset_Report7[[#This Row],[FY 2022-23 Expended]],0)</f>
        <v>0</v>
      </c>
      <c r="K632" s="6">
        <f>Offset_Report7[[#This Row],[FY 2021-22 
Unspent Funds to Offset]]+Offset_Report7[[#This Row],[FY 2022-23 
Unspent Funds to Offset]]</f>
        <v>0</v>
      </c>
    </row>
    <row r="633" spans="1:11" x14ac:dyDescent="0.2">
      <c r="A633" s="32" t="s">
        <v>4158</v>
      </c>
      <c r="B633" s="33" t="s">
        <v>966</v>
      </c>
      <c r="C633" s="2" t="s">
        <v>14</v>
      </c>
      <c r="D633" s="3" t="s">
        <v>967</v>
      </c>
      <c r="E633" s="4">
        <v>572944</v>
      </c>
      <c r="F633" s="4">
        <v>572944</v>
      </c>
      <c r="G633" s="5">
        <f>ROUND(Offset_Report7[[#This Row],[FY 2021-22 Allocation]]-Offset_Report7[[#This Row],[FY 2021-22 Expended]],0)</f>
        <v>0</v>
      </c>
      <c r="H633" s="5">
        <v>1169796</v>
      </c>
      <c r="I633" s="5">
        <v>1169796</v>
      </c>
      <c r="J633" s="5">
        <f>ROUND(Offset_Report7[[#This Row],[FY 2022-23 Allocation]]-Offset_Report7[[#This Row],[FY 2022-23 Expended]],0)</f>
        <v>0</v>
      </c>
      <c r="K633" s="6">
        <f>Offset_Report7[[#This Row],[FY 2021-22 
Unspent Funds to Offset]]+Offset_Report7[[#This Row],[FY 2022-23 
Unspent Funds to Offset]]</f>
        <v>0</v>
      </c>
    </row>
    <row r="634" spans="1:11" x14ac:dyDescent="0.2">
      <c r="A634" s="32" t="s">
        <v>4159</v>
      </c>
      <c r="B634" s="33" t="s">
        <v>968</v>
      </c>
      <c r="C634" s="2" t="s">
        <v>14</v>
      </c>
      <c r="D634" s="3" t="s">
        <v>969</v>
      </c>
      <c r="E634" s="4">
        <v>871019</v>
      </c>
      <c r="F634" s="4">
        <v>871019</v>
      </c>
      <c r="G634" s="5">
        <f>ROUND(Offset_Report7[[#This Row],[FY 2021-22 Allocation]]-Offset_Report7[[#This Row],[FY 2021-22 Expended]],0)</f>
        <v>0</v>
      </c>
      <c r="H634" s="5">
        <v>1788447</v>
      </c>
      <c r="I634" s="5">
        <v>1788447</v>
      </c>
      <c r="J634" s="5">
        <f>ROUND(Offset_Report7[[#This Row],[FY 2022-23 Allocation]]-Offset_Report7[[#This Row],[FY 2022-23 Expended]],0)</f>
        <v>0</v>
      </c>
      <c r="K634" s="6">
        <f>Offset_Report7[[#This Row],[FY 2021-22 
Unspent Funds to Offset]]+Offset_Report7[[#This Row],[FY 2022-23 
Unspent Funds to Offset]]</f>
        <v>0</v>
      </c>
    </row>
    <row r="635" spans="1:11" x14ac:dyDescent="0.2">
      <c r="A635" s="32" t="s">
        <v>4160</v>
      </c>
      <c r="B635" s="33" t="s">
        <v>970</v>
      </c>
      <c r="C635" s="2" t="s">
        <v>14</v>
      </c>
      <c r="D635" s="3" t="s">
        <v>971</v>
      </c>
      <c r="E635" s="4">
        <v>223523</v>
      </c>
      <c r="F635" s="4">
        <v>223523</v>
      </c>
      <c r="G635" s="5">
        <f>ROUND(Offset_Report7[[#This Row],[FY 2021-22 Allocation]]-Offset_Report7[[#This Row],[FY 2021-22 Expended]],0)</f>
        <v>0</v>
      </c>
      <c r="H635" s="5">
        <v>497503</v>
      </c>
      <c r="I635" s="5">
        <v>497503</v>
      </c>
      <c r="J635" s="5">
        <f>ROUND(Offset_Report7[[#This Row],[FY 2022-23 Allocation]]-Offset_Report7[[#This Row],[FY 2022-23 Expended]],0)</f>
        <v>0</v>
      </c>
      <c r="K635" s="6">
        <f>Offset_Report7[[#This Row],[FY 2021-22 
Unspent Funds to Offset]]+Offset_Report7[[#This Row],[FY 2022-23 
Unspent Funds to Offset]]</f>
        <v>0</v>
      </c>
    </row>
    <row r="636" spans="1:11" x14ac:dyDescent="0.2">
      <c r="A636" s="32" t="s">
        <v>4161</v>
      </c>
      <c r="B636" s="33" t="s">
        <v>972</v>
      </c>
      <c r="C636" s="2" t="s">
        <v>14</v>
      </c>
      <c r="D636" s="3" t="s">
        <v>973</v>
      </c>
      <c r="E636" s="4">
        <v>206912</v>
      </c>
      <c r="F636" s="4">
        <v>206912</v>
      </c>
      <c r="G636" s="5">
        <f>ROUND(Offset_Report7[[#This Row],[FY 2021-22 Allocation]]-Offset_Report7[[#This Row],[FY 2021-22 Expended]],0)</f>
        <v>0</v>
      </c>
      <c r="H636" s="5">
        <v>353962</v>
      </c>
      <c r="I636" s="5">
        <v>353962</v>
      </c>
      <c r="J636" s="5">
        <f>ROUND(Offset_Report7[[#This Row],[FY 2022-23 Allocation]]-Offset_Report7[[#This Row],[FY 2022-23 Expended]],0)</f>
        <v>0</v>
      </c>
      <c r="K636" s="6">
        <f>Offset_Report7[[#This Row],[FY 2021-22 
Unspent Funds to Offset]]+Offset_Report7[[#This Row],[FY 2022-23 
Unspent Funds to Offset]]</f>
        <v>0</v>
      </c>
    </row>
    <row r="637" spans="1:11" x14ac:dyDescent="0.2">
      <c r="A637" s="32" t="s">
        <v>4162</v>
      </c>
      <c r="B637" s="33" t="s">
        <v>974</v>
      </c>
      <c r="C637" s="2" t="s">
        <v>14</v>
      </c>
      <c r="D637" s="3" t="s">
        <v>975</v>
      </c>
      <c r="E637" s="4">
        <v>206617</v>
      </c>
      <c r="F637" s="4">
        <v>206617</v>
      </c>
      <c r="G637" s="5">
        <f>ROUND(Offset_Report7[[#This Row],[FY 2021-22 Allocation]]-Offset_Report7[[#This Row],[FY 2021-22 Expended]],0)</f>
        <v>0</v>
      </c>
      <c r="H637" s="5">
        <v>406332</v>
      </c>
      <c r="I637" s="5">
        <v>406332</v>
      </c>
      <c r="J637" s="5">
        <f>ROUND(Offset_Report7[[#This Row],[FY 2022-23 Allocation]]-Offset_Report7[[#This Row],[FY 2022-23 Expended]],0)</f>
        <v>0</v>
      </c>
      <c r="K637" s="6">
        <f>Offset_Report7[[#This Row],[FY 2021-22 
Unspent Funds to Offset]]+Offset_Report7[[#This Row],[FY 2022-23 
Unspent Funds to Offset]]</f>
        <v>0</v>
      </c>
    </row>
    <row r="638" spans="1:11" x14ac:dyDescent="0.2">
      <c r="A638" s="32" t="s">
        <v>4163</v>
      </c>
      <c r="B638" s="33" t="s">
        <v>976</v>
      </c>
      <c r="C638" s="2" t="s">
        <v>14</v>
      </c>
      <c r="D638" s="3" t="s">
        <v>977</v>
      </c>
      <c r="E638" s="4">
        <v>149897</v>
      </c>
      <c r="F638" s="4">
        <v>149897</v>
      </c>
      <c r="G638" s="5">
        <f>ROUND(Offset_Report7[[#This Row],[FY 2021-22 Allocation]]-Offset_Report7[[#This Row],[FY 2021-22 Expended]],0)</f>
        <v>0</v>
      </c>
      <c r="H638" s="5">
        <v>379512</v>
      </c>
      <c r="I638" s="5">
        <v>379512</v>
      </c>
      <c r="J638" s="5">
        <f>ROUND(Offset_Report7[[#This Row],[FY 2022-23 Allocation]]-Offset_Report7[[#This Row],[FY 2022-23 Expended]],0)</f>
        <v>0</v>
      </c>
      <c r="K638" s="6">
        <f>Offset_Report7[[#This Row],[FY 2021-22 
Unspent Funds to Offset]]+Offset_Report7[[#This Row],[FY 2022-23 
Unspent Funds to Offset]]</f>
        <v>0</v>
      </c>
    </row>
    <row r="639" spans="1:11" x14ac:dyDescent="0.2">
      <c r="A639" s="32" t="s">
        <v>4164</v>
      </c>
      <c r="B639" s="33" t="s">
        <v>978</v>
      </c>
      <c r="C639" s="2" t="s">
        <v>14</v>
      </c>
      <c r="D639" s="3" t="s">
        <v>979</v>
      </c>
      <c r="E639" s="4">
        <v>627282</v>
      </c>
      <c r="F639" s="4">
        <v>627282</v>
      </c>
      <c r="G639" s="5">
        <f>ROUND(Offset_Report7[[#This Row],[FY 2021-22 Allocation]]-Offset_Report7[[#This Row],[FY 2021-22 Expended]],0)</f>
        <v>0</v>
      </c>
      <c r="H639" s="5">
        <v>1161735</v>
      </c>
      <c r="I639" s="5">
        <v>1161735</v>
      </c>
      <c r="J639" s="5">
        <f>ROUND(Offset_Report7[[#This Row],[FY 2022-23 Allocation]]-Offset_Report7[[#This Row],[FY 2022-23 Expended]],0)</f>
        <v>0</v>
      </c>
      <c r="K639" s="6">
        <f>Offset_Report7[[#This Row],[FY 2021-22 
Unspent Funds to Offset]]+Offset_Report7[[#This Row],[FY 2022-23 
Unspent Funds to Offset]]</f>
        <v>0</v>
      </c>
    </row>
    <row r="640" spans="1:11" x14ac:dyDescent="0.2">
      <c r="A640" s="32" t="s">
        <v>4165</v>
      </c>
      <c r="B640" s="33" t="s">
        <v>980</v>
      </c>
      <c r="C640" s="2" t="s">
        <v>14</v>
      </c>
      <c r="D640" s="3" t="s">
        <v>981</v>
      </c>
      <c r="E640" s="4">
        <v>0</v>
      </c>
      <c r="F640" s="4">
        <v>0</v>
      </c>
      <c r="G640" s="5">
        <f>ROUND(Offset_Report7[[#This Row],[FY 2021-22 Allocation]]-Offset_Report7[[#This Row],[FY 2021-22 Expended]],0)</f>
        <v>0</v>
      </c>
      <c r="H640" s="5">
        <v>0</v>
      </c>
      <c r="I640" s="5">
        <v>0</v>
      </c>
      <c r="J640" s="5">
        <f>ROUND(Offset_Report7[[#This Row],[FY 2022-23 Allocation]]-Offset_Report7[[#This Row],[FY 2022-23 Expended]],0)</f>
        <v>0</v>
      </c>
      <c r="K640" s="6">
        <f>Offset_Report7[[#This Row],[FY 2021-22 
Unspent Funds to Offset]]+Offset_Report7[[#This Row],[FY 2022-23 
Unspent Funds to Offset]]</f>
        <v>0</v>
      </c>
    </row>
    <row r="641" spans="1:11" x14ac:dyDescent="0.2">
      <c r="A641" s="32" t="s">
        <v>4166</v>
      </c>
      <c r="B641" s="33" t="s">
        <v>982</v>
      </c>
      <c r="C641" s="2" t="s">
        <v>14</v>
      </c>
      <c r="D641" s="3" t="s">
        <v>983</v>
      </c>
      <c r="E641" s="4">
        <v>394678</v>
      </c>
      <c r="F641" s="4">
        <v>394678</v>
      </c>
      <c r="G641" s="5">
        <f>ROUND(Offset_Report7[[#This Row],[FY 2021-22 Allocation]]-Offset_Report7[[#This Row],[FY 2021-22 Expended]],0)</f>
        <v>0</v>
      </c>
      <c r="H641" s="5">
        <v>746437</v>
      </c>
      <c r="I641" s="5">
        <v>746437</v>
      </c>
      <c r="J641" s="5">
        <f>ROUND(Offset_Report7[[#This Row],[FY 2022-23 Allocation]]-Offset_Report7[[#This Row],[FY 2022-23 Expended]],0)</f>
        <v>0</v>
      </c>
      <c r="K641" s="6">
        <f>Offset_Report7[[#This Row],[FY 2021-22 
Unspent Funds to Offset]]+Offset_Report7[[#This Row],[FY 2022-23 
Unspent Funds to Offset]]</f>
        <v>0</v>
      </c>
    </row>
    <row r="642" spans="1:11" x14ac:dyDescent="0.2">
      <c r="A642" s="32" t="s">
        <v>4167</v>
      </c>
      <c r="B642" s="33" t="s">
        <v>984</v>
      </c>
      <c r="C642" s="2" t="s">
        <v>14</v>
      </c>
      <c r="D642" s="3" t="s">
        <v>985</v>
      </c>
      <c r="E642" s="4">
        <v>399422</v>
      </c>
      <c r="F642" s="4">
        <v>399422</v>
      </c>
      <c r="G642" s="5">
        <f>ROUND(Offset_Report7[[#This Row],[FY 2021-22 Allocation]]-Offset_Report7[[#This Row],[FY 2021-22 Expended]],0)</f>
        <v>0</v>
      </c>
      <c r="H642" s="5">
        <v>764466</v>
      </c>
      <c r="I642" s="5">
        <v>764466</v>
      </c>
      <c r="J642" s="5">
        <f>ROUND(Offset_Report7[[#This Row],[FY 2022-23 Allocation]]-Offset_Report7[[#This Row],[FY 2022-23 Expended]],0)</f>
        <v>0</v>
      </c>
      <c r="K642" s="6">
        <f>Offset_Report7[[#This Row],[FY 2021-22 
Unspent Funds to Offset]]+Offset_Report7[[#This Row],[FY 2022-23 
Unspent Funds to Offset]]</f>
        <v>0</v>
      </c>
    </row>
    <row r="643" spans="1:11" x14ac:dyDescent="0.2">
      <c r="A643" s="32" t="s">
        <v>4168</v>
      </c>
      <c r="B643" s="33" t="s">
        <v>986</v>
      </c>
      <c r="C643" s="2" t="s">
        <v>14</v>
      </c>
      <c r="D643" s="3" t="s">
        <v>987</v>
      </c>
      <c r="E643" s="4">
        <v>364505</v>
      </c>
      <c r="F643" s="4">
        <v>364505</v>
      </c>
      <c r="G643" s="5">
        <f>ROUND(Offset_Report7[[#This Row],[FY 2021-22 Allocation]]-Offset_Report7[[#This Row],[FY 2021-22 Expended]],0)</f>
        <v>0</v>
      </c>
      <c r="H643" s="5">
        <v>671498</v>
      </c>
      <c r="I643" s="5">
        <v>359713.72</v>
      </c>
      <c r="J643" s="5">
        <f>ROUND(Offset_Report7[[#This Row],[FY 2022-23 Allocation]]-Offset_Report7[[#This Row],[FY 2022-23 Expended]],0)</f>
        <v>311784</v>
      </c>
      <c r="K643" s="6">
        <f>Offset_Report7[[#This Row],[FY 2021-22 
Unspent Funds to Offset]]+Offset_Report7[[#This Row],[FY 2022-23 
Unspent Funds to Offset]]</f>
        <v>311784</v>
      </c>
    </row>
    <row r="644" spans="1:11" x14ac:dyDescent="0.2">
      <c r="A644" s="32" t="s">
        <v>4169</v>
      </c>
      <c r="B644" s="33" t="s">
        <v>988</v>
      </c>
      <c r="C644" s="2" t="s">
        <v>14</v>
      </c>
      <c r="D644" s="3" t="s">
        <v>989</v>
      </c>
      <c r="E644" s="4">
        <v>69431</v>
      </c>
      <c r="F644" s="4">
        <v>69431</v>
      </c>
      <c r="G644" s="5">
        <f>ROUND(Offset_Report7[[#This Row],[FY 2021-22 Allocation]]-Offset_Report7[[#This Row],[FY 2021-22 Expended]],0)</f>
        <v>0</v>
      </c>
      <c r="H644" s="5">
        <v>153437</v>
      </c>
      <c r="I644" s="5">
        <v>153437</v>
      </c>
      <c r="J644" s="5">
        <f>ROUND(Offset_Report7[[#This Row],[FY 2022-23 Allocation]]-Offset_Report7[[#This Row],[FY 2022-23 Expended]],0)</f>
        <v>0</v>
      </c>
      <c r="K644" s="6">
        <f>Offset_Report7[[#This Row],[FY 2021-22 
Unspent Funds to Offset]]+Offset_Report7[[#This Row],[FY 2022-23 
Unspent Funds to Offset]]</f>
        <v>0</v>
      </c>
    </row>
    <row r="645" spans="1:11" x14ac:dyDescent="0.2">
      <c r="A645" s="32" t="s">
        <v>4170</v>
      </c>
      <c r="B645" s="33" t="s">
        <v>990</v>
      </c>
      <c r="C645" s="2" t="s">
        <v>14</v>
      </c>
      <c r="D645" s="3" t="s">
        <v>991</v>
      </c>
      <c r="E645" s="4">
        <v>114785</v>
      </c>
      <c r="F645" s="4">
        <v>114785</v>
      </c>
      <c r="G645" s="5">
        <f>ROUND(Offset_Report7[[#This Row],[FY 2021-22 Allocation]]-Offset_Report7[[#This Row],[FY 2021-22 Expended]],0)</f>
        <v>0</v>
      </c>
      <c r="H645" s="5">
        <v>239462</v>
      </c>
      <c r="I645" s="5">
        <v>239462</v>
      </c>
      <c r="J645" s="5">
        <f>ROUND(Offset_Report7[[#This Row],[FY 2022-23 Allocation]]-Offset_Report7[[#This Row],[FY 2022-23 Expended]],0)</f>
        <v>0</v>
      </c>
      <c r="K645" s="6">
        <f>Offset_Report7[[#This Row],[FY 2021-22 
Unspent Funds to Offset]]+Offset_Report7[[#This Row],[FY 2022-23 
Unspent Funds to Offset]]</f>
        <v>0</v>
      </c>
    </row>
    <row r="646" spans="1:11" x14ac:dyDescent="0.2">
      <c r="A646" s="32" t="s">
        <v>4171</v>
      </c>
      <c r="B646" s="33" t="s">
        <v>992</v>
      </c>
      <c r="C646" s="2" t="s">
        <v>14</v>
      </c>
      <c r="D646" s="3" t="s">
        <v>993</v>
      </c>
      <c r="E646" s="4">
        <v>118342</v>
      </c>
      <c r="F646" s="4">
        <v>118342</v>
      </c>
      <c r="G646" s="5">
        <f>ROUND(Offset_Report7[[#This Row],[FY 2021-22 Allocation]]-Offset_Report7[[#This Row],[FY 2021-22 Expended]],0)</f>
        <v>0</v>
      </c>
      <c r="H646" s="5">
        <v>195723</v>
      </c>
      <c r="I646" s="5">
        <v>195723</v>
      </c>
      <c r="J646" s="5">
        <f>ROUND(Offset_Report7[[#This Row],[FY 2022-23 Allocation]]-Offset_Report7[[#This Row],[FY 2022-23 Expended]],0)</f>
        <v>0</v>
      </c>
      <c r="K646" s="6">
        <f>Offset_Report7[[#This Row],[FY 2021-22 
Unspent Funds to Offset]]+Offset_Report7[[#This Row],[FY 2022-23 
Unspent Funds to Offset]]</f>
        <v>0</v>
      </c>
    </row>
    <row r="647" spans="1:11" x14ac:dyDescent="0.2">
      <c r="A647" s="32" t="s">
        <v>4172</v>
      </c>
      <c r="B647" s="33" t="s">
        <v>994</v>
      </c>
      <c r="C647" s="2" t="s">
        <v>14</v>
      </c>
      <c r="D647" s="3" t="s">
        <v>995</v>
      </c>
      <c r="E647" s="4">
        <v>64427</v>
      </c>
      <c r="F647" s="4">
        <v>64427</v>
      </c>
      <c r="G647" s="5">
        <f>ROUND(Offset_Report7[[#This Row],[FY 2021-22 Allocation]]-Offset_Report7[[#This Row],[FY 2021-22 Expended]],0)</f>
        <v>0</v>
      </c>
      <c r="H647" s="5">
        <v>220024</v>
      </c>
      <c r="I647" s="5">
        <v>220024</v>
      </c>
      <c r="J647" s="5">
        <f>ROUND(Offset_Report7[[#This Row],[FY 2022-23 Allocation]]-Offset_Report7[[#This Row],[FY 2022-23 Expended]],0)</f>
        <v>0</v>
      </c>
      <c r="K647" s="6">
        <f>Offset_Report7[[#This Row],[FY 2021-22 
Unspent Funds to Offset]]+Offset_Report7[[#This Row],[FY 2022-23 
Unspent Funds to Offset]]</f>
        <v>0</v>
      </c>
    </row>
    <row r="648" spans="1:11" x14ac:dyDescent="0.2">
      <c r="A648" s="32" t="s">
        <v>4173</v>
      </c>
      <c r="B648" s="33" t="s">
        <v>996</v>
      </c>
      <c r="C648" s="2" t="s">
        <v>14</v>
      </c>
      <c r="D648" s="3" t="s">
        <v>997</v>
      </c>
      <c r="E648" s="4">
        <v>50000</v>
      </c>
      <c r="F648" s="4">
        <v>50000</v>
      </c>
      <c r="G648" s="5">
        <f>ROUND(Offset_Report7[[#This Row],[FY 2021-22 Allocation]]-Offset_Report7[[#This Row],[FY 2021-22 Expended]],0)</f>
        <v>0</v>
      </c>
      <c r="H648" s="5">
        <v>67252</v>
      </c>
      <c r="I648" s="5">
        <v>67252</v>
      </c>
      <c r="J648" s="5">
        <f>ROUND(Offset_Report7[[#This Row],[FY 2022-23 Allocation]]-Offset_Report7[[#This Row],[FY 2022-23 Expended]],0)</f>
        <v>0</v>
      </c>
      <c r="K648" s="6">
        <f>Offset_Report7[[#This Row],[FY 2021-22 
Unspent Funds to Offset]]+Offset_Report7[[#This Row],[FY 2022-23 
Unspent Funds to Offset]]</f>
        <v>0</v>
      </c>
    </row>
    <row r="649" spans="1:11" x14ac:dyDescent="0.2">
      <c r="A649" s="32" t="s">
        <v>4174</v>
      </c>
      <c r="B649" s="33" t="s">
        <v>998</v>
      </c>
      <c r="C649" s="2" t="s">
        <v>14</v>
      </c>
      <c r="D649" s="3" t="s">
        <v>999</v>
      </c>
      <c r="E649" s="4">
        <v>549588</v>
      </c>
      <c r="F649" s="4">
        <v>549588</v>
      </c>
      <c r="G649" s="5">
        <f>ROUND(Offset_Report7[[#This Row],[FY 2021-22 Allocation]]-Offset_Report7[[#This Row],[FY 2021-22 Expended]],0)</f>
        <v>0</v>
      </c>
      <c r="H649" s="5">
        <v>1087514</v>
      </c>
      <c r="I649" s="5">
        <v>1087514</v>
      </c>
      <c r="J649" s="5">
        <f>ROUND(Offset_Report7[[#This Row],[FY 2022-23 Allocation]]-Offset_Report7[[#This Row],[FY 2022-23 Expended]],0)</f>
        <v>0</v>
      </c>
      <c r="K649" s="6">
        <f>Offset_Report7[[#This Row],[FY 2021-22 
Unspent Funds to Offset]]+Offset_Report7[[#This Row],[FY 2022-23 
Unspent Funds to Offset]]</f>
        <v>0</v>
      </c>
    </row>
    <row r="650" spans="1:11" x14ac:dyDescent="0.2">
      <c r="A650" s="32" t="s">
        <v>4175</v>
      </c>
      <c r="B650" s="33" t="s">
        <v>1000</v>
      </c>
      <c r="C650" s="2" t="s">
        <v>14</v>
      </c>
      <c r="D650" s="3" t="s">
        <v>1001</v>
      </c>
      <c r="E650" s="4">
        <v>0</v>
      </c>
      <c r="F650" s="4">
        <v>0</v>
      </c>
      <c r="G650" s="5">
        <f>ROUND(Offset_Report7[[#This Row],[FY 2021-22 Allocation]]-Offset_Report7[[#This Row],[FY 2021-22 Expended]],0)</f>
        <v>0</v>
      </c>
      <c r="H650" s="5">
        <v>0</v>
      </c>
      <c r="I650" s="5">
        <v>0</v>
      </c>
      <c r="J650" s="5">
        <f>ROUND(Offset_Report7[[#This Row],[FY 2022-23 Allocation]]-Offset_Report7[[#This Row],[FY 2022-23 Expended]],0)</f>
        <v>0</v>
      </c>
      <c r="K650" s="6">
        <f>Offset_Report7[[#This Row],[FY 2021-22 
Unspent Funds to Offset]]+Offset_Report7[[#This Row],[FY 2022-23 
Unspent Funds to Offset]]</f>
        <v>0</v>
      </c>
    </row>
    <row r="651" spans="1:11" x14ac:dyDescent="0.2">
      <c r="A651" s="32" t="s">
        <v>4176</v>
      </c>
      <c r="B651" s="33" t="s">
        <v>1002</v>
      </c>
      <c r="C651" s="2" t="s">
        <v>14</v>
      </c>
      <c r="D651" s="3" t="s">
        <v>1003</v>
      </c>
      <c r="E651" s="4">
        <v>0</v>
      </c>
      <c r="F651" s="4">
        <v>0</v>
      </c>
      <c r="G651" s="5">
        <f>ROUND(Offset_Report7[[#This Row],[FY 2021-22 Allocation]]-Offset_Report7[[#This Row],[FY 2021-22 Expended]],0)</f>
        <v>0</v>
      </c>
      <c r="H651" s="5">
        <v>0</v>
      </c>
      <c r="I651" s="5">
        <v>0</v>
      </c>
      <c r="J651" s="5">
        <f>ROUND(Offset_Report7[[#This Row],[FY 2022-23 Allocation]]-Offset_Report7[[#This Row],[FY 2022-23 Expended]],0)</f>
        <v>0</v>
      </c>
      <c r="K651" s="6">
        <f>Offset_Report7[[#This Row],[FY 2021-22 
Unspent Funds to Offset]]+Offset_Report7[[#This Row],[FY 2022-23 
Unspent Funds to Offset]]</f>
        <v>0</v>
      </c>
    </row>
    <row r="652" spans="1:11" x14ac:dyDescent="0.2">
      <c r="A652" s="32" t="s">
        <v>4177</v>
      </c>
      <c r="B652" s="33" t="s">
        <v>1004</v>
      </c>
      <c r="C652" s="2" t="s">
        <v>14</v>
      </c>
      <c r="D652" s="3" t="s">
        <v>1005</v>
      </c>
      <c r="E652" s="4">
        <v>413424</v>
      </c>
      <c r="F652" s="4">
        <v>413424</v>
      </c>
      <c r="G652" s="5">
        <f>ROUND(Offset_Report7[[#This Row],[FY 2021-22 Allocation]]-Offset_Report7[[#This Row],[FY 2021-22 Expended]],0)</f>
        <v>0</v>
      </c>
      <c r="H652" s="5">
        <v>914430</v>
      </c>
      <c r="I652" s="5">
        <v>914430</v>
      </c>
      <c r="J652" s="5">
        <f>ROUND(Offset_Report7[[#This Row],[FY 2022-23 Allocation]]-Offset_Report7[[#This Row],[FY 2022-23 Expended]],0)</f>
        <v>0</v>
      </c>
      <c r="K652" s="6">
        <f>Offset_Report7[[#This Row],[FY 2021-22 
Unspent Funds to Offset]]+Offset_Report7[[#This Row],[FY 2022-23 
Unspent Funds to Offset]]</f>
        <v>0</v>
      </c>
    </row>
    <row r="653" spans="1:11" x14ac:dyDescent="0.2">
      <c r="A653" s="32" t="s">
        <v>4178</v>
      </c>
      <c r="B653" s="33" t="s">
        <v>1006</v>
      </c>
      <c r="C653" s="2" t="s">
        <v>14</v>
      </c>
      <c r="D653" s="3" t="s">
        <v>1007</v>
      </c>
      <c r="E653" s="4">
        <v>356738</v>
      </c>
      <c r="F653" s="4">
        <v>356738</v>
      </c>
      <c r="G653" s="5">
        <f>ROUND(Offset_Report7[[#This Row],[FY 2021-22 Allocation]]-Offset_Report7[[#This Row],[FY 2021-22 Expended]],0)</f>
        <v>0</v>
      </c>
      <c r="H653" s="5">
        <v>723934</v>
      </c>
      <c r="I653" s="5">
        <v>505008.64000000001</v>
      </c>
      <c r="J653" s="5">
        <f>ROUND(Offset_Report7[[#This Row],[FY 2022-23 Allocation]]-Offset_Report7[[#This Row],[FY 2022-23 Expended]],0)</f>
        <v>218925</v>
      </c>
      <c r="K653" s="6">
        <f>Offset_Report7[[#This Row],[FY 2021-22 
Unspent Funds to Offset]]+Offset_Report7[[#This Row],[FY 2022-23 
Unspent Funds to Offset]]</f>
        <v>218925</v>
      </c>
    </row>
    <row r="654" spans="1:11" x14ac:dyDescent="0.2">
      <c r="A654" s="32" t="s">
        <v>4179</v>
      </c>
      <c r="B654" s="33" t="s">
        <v>1008</v>
      </c>
      <c r="C654" s="2" t="s">
        <v>14</v>
      </c>
      <c r="D654" s="3" t="s">
        <v>1009</v>
      </c>
      <c r="E654" s="4">
        <v>368131</v>
      </c>
      <c r="F654" s="4">
        <v>368131</v>
      </c>
      <c r="G654" s="5">
        <f>ROUND(Offset_Report7[[#This Row],[FY 2021-22 Allocation]]-Offset_Report7[[#This Row],[FY 2021-22 Expended]],0)</f>
        <v>0</v>
      </c>
      <c r="H654" s="5">
        <v>688420</v>
      </c>
      <c r="I654" s="5">
        <v>209794.57</v>
      </c>
      <c r="J654" s="5">
        <f>ROUND(Offset_Report7[[#This Row],[FY 2022-23 Allocation]]-Offset_Report7[[#This Row],[FY 2022-23 Expended]],0)</f>
        <v>478625</v>
      </c>
      <c r="K654" s="6">
        <f>Offset_Report7[[#This Row],[FY 2021-22 
Unspent Funds to Offset]]+Offset_Report7[[#This Row],[FY 2022-23 
Unspent Funds to Offset]]</f>
        <v>478625</v>
      </c>
    </row>
    <row r="655" spans="1:11" x14ac:dyDescent="0.2">
      <c r="A655" s="32" t="s">
        <v>4180</v>
      </c>
      <c r="B655" s="33" t="s">
        <v>1010</v>
      </c>
      <c r="C655" s="2" t="s">
        <v>14</v>
      </c>
      <c r="D655" s="3" t="s">
        <v>1011</v>
      </c>
      <c r="E655" s="4">
        <v>91385</v>
      </c>
      <c r="F655" s="4">
        <v>91385</v>
      </c>
      <c r="G655" s="5">
        <f>ROUND(Offset_Report7[[#This Row],[FY 2021-22 Allocation]]-Offset_Report7[[#This Row],[FY 2021-22 Expended]],0)</f>
        <v>0</v>
      </c>
      <c r="H655" s="5">
        <v>188986</v>
      </c>
      <c r="I655" s="5">
        <v>188986</v>
      </c>
      <c r="J655" s="5">
        <f>ROUND(Offset_Report7[[#This Row],[FY 2022-23 Allocation]]-Offset_Report7[[#This Row],[FY 2022-23 Expended]],0)</f>
        <v>0</v>
      </c>
      <c r="K655" s="6">
        <f>Offset_Report7[[#This Row],[FY 2021-22 
Unspent Funds to Offset]]+Offset_Report7[[#This Row],[FY 2022-23 
Unspent Funds to Offset]]</f>
        <v>0</v>
      </c>
    </row>
    <row r="656" spans="1:11" x14ac:dyDescent="0.2">
      <c r="A656" s="32" t="s">
        <v>4181</v>
      </c>
      <c r="B656" s="33" t="s">
        <v>1012</v>
      </c>
      <c r="C656" s="2" t="s">
        <v>14</v>
      </c>
      <c r="D656" s="3" t="s">
        <v>1013</v>
      </c>
      <c r="E656" s="4">
        <v>168486</v>
      </c>
      <c r="F656" s="4">
        <v>168486</v>
      </c>
      <c r="G656" s="5">
        <f>ROUND(Offset_Report7[[#This Row],[FY 2021-22 Allocation]]-Offset_Report7[[#This Row],[FY 2021-22 Expended]],0)</f>
        <v>0</v>
      </c>
      <c r="H656" s="5">
        <v>280785</v>
      </c>
      <c r="I656" s="5">
        <v>280785</v>
      </c>
      <c r="J656" s="5">
        <f>ROUND(Offset_Report7[[#This Row],[FY 2022-23 Allocation]]-Offset_Report7[[#This Row],[FY 2022-23 Expended]],0)</f>
        <v>0</v>
      </c>
      <c r="K656" s="6">
        <f>Offset_Report7[[#This Row],[FY 2021-22 
Unspent Funds to Offset]]+Offset_Report7[[#This Row],[FY 2022-23 
Unspent Funds to Offset]]</f>
        <v>0</v>
      </c>
    </row>
    <row r="657" spans="1:11" x14ac:dyDescent="0.2">
      <c r="A657" s="32" t="s">
        <v>4182</v>
      </c>
      <c r="B657" s="33" t="s">
        <v>1014</v>
      </c>
      <c r="C657" s="2" t="s">
        <v>14</v>
      </c>
      <c r="D657" s="3" t="s">
        <v>1015</v>
      </c>
      <c r="E657" s="4">
        <v>345888</v>
      </c>
      <c r="F657" s="4">
        <v>345888</v>
      </c>
      <c r="G657" s="5">
        <f>ROUND(Offset_Report7[[#This Row],[FY 2021-22 Allocation]]-Offset_Report7[[#This Row],[FY 2021-22 Expended]],0)</f>
        <v>0</v>
      </c>
      <c r="H657" s="5">
        <v>684962</v>
      </c>
      <c r="I657" s="5">
        <v>684962</v>
      </c>
      <c r="J657" s="5">
        <f>ROUND(Offset_Report7[[#This Row],[FY 2022-23 Allocation]]-Offset_Report7[[#This Row],[FY 2022-23 Expended]],0)</f>
        <v>0</v>
      </c>
      <c r="K657" s="6">
        <f>Offset_Report7[[#This Row],[FY 2021-22 
Unspent Funds to Offset]]+Offset_Report7[[#This Row],[FY 2022-23 
Unspent Funds to Offset]]</f>
        <v>0</v>
      </c>
    </row>
    <row r="658" spans="1:11" x14ac:dyDescent="0.2">
      <c r="A658" s="32" t="s">
        <v>4183</v>
      </c>
      <c r="B658" s="33" t="s">
        <v>1016</v>
      </c>
      <c r="C658" s="2" t="s">
        <v>14</v>
      </c>
      <c r="D658" s="3" t="s">
        <v>1017</v>
      </c>
      <c r="E658" s="4">
        <v>420307</v>
      </c>
      <c r="F658" s="4">
        <v>420307</v>
      </c>
      <c r="G658" s="5">
        <f>ROUND(Offset_Report7[[#This Row],[FY 2021-22 Allocation]]-Offset_Report7[[#This Row],[FY 2021-22 Expended]],0)</f>
        <v>0</v>
      </c>
      <c r="H658" s="5">
        <v>677087</v>
      </c>
      <c r="I658" s="5">
        <v>85916.35</v>
      </c>
      <c r="J658" s="5">
        <f>ROUND(Offset_Report7[[#This Row],[FY 2022-23 Allocation]]-Offset_Report7[[#This Row],[FY 2022-23 Expended]],0)</f>
        <v>591171</v>
      </c>
      <c r="K658" s="6">
        <f>Offset_Report7[[#This Row],[FY 2021-22 
Unspent Funds to Offset]]+Offset_Report7[[#This Row],[FY 2022-23 
Unspent Funds to Offset]]</f>
        <v>591171</v>
      </c>
    </row>
    <row r="659" spans="1:11" x14ac:dyDescent="0.2">
      <c r="A659" s="32" t="s">
        <v>4184</v>
      </c>
      <c r="B659" s="33" t="s">
        <v>1018</v>
      </c>
      <c r="C659" s="2" t="s">
        <v>14</v>
      </c>
      <c r="D659" s="3" t="s">
        <v>1019</v>
      </c>
      <c r="E659" s="4">
        <v>144129</v>
      </c>
      <c r="F659" s="4">
        <v>144129</v>
      </c>
      <c r="G659" s="5">
        <f>ROUND(Offset_Report7[[#This Row],[FY 2021-22 Allocation]]-Offset_Report7[[#This Row],[FY 2021-22 Expended]],0)</f>
        <v>0</v>
      </c>
      <c r="H659" s="5">
        <v>218035</v>
      </c>
      <c r="I659" s="5">
        <v>218035</v>
      </c>
      <c r="J659" s="5">
        <f>ROUND(Offset_Report7[[#This Row],[FY 2022-23 Allocation]]-Offset_Report7[[#This Row],[FY 2022-23 Expended]],0)</f>
        <v>0</v>
      </c>
      <c r="K659" s="6">
        <f>Offset_Report7[[#This Row],[FY 2021-22 
Unspent Funds to Offset]]+Offset_Report7[[#This Row],[FY 2022-23 
Unspent Funds to Offset]]</f>
        <v>0</v>
      </c>
    </row>
    <row r="660" spans="1:11" x14ac:dyDescent="0.2">
      <c r="A660" s="32" t="s">
        <v>4185</v>
      </c>
      <c r="B660" s="33" t="s">
        <v>1020</v>
      </c>
      <c r="C660" s="2" t="s">
        <v>14</v>
      </c>
      <c r="D660" s="3" t="s">
        <v>1021</v>
      </c>
      <c r="E660" s="4">
        <v>0</v>
      </c>
      <c r="F660" s="4">
        <v>0</v>
      </c>
      <c r="G660" s="5">
        <f>ROUND(Offset_Report7[[#This Row],[FY 2021-22 Allocation]]-Offset_Report7[[#This Row],[FY 2021-22 Expended]],0)</f>
        <v>0</v>
      </c>
      <c r="H660" s="5">
        <v>0</v>
      </c>
      <c r="I660" s="5">
        <v>0</v>
      </c>
      <c r="J660" s="5">
        <f>ROUND(Offset_Report7[[#This Row],[FY 2022-23 Allocation]]-Offset_Report7[[#This Row],[FY 2022-23 Expended]],0)</f>
        <v>0</v>
      </c>
      <c r="K660" s="6">
        <f>Offset_Report7[[#This Row],[FY 2021-22 
Unspent Funds to Offset]]+Offset_Report7[[#This Row],[FY 2022-23 
Unspent Funds to Offset]]</f>
        <v>0</v>
      </c>
    </row>
    <row r="661" spans="1:11" x14ac:dyDescent="0.2">
      <c r="A661" s="32" t="s">
        <v>4186</v>
      </c>
      <c r="B661" s="33" t="s">
        <v>1022</v>
      </c>
      <c r="C661" s="2" t="s">
        <v>14</v>
      </c>
      <c r="D661" s="3" t="s">
        <v>1023</v>
      </c>
      <c r="E661" s="4">
        <v>383216</v>
      </c>
      <c r="F661" s="4">
        <v>383216</v>
      </c>
      <c r="G661" s="5">
        <f>ROUND(Offset_Report7[[#This Row],[FY 2021-22 Allocation]]-Offset_Report7[[#This Row],[FY 2021-22 Expended]],0)</f>
        <v>0</v>
      </c>
      <c r="H661" s="5">
        <v>784747</v>
      </c>
      <c r="I661" s="5">
        <v>784747</v>
      </c>
      <c r="J661" s="5">
        <f>ROUND(Offset_Report7[[#This Row],[FY 2022-23 Allocation]]-Offset_Report7[[#This Row],[FY 2022-23 Expended]],0)</f>
        <v>0</v>
      </c>
      <c r="K661" s="6">
        <f>Offset_Report7[[#This Row],[FY 2021-22 
Unspent Funds to Offset]]+Offset_Report7[[#This Row],[FY 2022-23 
Unspent Funds to Offset]]</f>
        <v>0</v>
      </c>
    </row>
    <row r="662" spans="1:11" x14ac:dyDescent="0.2">
      <c r="A662" s="32" t="s">
        <v>4187</v>
      </c>
      <c r="B662" s="33" t="s">
        <v>1024</v>
      </c>
      <c r="C662" s="2" t="s">
        <v>14</v>
      </c>
      <c r="D662" s="3" t="s">
        <v>1025</v>
      </c>
      <c r="E662" s="4">
        <v>424938</v>
      </c>
      <c r="F662" s="4">
        <v>424938</v>
      </c>
      <c r="G662" s="5">
        <f>ROUND(Offset_Report7[[#This Row],[FY 2021-22 Allocation]]-Offset_Report7[[#This Row],[FY 2021-22 Expended]],0)</f>
        <v>0</v>
      </c>
      <c r="H662" s="5">
        <v>881894</v>
      </c>
      <c r="I662" s="5">
        <v>881894</v>
      </c>
      <c r="J662" s="5">
        <f>ROUND(Offset_Report7[[#This Row],[FY 2022-23 Allocation]]-Offset_Report7[[#This Row],[FY 2022-23 Expended]],0)</f>
        <v>0</v>
      </c>
      <c r="K662" s="6">
        <f>Offset_Report7[[#This Row],[FY 2021-22 
Unspent Funds to Offset]]+Offset_Report7[[#This Row],[FY 2022-23 
Unspent Funds to Offset]]</f>
        <v>0</v>
      </c>
    </row>
    <row r="663" spans="1:11" x14ac:dyDescent="0.2">
      <c r="A663" s="32" t="s">
        <v>4188</v>
      </c>
      <c r="B663" s="33" t="s">
        <v>1026</v>
      </c>
      <c r="C663" s="2" t="s">
        <v>14</v>
      </c>
      <c r="D663" s="3" t="s">
        <v>1027</v>
      </c>
      <c r="E663" s="4">
        <v>432379</v>
      </c>
      <c r="F663" s="4">
        <v>432379</v>
      </c>
      <c r="G663" s="5">
        <f>ROUND(Offset_Report7[[#This Row],[FY 2021-22 Allocation]]-Offset_Report7[[#This Row],[FY 2021-22 Expended]],0)</f>
        <v>0</v>
      </c>
      <c r="H663" s="5">
        <v>854289</v>
      </c>
      <c r="I663" s="5">
        <v>854289</v>
      </c>
      <c r="J663" s="5">
        <f>ROUND(Offset_Report7[[#This Row],[FY 2022-23 Allocation]]-Offset_Report7[[#This Row],[FY 2022-23 Expended]],0)</f>
        <v>0</v>
      </c>
      <c r="K663" s="6">
        <f>Offset_Report7[[#This Row],[FY 2021-22 
Unspent Funds to Offset]]+Offset_Report7[[#This Row],[FY 2022-23 
Unspent Funds to Offset]]</f>
        <v>0</v>
      </c>
    </row>
    <row r="664" spans="1:11" x14ac:dyDescent="0.2">
      <c r="A664" s="32" t="s">
        <v>4189</v>
      </c>
      <c r="B664" s="33" t="s">
        <v>1028</v>
      </c>
      <c r="C664" s="2" t="s">
        <v>14</v>
      </c>
      <c r="D664" s="3" t="s">
        <v>1029</v>
      </c>
      <c r="E664" s="4">
        <v>346823</v>
      </c>
      <c r="F664" s="4">
        <v>346823</v>
      </c>
      <c r="G664" s="5">
        <f>ROUND(Offset_Report7[[#This Row],[FY 2021-22 Allocation]]-Offset_Report7[[#This Row],[FY 2021-22 Expended]],0)</f>
        <v>0</v>
      </c>
      <c r="H664" s="5">
        <v>727022</v>
      </c>
      <c r="I664" s="5">
        <v>727022</v>
      </c>
      <c r="J664" s="5">
        <f>ROUND(Offset_Report7[[#This Row],[FY 2022-23 Allocation]]-Offset_Report7[[#This Row],[FY 2022-23 Expended]],0)</f>
        <v>0</v>
      </c>
      <c r="K664" s="6">
        <f>Offset_Report7[[#This Row],[FY 2021-22 
Unspent Funds to Offset]]+Offset_Report7[[#This Row],[FY 2022-23 
Unspent Funds to Offset]]</f>
        <v>0</v>
      </c>
    </row>
    <row r="665" spans="1:11" x14ac:dyDescent="0.2">
      <c r="A665" s="32" t="s">
        <v>4190</v>
      </c>
      <c r="B665" s="33" t="s">
        <v>1030</v>
      </c>
      <c r="C665" s="2" t="s">
        <v>14</v>
      </c>
      <c r="D665" s="3" t="s">
        <v>1031</v>
      </c>
      <c r="E665" s="4">
        <v>488576</v>
      </c>
      <c r="F665" s="4">
        <v>488576</v>
      </c>
      <c r="G665" s="5">
        <f>ROUND(Offset_Report7[[#This Row],[FY 2021-22 Allocation]]-Offset_Report7[[#This Row],[FY 2021-22 Expended]],0)</f>
        <v>0</v>
      </c>
      <c r="H665" s="5">
        <v>977272</v>
      </c>
      <c r="I665" s="5">
        <v>977272</v>
      </c>
      <c r="J665" s="5">
        <f>ROUND(Offset_Report7[[#This Row],[FY 2022-23 Allocation]]-Offset_Report7[[#This Row],[FY 2022-23 Expended]],0)</f>
        <v>0</v>
      </c>
      <c r="K665" s="6">
        <f>Offset_Report7[[#This Row],[FY 2021-22 
Unspent Funds to Offset]]+Offset_Report7[[#This Row],[FY 2022-23 
Unspent Funds to Offset]]</f>
        <v>0</v>
      </c>
    </row>
    <row r="666" spans="1:11" x14ac:dyDescent="0.2">
      <c r="A666" s="32" t="s">
        <v>4191</v>
      </c>
      <c r="B666" s="33" t="s">
        <v>1032</v>
      </c>
      <c r="C666" s="2" t="s">
        <v>14</v>
      </c>
      <c r="D666" s="3" t="s">
        <v>1033</v>
      </c>
      <c r="E666" s="4">
        <v>0</v>
      </c>
      <c r="F666" s="4">
        <v>0</v>
      </c>
      <c r="G666" s="5">
        <f>ROUND(Offset_Report7[[#This Row],[FY 2021-22 Allocation]]-Offset_Report7[[#This Row],[FY 2021-22 Expended]],0)</f>
        <v>0</v>
      </c>
      <c r="H666" s="5">
        <v>0</v>
      </c>
      <c r="I666" s="5">
        <v>0</v>
      </c>
      <c r="J666" s="5">
        <f>ROUND(Offset_Report7[[#This Row],[FY 2022-23 Allocation]]-Offset_Report7[[#This Row],[FY 2022-23 Expended]],0)</f>
        <v>0</v>
      </c>
      <c r="K666" s="6">
        <f>Offset_Report7[[#This Row],[FY 2021-22 
Unspent Funds to Offset]]+Offset_Report7[[#This Row],[FY 2022-23 
Unspent Funds to Offset]]</f>
        <v>0</v>
      </c>
    </row>
    <row r="667" spans="1:11" x14ac:dyDescent="0.2">
      <c r="A667" s="32" t="s">
        <v>4192</v>
      </c>
      <c r="B667" s="33" t="s">
        <v>1034</v>
      </c>
      <c r="C667" s="2" t="s">
        <v>14</v>
      </c>
      <c r="D667" s="3" t="s">
        <v>1035</v>
      </c>
      <c r="E667" s="4">
        <v>0</v>
      </c>
      <c r="F667" s="4">
        <v>0</v>
      </c>
      <c r="G667" s="5">
        <f>ROUND(Offset_Report7[[#This Row],[FY 2021-22 Allocation]]-Offset_Report7[[#This Row],[FY 2021-22 Expended]],0)</f>
        <v>0</v>
      </c>
      <c r="H667" s="5">
        <v>0</v>
      </c>
      <c r="I667" s="5">
        <v>0</v>
      </c>
      <c r="J667" s="5">
        <f>ROUND(Offset_Report7[[#This Row],[FY 2022-23 Allocation]]-Offset_Report7[[#This Row],[FY 2022-23 Expended]],0)</f>
        <v>0</v>
      </c>
      <c r="K667" s="6">
        <f>Offset_Report7[[#This Row],[FY 2021-22 
Unspent Funds to Offset]]+Offset_Report7[[#This Row],[FY 2022-23 
Unspent Funds to Offset]]</f>
        <v>0</v>
      </c>
    </row>
    <row r="668" spans="1:11" x14ac:dyDescent="0.2">
      <c r="A668" s="32" t="s">
        <v>4193</v>
      </c>
      <c r="B668" s="33" t="s">
        <v>1036</v>
      </c>
      <c r="C668" s="2" t="s">
        <v>14</v>
      </c>
      <c r="D668" s="3" t="s">
        <v>1037</v>
      </c>
      <c r="E668" s="4">
        <v>0</v>
      </c>
      <c r="F668" s="4">
        <v>0</v>
      </c>
      <c r="G668" s="5">
        <f>ROUND(Offset_Report7[[#This Row],[FY 2021-22 Allocation]]-Offset_Report7[[#This Row],[FY 2021-22 Expended]],0)</f>
        <v>0</v>
      </c>
      <c r="H668" s="5">
        <v>0</v>
      </c>
      <c r="I668" s="5">
        <v>0</v>
      </c>
      <c r="J668" s="5">
        <f>ROUND(Offset_Report7[[#This Row],[FY 2022-23 Allocation]]-Offset_Report7[[#This Row],[FY 2022-23 Expended]],0)</f>
        <v>0</v>
      </c>
      <c r="K668" s="6">
        <f>Offset_Report7[[#This Row],[FY 2021-22 
Unspent Funds to Offset]]+Offset_Report7[[#This Row],[FY 2022-23 
Unspent Funds to Offset]]</f>
        <v>0</v>
      </c>
    </row>
    <row r="669" spans="1:11" x14ac:dyDescent="0.2">
      <c r="A669" s="32" t="s">
        <v>4194</v>
      </c>
      <c r="B669" s="33" t="s">
        <v>1038</v>
      </c>
      <c r="C669" s="2" t="s">
        <v>14</v>
      </c>
      <c r="D669" s="3" t="s">
        <v>1039</v>
      </c>
      <c r="E669" s="4">
        <v>106324</v>
      </c>
      <c r="F669" s="4">
        <v>106324</v>
      </c>
      <c r="G669" s="5">
        <f>ROUND(Offset_Report7[[#This Row],[FY 2021-22 Allocation]]-Offset_Report7[[#This Row],[FY 2021-22 Expended]],0)</f>
        <v>0</v>
      </c>
      <c r="H669" s="5">
        <v>359155</v>
      </c>
      <c r="I669" s="5">
        <v>359155</v>
      </c>
      <c r="J669" s="5">
        <f>ROUND(Offset_Report7[[#This Row],[FY 2022-23 Allocation]]-Offset_Report7[[#This Row],[FY 2022-23 Expended]],0)</f>
        <v>0</v>
      </c>
      <c r="K669" s="6">
        <f>Offset_Report7[[#This Row],[FY 2021-22 
Unspent Funds to Offset]]+Offset_Report7[[#This Row],[FY 2022-23 
Unspent Funds to Offset]]</f>
        <v>0</v>
      </c>
    </row>
    <row r="670" spans="1:11" x14ac:dyDescent="0.2">
      <c r="A670" s="32" t="s">
        <v>4195</v>
      </c>
      <c r="B670" s="33" t="s">
        <v>1040</v>
      </c>
      <c r="C670" s="2" t="s">
        <v>14</v>
      </c>
      <c r="D670" s="3" t="s">
        <v>1041</v>
      </c>
      <c r="E670" s="4">
        <v>227872</v>
      </c>
      <c r="F670" s="4">
        <v>227872</v>
      </c>
      <c r="G670" s="5">
        <f>ROUND(Offset_Report7[[#This Row],[FY 2021-22 Allocation]]-Offset_Report7[[#This Row],[FY 2021-22 Expended]],0)</f>
        <v>0</v>
      </c>
      <c r="H670" s="5">
        <v>401163</v>
      </c>
      <c r="I670" s="5">
        <v>401163</v>
      </c>
      <c r="J670" s="5">
        <f>ROUND(Offset_Report7[[#This Row],[FY 2022-23 Allocation]]-Offset_Report7[[#This Row],[FY 2022-23 Expended]],0)</f>
        <v>0</v>
      </c>
      <c r="K670" s="6">
        <f>Offset_Report7[[#This Row],[FY 2021-22 
Unspent Funds to Offset]]+Offset_Report7[[#This Row],[FY 2022-23 
Unspent Funds to Offset]]</f>
        <v>0</v>
      </c>
    </row>
    <row r="671" spans="1:11" x14ac:dyDescent="0.2">
      <c r="A671" s="32" t="s">
        <v>4196</v>
      </c>
      <c r="B671" s="33" t="s">
        <v>1042</v>
      </c>
      <c r="C671" s="2" t="s">
        <v>14</v>
      </c>
      <c r="D671" s="3" t="s">
        <v>1043</v>
      </c>
      <c r="E671" s="4">
        <v>257125</v>
      </c>
      <c r="F671" s="4">
        <v>257125</v>
      </c>
      <c r="G671" s="5">
        <f>ROUND(Offset_Report7[[#This Row],[FY 2021-22 Allocation]]-Offset_Report7[[#This Row],[FY 2021-22 Expended]],0)</f>
        <v>0</v>
      </c>
      <c r="H671" s="5">
        <v>538280</v>
      </c>
      <c r="I671" s="5">
        <v>538280</v>
      </c>
      <c r="J671" s="5">
        <f>ROUND(Offset_Report7[[#This Row],[FY 2022-23 Allocation]]-Offset_Report7[[#This Row],[FY 2022-23 Expended]],0)</f>
        <v>0</v>
      </c>
      <c r="K671" s="6">
        <f>Offset_Report7[[#This Row],[FY 2021-22 
Unspent Funds to Offset]]+Offset_Report7[[#This Row],[FY 2022-23 
Unspent Funds to Offset]]</f>
        <v>0</v>
      </c>
    </row>
    <row r="672" spans="1:11" x14ac:dyDescent="0.2">
      <c r="A672" s="32" t="s">
        <v>4197</v>
      </c>
      <c r="B672" s="33" t="s">
        <v>1044</v>
      </c>
      <c r="C672" s="2" t="s">
        <v>14</v>
      </c>
      <c r="D672" s="3" t="s">
        <v>1045</v>
      </c>
      <c r="E672" s="4">
        <v>0</v>
      </c>
      <c r="F672" s="4">
        <v>0</v>
      </c>
      <c r="G672" s="5">
        <f>ROUND(Offset_Report7[[#This Row],[FY 2021-22 Allocation]]-Offset_Report7[[#This Row],[FY 2021-22 Expended]],0)</f>
        <v>0</v>
      </c>
      <c r="H672" s="5">
        <v>0</v>
      </c>
      <c r="I672" s="5">
        <v>0</v>
      </c>
      <c r="J672" s="5">
        <f>ROUND(Offset_Report7[[#This Row],[FY 2022-23 Allocation]]-Offset_Report7[[#This Row],[FY 2022-23 Expended]],0)</f>
        <v>0</v>
      </c>
      <c r="K672" s="6">
        <f>Offset_Report7[[#This Row],[FY 2021-22 
Unspent Funds to Offset]]+Offset_Report7[[#This Row],[FY 2022-23 
Unspent Funds to Offset]]</f>
        <v>0</v>
      </c>
    </row>
    <row r="673" spans="1:11" x14ac:dyDescent="0.2">
      <c r="A673" s="32" t="s">
        <v>4198</v>
      </c>
      <c r="B673" s="33" t="s">
        <v>1046</v>
      </c>
      <c r="C673" s="2" t="s">
        <v>14</v>
      </c>
      <c r="D673" s="3" t="s">
        <v>1047</v>
      </c>
      <c r="E673" s="4">
        <v>0</v>
      </c>
      <c r="F673" s="4">
        <v>0</v>
      </c>
      <c r="G673" s="5">
        <f>ROUND(Offset_Report7[[#This Row],[FY 2021-22 Allocation]]-Offset_Report7[[#This Row],[FY 2021-22 Expended]],0)</f>
        <v>0</v>
      </c>
      <c r="H673" s="5">
        <v>0</v>
      </c>
      <c r="I673" s="5">
        <v>0</v>
      </c>
      <c r="J673" s="5">
        <f>ROUND(Offset_Report7[[#This Row],[FY 2022-23 Allocation]]-Offset_Report7[[#This Row],[FY 2022-23 Expended]],0)</f>
        <v>0</v>
      </c>
      <c r="K673" s="6">
        <f>Offset_Report7[[#This Row],[FY 2021-22 
Unspent Funds to Offset]]+Offset_Report7[[#This Row],[FY 2022-23 
Unspent Funds to Offset]]</f>
        <v>0</v>
      </c>
    </row>
    <row r="674" spans="1:11" x14ac:dyDescent="0.2">
      <c r="A674" s="32" t="s">
        <v>4199</v>
      </c>
      <c r="B674" s="33" t="s">
        <v>1048</v>
      </c>
      <c r="C674" s="2" t="s">
        <v>14</v>
      </c>
      <c r="D674" s="3" t="s">
        <v>1049</v>
      </c>
      <c r="E674" s="4">
        <v>231354</v>
      </c>
      <c r="F674" s="4">
        <v>231354</v>
      </c>
      <c r="G674" s="5">
        <f>ROUND(Offset_Report7[[#This Row],[FY 2021-22 Allocation]]-Offset_Report7[[#This Row],[FY 2021-22 Expended]],0)</f>
        <v>0</v>
      </c>
      <c r="H674" s="5">
        <v>424507</v>
      </c>
      <c r="I674" s="5">
        <v>424507</v>
      </c>
      <c r="J674" s="5">
        <f>ROUND(Offset_Report7[[#This Row],[FY 2022-23 Allocation]]-Offset_Report7[[#This Row],[FY 2022-23 Expended]],0)</f>
        <v>0</v>
      </c>
      <c r="K674" s="6">
        <f>Offset_Report7[[#This Row],[FY 2021-22 
Unspent Funds to Offset]]+Offset_Report7[[#This Row],[FY 2022-23 
Unspent Funds to Offset]]</f>
        <v>0</v>
      </c>
    </row>
    <row r="675" spans="1:11" x14ac:dyDescent="0.2">
      <c r="A675" s="32" t="s">
        <v>4200</v>
      </c>
      <c r="B675" s="33" t="s">
        <v>1050</v>
      </c>
      <c r="C675" s="2" t="s">
        <v>14</v>
      </c>
      <c r="D675" s="3" t="s">
        <v>1051</v>
      </c>
      <c r="E675" s="4">
        <v>221395</v>
      </c>
      <c r="F675" s="4">
        <v>221395</v>
      </c>
      <c r="G675" s="5">
        <f>ROUND(Offset_Report7[[#This Row],[FY 2021-22 Allocation]]-Offset_Report7[[#This Row],[FY 2021-22 Expended]],0)</f>
        <v>0</v>
      </c>
      <c r="H675" s="5">
        <v>558621</v>
      </c>
      <c r="I675" s="5">
        <v>558621</v>
      </c>
      <c r="J675" s="5">
        <f>ROUND(Offset_Report7[[#This Row],[FY 2022-23 Allocation]]-Offset_Report7[[#This Row],[FY 2022-23 Expended]],0)</f>
        <v>0</v>
      </c>
      <c r="K675" s="6">
        <f>Offset_Report7[[#This Row],[FY 2021-22 
Unspent Funds to Offset]]+Offset_Report7[[#This Row],[FY 2022-23 
Unspent Funds to Offset]]</f>
        <v>0</v>
      </c>
    </row>
    <row r="676" spans="1:11" x14ac:dyDescent="0.2">
      <c r="A676" s="32" t="s">
        <v>4201</v>
      </c>
      <c r="B676" s="33" t="s">
        <v>1052</v>
      </c>
      <c r="C676" s="2" t="s">
        <v>14</v>
      </c>
      <c r="D676" s="3" t="s">
        <v>1053</v>
      </c>
      <c r="E676" s="4">
        <v>143132</v>
      </c>
      <c r="F676" s="4">
        <v>143132</v>
      </c>
      <c r="G676" s="5">
        <f>ROUND(Offset_Report7[[#This Row],[FY 2021-22 Allocation]]-Offset_Report7[[#This Row],[FY 2021-22 Expended]],0)</f>
        <v>0</v>
      </c>
      <c r="H676" s="5">
        <v>376066</v>
      </c>
      <c r="I676" s="5">
        <v>376066</v>
      </c>
      <c r="J676" s="5">
        <f>ROUND(Offset_Report7[[#This Row],[FY 2022-23 Allocation]]-Offset_Report7[[#This Row],[FY 2022-23 Expended]],0)</f>
        <v>0</v>
      </c>
      <c r="K676" s="6">
        <f>Offset_Report7[[#This Row],[FY 2021-22 
Unspent Funds to Offset]]+Offset_Report7[[#This Row],[FY 2022-23 
Unspent Funds to Offset]]</f>
        <v>0</v>
      </c>
    </row>
    <row r="677" spans="1:11" x14ac:dyDescent="0.2">
      <c r="A677" s="32" t="s">
        <v>4202</v>
      </c>
      <c r="B677" s="33" t="s">
        <v>1054</v>
      </c>
      <c r="C677" s="2" t="s">
        <v>14</v>
      </c>
      <c r="D677" s="3" t="s">
        <v>1055</v>
      </c>
      <c r="E677" s="4">
        <v>168159</v>
      </c>
      <c r="F677" s="4">
        <v>168159</v>
      </c>
      <c r="G677" s="5">
        <f>ROUND(Offset_Report7[[#This Row],[FY 2021-22 Allocation]]-Offset_Report7[[#This Row],[FY 2021-22 Expended]],0)</f>
        <v>0</v>
      </c>
      <c r="H677" s="5">
        <v>274240</v>
      </c>
      <c r="I677" s="5">
        <v>274240</v>
      </c>
      <c r="J677" s="5">
        <f>ROUND(Offset_Report7[[#This Row],[FY 2022-23 Allocation]]-Offset_Report7[[#This Row],[FY 2022-23 Expended]],0)</f>
        <v>0</v>
      </c>
      <c r="K677" s="6">
        <f>Offset_Report7[[#This Row],[FY 2021-22 
Unspent Funds to Offset]]+Offset_Report7[[#This Row],[FY 2022-23 
Unspent Funds to Offset]]</f>
        <v>0</v>
      </c>
    </row>
    <row r="678" spans="1:11" x14ac:dyDescent="0.2">
      <c r="A678" s="32" t="s">
        <v>4203</v>
      </c>
      <c r="B678" s="33" t="s">
        <v>1056</v>
      </c>
      <c r="C678" s="2" t="s">
        <v>14</v>
      </c>
      <c r="D678" s="3" t="s">
        <v>1057</v>
      </c>
      <c r="E678" s="4">
        <v>567042</v>
      </c>
      <c r="F678" s="4">
        <v>567042</v>
      </c>
      <c r="G678" s="5">
        <f>ROUND(Offset_Report7[[#This Row],[FY 2021-22 Allocation]]-Offset_Report7[[#This Row],[FY 2021-22 Expended]],0)</f>
        <v>0</v>
      </c>
      <c r="H678" s="5">
        <v>1164644</v>
      </c>
      <c r="I678" s="5">
        <v>1164644</v>
      </c>
      <c r="J678" s="5">
        <f>ROUND(Offset_Report7[[#This Row],[FY 2022-23 Allocation]]-Offset_Report7[[#This Row],[FY 2022-23 Expended]],0)</f>
        <v>0</v>
      </c>
      <c r="K678" s="6">
        <f>Offset_Report7[[#This Row],[FY 2021-22 
Unspent Funds to Offset]]+Offset_Report7[[#This Row],[FY 2022-23 
Unspent Funds to Offset]]</f>
        <v>0</v>
      </c>
    </row>
    <row r="679" spans="1:11" x14ac:dyDescent="0.2">
      <c r="A679" s="32" t="s">
        <v>4204</v>
      </c>
      <c r="B679" s="33" t="s">
        <v>1058</v>
      </c>
      <c r="C679" s="2" t="s">
        <v>14</v>
      </c>
      <c r="D679" s="3" t="s">
        <v>1059</v>
      </c>
      <c r="E679" s="4">
        <v>135411</v>
      </c>
      <c r="F679" s="4">
        <v>135411</v>
      </c>
      <c r="G679" s="5">
        <f>ROUND(Offset_Report7[[#This Row],[FY 2021-22 Allocation]]-Offset_Report7[[#This Row],[FY 2021-22 Expended]],0)</f>
        <v>0</v>
      </c>
      <c r="H679" s="5">
        <v>372253</v>
      </c>
      <c r="I679" s="5">
        <v>122811.12</v>
      </c>
      <c r="J679" s="5">
        <f>ROUND(Offset_Report7[[#This Row],[FY 2022-23 Allocation]]-Offset_Report7[[#This Row],[FY 2022-23 Expended]],0)</f>
        <v>249442</v>
      </c>
      <c r="K679" s="6">
        <f>Offset_Report7[[#This Row],[FY 2021-22 
Unspent Funds to Offset]]+Offset_Report7[[#This Row],[FY 2022-23 
Unspent Funds to Offset]]</f>
        <v>249442</v>
      </c>
    </row>
    <row r="680" spans="1:11" x14ac:dyDescent="0.2">
      <c r="A680" s="32" t="s">
        <v>4205</v>
      </c>
      <c r="B680" s="33" t="s">
        <v>1060</v>
      </c>
      <c r="C680" s="2" t="s">
        <v>14</v>
      </c>
      <c r="D680" s="3" t="s">
        <v>1061</v>
      </c>
      <c r="E680" s="4">
        <v>0</v>
      </c>
      <c r="F680" s="4">
        <v>0</v>
      </c>
      <c r="G680" s="5">
        <f>ROUND(Offset_Report7[[#This Row],[FY 2021-22 Allocation]]-Offset_Report7[[#This Row],[FY 2021-22 Expended]],0)</f>
        <v>0</v>
      </c>
      <c r="H680" s="5">
        <v>0</v>
      </c>
      <c r="I680" s="5">
        <v>0</v>
      </c>
      <c r="J680" s="5">
        <f>ROUND(Offset_Report7[[#This Row],[FY 2022-23 Allocation]]-Offset_Report7[[#This Row],[FY 2022-23 Expended]],0)</f>
        <v>0</v>
      </c>
      <c r="K680" s="6">
        <f>Offset_Report7[[#This Row],[FY 2021-22 
Unspent Funds to Offset]]+Offset_Report7[[#This Row],[FY 2022-23 
Unspent Funds to Offset]]</f>
        <v>0</v>
      </c>
    </row>
    <row r="681" spans="1:11" x14ac:dyDescent="0.2">
      <c r="A681" s="32" t="s">
        <v>4206</v>
      </c>
      <c r="B681" s="33" t="s">
        <v>1062</v>
      </c>
      <c r="C681" s="2" t="s">
        <v>14</v>
      </c>
      <c r="D681" s="3" t="s">
        <v>1063</v>
      </c>
      <c r="E681" s="4">
        <v>0</v>
      </c>
      <c r="F681" s="4">
        <v>0</v>
      </c>
      <c r="G681" s="5">
        <f>ROUND(Offset_Report7[[#This Row],[FY 2021-22 Allocation]]-Offset_Report7[[#This Row],[FY 2021-22 Expended]],0)</f>
        <v>0</v>
      </c>
      <c r="H681" s="5">
        <v>0</v>
      </c>
      <c r="I681" s="5">
        <v>0</v>
      </c>
      <c r="J681" s="5">
        <f>ROUND(Offset_Report7[[#This Row],[FY 2022-23 Allocation]]-Offset_Report7[[#This Row],[FY 2022-23 Expended]],0)</f>
        <v>0</v>
      </c>
      <c r="K681" s="6">
        <f>Offset_Report7[[#This Row],[FY 2021-22 
Unspent Funds to Offset]]+Offset_Report7[[#This Row],[FY 2022-23 
Unspent Funds to Offset]]</f>
        <v>0</v>
      </c>
    </row>
    <row r="682" spans="1:11" x14ac:dyDescent="0.2">
      <c r="A682" s="32" t="s">
        <v>4207</v>
      </c>
      <c r="B682" s="33" t="s">
        <v>1064</v>
      </c>
      <c r="C682" s="2" t="s">
        <v>14</v>
      </c>
      <c r="D682" s="3" t="s">
        <v>1065</v>
      </c>
      <c r="E682" s="4">
        <v>99808</v>
      </c>
      <c r="F682" s="4">
        <v>99808</v>
      </c>
      <c r="G682" s="5">
        <f>ROUND(Offset_Report7[[#This Row],[FY 2021-22 Allocation]]-Offset_Report7[[#This Row],[FY 2021-22 Expended]],0)</f>
        <v>0</v>
      </c>
      <c r="H682" s="5">
        <v>153435</v>
      </c>
      <c r="I682" s="5">
        <v>153435</v>
      </c>
      <c r="J682" s="5">
        <f>ROUND(Offset_Report7[[#This Row],[FY 2022-23 Allocation]]-Offset_Report7[[#This Row],[FY 2022-23 Expended]],0)</f>
        <v>0</v>
      </c>
      <c r="K682" s="6">
        <f>Offset_Report7[[#This Row],[FY 2021-22 
Unspent Funds to Offset]]+Offset_Report7[[#This Row],[FY 2022-23 
Unspent Funds to Offset]]</f>
        <v>0</v>
      </c>
    </row>
    <row r="683" spans="1:11" x14ac:dyDescent="0.2">
      <c r="A683" s="32" t="s">
        <v>4208</v>
      </c>
      <c r="B683" s="33" t="s">
        <v>1066</v>
      </c>
      <c r="C683" s="2" t="s">
        <v>14</v>
      </c>
      <c r="D683" s="3" t="s">
        <v>1067</v>
      </c>
      <c r="E683" s="4">
        <v>78310</v>
      </c>
      <c r="F683" s="4">
        <v>78310</v>
      </c>
      <c r="G683" s="5">
        <f>ROUND(Offset_Report7[[#This Row],[FY 2021-22 Allocation]]-Offset_Report7[[#This Row],[FY 2021-22 Expended]],0)</f>
        <v>0</v>
      </c>
      <c r="H683" s="5">
        <v>130809</v>
      </c>
      <c r="I683" s="5">
        <v>130809</v>
      </c>
      <c r="J683" s="5">
        <f>ROUND(Offset_Report7[[#This Row],[FY 2022-23 Allocation]]-Offset_Report7[[#This Row],[FY 2022-23 Expended]],0)</f>
        <v>0</v>
      </c>
      <c r="K683" s="6">
        <f>Offset_Report7[[#This Row],[FY 2021-22 
Unspent Funds to Offset]]+Offset_Report7[[#This Row],[FY 2022-23 
Unspent Funds to Offset]]</f>
        <v>0</v>
      </c>
    </row>
    <row r="684" spans="1:11" x14ac:dyDescent="0.2">
      <c r="A684" s="32" t="s">
        <v>4209</v>
      </c>
      <c r="B684" s="33" t="s">
        <v>1068</v>
      </c>
      <c r="C684" s="2" t="s">
        <v>14</v>
      </c>
      <c r="D684" s="3" t="s">
        <v>1069</v>
      </c>
      <c r="E684" s="4">
        <v>158122</v>
      </c>
      <c r="F684" s="4">
        <v>158122</v>
      </c>
      <c r="G684" s="5">
        <f>ROUND(Offset_Report7[[#This Row],[FY 2021-22 Allocation]]-Offset_Report7[[#This Row],[FY 2021-22 Expended]],0)</f>
        <v>0</v>
      </c>
      <c r="H684" s="5">
        <v>297273</v>
      </c>
      <c r="I684" s="5">
        <v>50663.29</v>
      </c>
      <c r="J684" s="5">
        <f>ROUND(Offset_Report7[[#This Row],[FY 2022-23 Allocation]]-Offset_Report7[[#This Row],[FY 2022-23 Expended]],0)</f>
        <v>246610</v>
      </c>
      <c r="K684" s="6">
        <f>Offset_Report7[[#This Row],[FY 2021-22 
Unspent Funds to Offset]]+Offset_Report7[[#This Row],[FY 2022-23 
Unspent Funds to Offset]]</f>
        <v>246610</v>
      </c>
    </row>
    <row r="685" spans="1:11" x14ac:dyDescent="0.2">
      <c r="A685" s="32" t="s">
        <v>4210</v>
      </c>
      <c r="B685" s="33" t="s">
        <v>1070</v>
      </c>
      <c r="C685" s="2" t="s">
        <v>14</v>
      </c>
      <c r="D685" s="3" t="s">
        <v>1071</v>
      </c>
      <c r="E685" s="4">
        <v>158200</v>
      </c>
      <c r="F685" s="4">
        <v>158200</v>
      </c>
      <c r="G685" s="5">
        <f>ROUND(Offset_Report7[[#This Row],[FY 2021-22 Allocation]]-Offset_Report7[[#This Row],[FY 2021-22 Expended]],0)</f>
        <v>0</v>
      </c>
      <c r="H685" s="5">
        <v>263528</v>
      </c>
      <c r="I685" s="5">
        <v>28141.599999999999</v>
      </c>
      <c r="J685" s="5">
        <f>ROUND(Offset_Report7[[#This Row],[FY 2022-23 Allocation]]-Offset_Report7[[#This Row],[FY 2022-23 Expended]],0)</f>
        <v>235386</v>
      </c>
      <c r="K685" s="6">
        <f>Offset_Report7[[#This Row],[FY 2021-22 
Unspent Funds to Offset]]+Offset_Report7[[#This Row],[FY 2022-23 
Unspent Funds to Offset]]</f>
        <v>235386</v>
      </c>
    </row>
    <row r="686" spans="1:11" x14ac:dyDescent="0.2">
      <c r="A686" s="32" t="s">
        <v>4211</v>
      </c>
      <c r="B686" s="33" t="s">
        <v>1072</v>
      </c>
      <c r="C686" s="2" t="s">
        <v>14</v>
      </c>
      <c r="D686" s="3" t="s">
        <v>1073</v>
      </c>
      <c r="E686" s="4">
        <v>175343</v>
      </c>
      <c r="F686" s="4">
        <v>175343</v>
      </c>
      <c r="G686" s="5">
        <f>ROUND(Offset_Report7[[#This Row],[FY 2021-22 Allocation]]-Offset_Report7[[#This Row],[FY 2021-22 Expended]],0)</f>
        <v>0</v>
      </c>
      <c r="H686" s="5">
        <v>386243</v>
      </c>
      <c r="I686" s="5">
        <v>76142</v>
      </c>
      <c r="J686" s="5">
        <f>ROUND(Offset_Report7[[#This Row],[FY 2022-23 Allocation]]-Offset_Report7[[#This Row],[FY 2022-23 Expended]],0)</f>
        <v>310101</v>
      </c>
      <c r="K686" s="6">
        <f>Offset_Report7[[#This Row],[FY 2021-22 
Unspent Funds to Offset]]+Offset_Report7[[#This Row],[FY 2022-23 
Unspent Funds to Offset]]</f>
        <v>310101</v>
      </c>
    </row>
    <row r="687" spans="1:11" x14ac:dyDescent="0.2">
      <c r="A687" s="32" t="s">
        <v>4212</v>
      </c>
      <c r="B687" s="33" t="s">
        <v>1074</v>
      </c>
      <c r="C687" s="2" t="s">
        <v>14</v>
      </c>
      <c r="D687" s="3" t="s">
        <v>1075</v>
      </c>
      <c r="E687" s="4">
        <v>168691</v>
      </c>
      <c r="F687" s="4">
        <v>168691</v>
      </c>
      <c r="G687" s="5">
        <f>ROUND(Offset_Report7[[#This Row],[FY 2021-22 Allocation]]-Offset_Report7[[#This Row],[FY 2021-22 Expended]],0)</f>
        <v>0</v>
      </c>
      <c r="H687" s="5">
        <v>383906</v>
      </c>
      <c r="I687" s="5">
        <v>84261.13</v>
      </c>
      <c r="J687" s="5">
        <f>ROUND(Offset_Report7[[#This Row],[FY 2022-23 Allocation]]-Offset_Report7[[#This Row],[FY 2022-23 Expended]],0)</f>
        <v>299645</v>
      </c>
      <c r="K687" s="6">
        <f>Offset_Report7[[#This Row],[FY 2021-22 
Unspent Funds to Offset]]+Offset_Report7[[#This Row],[FY 2022-23 
Unspent Funds to Offset]]</f>
        <v>299645</v>
      </c>
    </row>
    <row r="688" spans="1:11" x14ac:dyDescent="0.2">
      <c r="A688" s="32" t="s">
        <v>4213</v>
      </c>
      <c r="B688" s="33" t="s">
        <v>1076</v>
      </c>
      <c r="C688" s="2" t="s">
        <v>14</v>
      </c>
      <c r="D688" s="3" t="s">
        <v>1077</v>
      </c>
      <c r="E688" s="4">
        <v>426851</v>
      </c>
      <c r="F688" s="4">
        <v>426851</v>
      </c>
      <c r="G688" s="5">
        <f>ROUND(Offset_Report7[[#This Row],[FY 2021-22 Allocation]]-Offset_Report7[[#This Row],[FY 2021-22 Expended]],0)</f>
        <v>0</v>
      </c>
      <c r="H688" s="5">
        <v>656961</v>
      </c>
      <c r="I688" s="5">
        <v>0</v>
      </c>
      <c r="J688" s="5">
        <f>ROUND(Offset_Report7[[#This Row],[FY 2022-23 Allocation]]-Offset_Report7[[#This Row],[FY 2022-23 Expended]],0)</f>
        <v>656961</v>
      </c>
      <c r="K688" s="6">
        <f>Offset_Report7[[#This Row],[FY 2021-22 
Unspent Funds to Offset]]+Offset_Report7[[#This Row],[FY 2022-23 
Unspent Funds to Offset]]</f>
        <v>656961</v>
      </c>
    </row>
    <row r="689" spans="1:11" x14ac:dyDescent="0.2">
      <c r="A689" s="32" t="s">
        <v>4214</v>
      </c>
      <c r="B689" s="33" t="s">
        <v>1078</v>
      </c>
      <c r="C689" s="2" t="s">
        <v>14</v>
      </c>
      <c r="D689" s="3" t="s">
        <v>1079</v>
      </c>
      <c r="E689" s="4">
        <v>221040</v>
      </c>
      <c r="F689" s="4">
        <v>221040</v>
      </c>
      <c r="G689" s="5">
        <f>ROUND(Offset_Report7[[#This Row],[FY 2021-22 Allocation]]-Offset_Report7[[#This Row],[FY 2021-22 Expended]],0)</f>
        <v>0</v>
      </c>
      <c r="H689" s="5">
        <v>423786</v>
      </c>
      <c r="I689" s="5">
        <v>423786</v>
      </c>
      <c r="J689" s="5">
        <f>ROUND(Offset_Report7[[#This Row],[FY 2022-23 Allocation]]-Offset_Report7[[#This Row],[FY 2022-23 Expended]],0)</f>
        <v>0</v>
      </c>
      <c r="K689" s="6">
        <f>Offset_Report7[[#This Row],[FY 2021-22 
Unspent Funds to Offset]]+Offset_Report7[[#This Row],[FY 2022-23 
Unspent Funds to Offset]]</f>
        <v>0</v>
      </c>
    </row>
    <row r="690" spans="1:11" x14ac:dyDescent="0.2">
      <c r="A690" s="32" t="s">
        <v>4215</v>
      </c>
      <c r="B690" s="33" t="s">
        <v>1080</v>
      </c>
      <c r="C690" s="2" t="s">
        <v>14</v>
      </c>
      <c r="D690" s="3" t="s">
        <v>1081</v>
      </c>
      <c r="E690" s="4">
        <v>255069</v>
      </c>
      <c r="F690" s="4">
        <v>255069</v>
      </c>
      <c r="G690" s="5">
        <f>ROUND(Offset_Report7[[#This Row],[FY 2021-22 Allocation]]-Offset_Report7[[#This Row],[FY 2021-22 Expended]],0)</f>
        <v>0</v>
      </c>
      <c r="H690" s="5">
        <v>539108</v>
      </c>
      <c r="I690" s="5">
        <v>539108</v>
      </c>
      <c r="J690" s="5">
        <f>ROUND(Offset_Report7[[#This Row],[FY 2022-23 Allocation]]-Offset_Report7[[#This Row],[FY 2022-23 Expended]],0)</f>
        <v>0</v>
      </c>
      <c r="K690" s="6">
        <f>Offset_Report7[[#This Row],[FY 2021-22 
Unspent Funds to Offset]]+Offset_Report7[[#This Row],[FY 2022-23 
Unspent Funds to Offset]]</f>
        <v>0</v>
      </c>
    </row>
    <row r="691" spans="1:11" x14ac:dyDescent="0.2">
      <c r="A691" s="32" t="s">
        <v>4216</v>
      </c>
      <c r="B691" s="33" t="s">
        <v>1082</v>
      </c>
      <c r="C691" s="2" t="s">
        <v>14</v>
      </c>
      <c r="D691" s="3" t="s">
        <v>1083</v>
      </c>
      <c r="E691" s="4">
        <v>184828</v>
      </c>
      <c r="F691" s="4">
        <v>184828</v>
      </c>
      <c r="G691" s="5">
        <f>ROUND(Offset_Report7[[#This Row],[FY 2021-22 Allocation]]-Offset_Report7[[#This Row],[FY 2021-22 Expended]],0)</f>
        <v>0</v>
      </c>
      <c r="H691" s="5">
        <v>328343</v>
      </c>
      <c r="I691" s="5">
        <v>328343</v>
      </c>
      <c r="J691" s="5">
        <f>ROUND(Offset_Report7[[#This Row],[FY 2022-23 Allocation]]-Offset_Report7[[#This Row],[FY 2022-23 Expended]],0)</f>
        <v>0</v>
      </c>
      <c r="K691" s="6">
        <f>Offset_Report7[[#This Row],[FY 2021-22 
Unspent Funds to Offset]]+Offset_Report7[[#This Row],[FY 2022-23 
Unspent Funds to Offset]]</f>
        <v>0</v>
      </c>
    </row>
    <row r="692" spans="1:11" x14ac:dyDescent="0.2">
      <c r="A692" s="32" t="s">
        <v>4217</v>
      </c>
      <c r="B692" s="33" t="s">
        <v>1084</v>
      </c>
      <c r="C692" s="2" t="s">
        <v>14</v>
      </c>
      <c r="D692" s="3" t="s">
        <v>1085</v>
      </c>
      <c r="E692" s="4">
        <v>594917</v>
      </c>
      <c r="F692" s="4">
        <v>594917</v>
      </c>
      <c r="G692" s="5">
        <f>ROUND(Offset_Report7[[#This Row],[FY 2021-22 Allocation]]-Offset_Report7[[#This Row],[FY 2021-22 Expended]],0)</f>
        <v>0</v>
      </c>
      <c r="H692" s="5">
        <v>1154414</v>
      </c>
      <c r="I692" s="5">
        <v>1154414</v>
      </c>
      <c r="J692" s="5">
        <f>ROUND(Offset_Report7[[#This Row],[FY 2022-23 Allocation]]-Offset_Report7[[#This Row],[FY 2022-23 Expended]],0)</f>
        <v>0</v>
      </c>
      <c r="K692" s="6">
        <f>Offset_Report7[[#This Row],[FY 2021-22 
Unspent Funds to Offset]]+Offset_Report7[[#This Row],[FY 2022-23 
Unspent Funds to Offset]]</f>
        <v>0</v>
      </c>
    </row>
    <row r="693" spans="1:11" x14ac:dyDescent="0.2">
      <c r="A693" s="32" t="s">
        <v>4218</v>
      </c>
      <c r="B693" s="33" t="s">
        <v>1086</v>
      </c>
      <c r="C693" s="2" t="s">
        <v>14</v>
      </c>
      <c r="D693" s="3" t="s">
        <v>1087</v>
      </c>
      <c r="E693" s="4">
        <v>78199</v>
      </c>
      <c r="F693" s="4">
        <v>78199</v>
      </c>
      <c r="G693" s="5">
        <f>ROUND(Offset_Report7[[#This Row],[FY 2021-22 Allocation]]-Offset_Report7[[#This Row],[FY 2021-22 Expended]],0)</f>
        <v>0</v>
      </c>
      <c r="H693" s="5">
        <v>142046</v>
      </c>
      <c r="I693" s="5">
        <v>142046</v>
      </c>
      <c r="J693" s="5">
        <f>ROUND(Offset_Report7[[#This Row],[FY 2022-23 Allocation]]-Offset_Report7[[#This Row],[FY 2022-23 Expended]],0)</f>
        <v>0</v>
      </c>
      <c r="K693" s="6">
        <f>Offset_Report7[[#This Row],[FY 2021-22 
Unspent Funds to Offset]]+Offset_Report7[[#This Row],[FY 2022-23 
Unspent Funds to Offset]]</f>
        <v>0</v>
      </c>
    </row>
    <row r="694" spans="1:11" x14ac:dyDescent="0.2">
      <c r="A694" s="32" t="s">
        <v>4219</v>
      </c>
      <c r="B694" s="33" t="s">
        <v>1088</v>
      </c>
      <c r="C694" s="2" t="s">
        <v>14</v>
      </c>
      <c r="D694" s="3" t="s">
        <v>1089</v>
      </c>
      <c r="E694" s="4">
        <v>300611</v>
      </c>
      <c r="F694" s="4">
        <v>300611</v>
      </c>
      <c r="G694" s="5">
        <f>ROUND(Offset_Report7[[#This Row],[FY 2021-22 Allocation]]-Offset_Report7[[#This Row],[FY 2021-22 Expended]],0)</f>
        <v>0</v>
      </c>
      <c r="H694" s="5">
        <v>660996</v>
      </c>
      <c r="I694" s="5">
        <v>658016</v>
      </c>
      <c r="J694" s="5">
        <f>ROUND(Offset_Report7[[#This Row],[FY 2022-23 Allocation]]-Offset_Report7[[#This Row],[FY 2022-23 Expended]],0)</f>
        <v>2980</v>
      </c>
      <c r="K694" s="6">
        <f>Offset_Report7[[#This Row],[FY 2021-22 
Unspent Funds to Offset]]+Offset_Report7[[#This Row],[FY 2022-23 
Unspent Funds to Offset]]</f>
        <v>2980</v>
      </c>
    </row>
    <row r="695" spans="1:11" x14ac:dyDescent="0.2">
      <c r="A695" s="32" t="s">
        <v>4220</v>
      </c>
      <c r="B695" s="33" t="s">
        <v>1090</v>
      </c>
      <c r="C695" s="2" t="s">
        <v>14</v>
      </c>
      <c r="D695" s="3" t="s">
        <v>1091</v>
      </c>
      <c r="E695" s="4">
        <v>0</v>
      </c>
      <c r="F695" s="4">
        <v>0</v>
      </c>
      <c r="G695" s="5">
        <f>ROUND(Offset_Report7[[#This Row],[FY 2021-22 Allocation]]-Offset_Report7[[#This Row],[FY 2021-22 Expended]],0)</f>
        <v>0</v>
      </c>
      <c r="H695" s="5">
        <v>0</v>
      </c>
      <c r="I695" s="5">
        <v>0</v>
      </c>
      <c r="J695" s="5">
        <f>ROUND(Offset_Report7[[#This Row],[FY 2022-23 Allocation]]-Offset_Report7[[#This Row],[FY 2022-23 Expended]],0)</f>
        <v>0</v>
      </c>
      <c r="K695" s="6">
        <f>Offset_Report7[[#This Row],[FY 2021-22 
Unspent Funds to Offset]]+Offset_Report7[[#This Row],[FY 2022-23 
Unspent Funds to Offset]]</f>
        <v>0</v>
      </c>
    </row>
    <row r="696" spans="1:11" x14ac:dyDescent="0.2">
      <c r="A696" s="32" t="s">
        <v>4221</v>
      </c>
      <c r="B696" s="33" t="s">
        <v>1092</v>
      </c>
      <c r="C696" s="2" t="s">
        <v>14</v>
      </c>
      <c r="D696" s="3" t="s">
        <v>1093</v>
      </c>
      <c r="E696" s="4">
        <v>446893</v>
      </c>
      <c r="F696" s="4">
        <v>446893</v>
      </c>
      <c r="G696" s="5">
        <f>ROUND(Offset_Report7[[#This Row],[FY 2021-22 Allocation]]-Offset_Report7[[#This Row],[FY 2021-22 Expended]],0)</f>
        <v>0</v>
      </c>
      <c r="H696" s="5">
        <v>1107537</v>
      </c>
      <c r="I696" s="5">
        <v>1107537</v>
      </c>
      <c r="J696" s="5">
        <f>ROUND(Offset_Report7[[#This Row],[FY 2022-23 Allocation]]-Offset_Report7[[#This Row],[FY 2022-23 Expended]],0)</f>
        <v>0</v>
      </c>
      <c r="K696" s="6">
        <f>Offset_Report7[[#This Row],[FY 2021-22 
Unspent Funds to Offset]]+Offset_Report7[[#This Row],[FY 2022-23 
Unspent Funds to Offset]]</f>
        <v>0</v>
      </c>
    </row>
    <row r="697" spans="1:11" x14ac:dyDescent="0.2">
      <c r="A697" s="32" t="s">
        <v>4222</v>
      </c>
      <c r="B697" s="33" t="s">
        <v>1094</v>
      </c>
      <c r="C697" s="2" t="s">
        <v>14</v>
      </c>
      <c r="D697" s="3" t="s">
        <v>1095</v>
      </c>
      <c r="E697" s="4">
        <v>130736</v>
      </c>
      <c r="F697" s="4">
        <v>130736</v>
      </c>
      <c r="G697" s="5">
        <f>ROUND(Offset_Report7[[#This Row],[FY 2021-22 Allocation]]-Offset_Report7[[#This Row],[FY 2021-22 Expended]],0)</f>
        <v>0</v>
      </c>
      <c r="H697" s="5">
        <v>182022</v>
      </c>
      <c r="I697" s="5">
        <v>119193.5</v>
      </c>
      <c r="J697" s="5">
        <f>ROUND(Offset_Report7[[#This Row],[FY 2022-23 Allocation]]-Offset_Report7[[#This Row],[FY 2022-23 Expended]],0)</f>
        <v>62829</v>
      </c>
      <c r="K697" s="6">
        <f>Offset_Report7[[#This Row],[FY 2021-22 
Unspent Funds to Offset]]+Offset_Report7[[#This Row],[FY 2022-23 
Unspent Funds to Offset]]</f>
        <v>62829</v>
      </c>
    </row>
    <row r="698" spans="1:11" x14ac:dyDescent="0.2">
      <c r="A698" s="32" t="s">
        <v>4223</v>
      </c>
      <c r="B698" s="33" t="s">
        <v>1096</v>
      </c>
      <c r="C698" s="2" t="s">
        <v>14</v>
      </c>
      <c r="D698" s="3" t="s">
        <v>1097</v>
      </c>
      <c r="E698" s="4">
        <v>192449</v>
      </c>
      <c r="F698" s="4">
        <v>192449</v>
      </c>
      <c r="G698" s="5">
        <f>ROUND(Offset_Report7[[#This Row],[FY 2021-22 Allocation]]-Offset_Report7[[#This Row],[FY 2021-22 Expended]],0)</f>
        <v>0</v>
      </c>
      <c r="H698" s="5">
        <v>447159</v>
      </c>
      <c r="I698" s="5">
        <v>447159</v>
      </c>
      <c r="J698" s="5">
        <f>ROUND(Offset_Report7[[#This Row],[FY 2022-23 Allocation]]-Offset_Report7[[#This Row],[FY 2022-23 Expended]],0)</f>
        <v>0</v>
      </c>
      <c r="K698" s="6">
        <f>Offset_Report7[[#This Row],[FY 2021-22 
Unspent Funds to Offset]]+Offset_Report7[[#This Row],[FY 2022-23 
Unspent Funds to Offset]]</f>
        <v>0</v>
      </c>
    </row>
    <row r="699" spans="1:11" x14ac:dyDescent="0.2">
      <c r="A699" s="32" t="s">
        <v>4224</v>
      </c>
      <c r="B699" s="33" t="s">
        <v>1098</v>
      </c>
      <c r="C699" s="2" t="s">
        <v>14</v>
      </c>
      <c r="D699" s="3" t="s">
        <v>1099</v>
      </c>
      <c r="E699" s="4">
        <v>270767</v>
      </c>
      <c r="F699" s="4">
        <v>270767</v>
      </c>
      <c r="G699" s="5">
        <f>ROUND(Offset_Report7[[#This Row],[FY 2021-22 Allocation]]-Offset_Report7[[#This Row],[FY 2021-22 Expended]],0)</f>
        <v>0</v>
      </c>
      <c r="H699" s="5">
        <v>579383</v>
      </c>
      <c r="I699" s="5">
        <v>579383</v>
      </c>
      <c r="J699" s="5">
        <f>ROUND(Offset_Report7[[#This Row],[FY 2022-23 Allocation]]-Offset_Report7[[#This Row],[FY 2022-23 Expended]],0)</f>
        <v>0</v>
      </c>
      <c r="K699" s="6">
        <f>Offset_Report7[[#This Row],[FY 2021-22 
Unspent Funds to Offset]]+Offset_Report7[[#This Row],[FY 2022-23 
Unspent Funds to Offset]]</f>
        <v>0</v>
      </c>
    </row>
    <row r="700" spans="1:11" ht="30" x14ac:dyDescent="0.2">
      <c r="A700" s="32" t="s">
        <v>4225</v>
      </c>
      <c r="B700" s="33" t="s">
        <v>1100</v>
      </c>
      <c r="C700" s="2" t="s">
        <v>14</v>
      </c>
      <c r="D700" s="3" t="s">
        <v>1101</v>
      </c>
      <c r="E700" s="4">
        <v>312000</v>
      </c>
      <c r="F700" s="4">
        <v>312000</v>
      </c>
      <c r="G700" s="5">
        <f>ROUND(Offset_Report7[[#This Row],[FY 2021-22 Allocation]]-Offset_Report7[[#This Row],[FY 2021-22 Expended]],0)</f>
        <v>0</v>
      </c>
      <c r="H700" s="5">
        <v>664976</v>
      </c>
      <c r="I700" s="5">
        <v>664976</v>
      </c>
      <c r="J700" s="5">
        <f>ROUND(Offset_Report7[[#This Row],[FY 2022-23 Allocation]]-Offset_Report7[[#This Row],[FY 2022-23 Expended]],0)</f>
        <v>0</v>
      </c>
      <c r="K700" s="6">
        <f>Offset_Report7[[#This Row],[FY 2021-22 
Unspent Funds to Offset]]+Offset_Report7[[#This Row],[FY 2022-23 
Unspent Funds to Offset]]</f>
        <v>0</v>
      </c>
    </row>
    <row r="701" spans="1:11" x14ac:dyDescent="0.2">
      <c r="A701" s="32" t="s">
        <v>4226</v>
      </c>
      <c r="B701" s="33" t="s">
        <v>1102</v>
      </c>
      <c r="C701" s="2" t="s">
        <v>14</v>
      </c>
      <c r="D701" s="3" t="s">
        <v>1103</v>
      </c>
      <c r="E701" s="4">
        <v>324380</v>
      </c>
      <c r="F701" s="4">
        <v>324380</v>
      </c>
      <c r="G701" s="5">
        <f>ROUND(Offset_Report7[[#This Row],[FY 2021-22 Allocation]]-Offset_Report7[[#This Row],[FY 2021-22 Expended]],0)</f>
        <v>0</v>
      </c>
      <c r="H701" s="5">
        <v>624233</v>
      </c>
      <c r="I701" s="5">
        <v>624233</v>
      </c>
      <c r="J701" s="5">
        <f>ROUND(Offset_Report7[[#This Row],[FY 2022-23 Allocation]]-Offset_Report7[[#This Row],[FY 2022-23 Expended]],0)</f>
        <v>0</v>
      </c>
      <c r="K701" s="6">
        <f>Offset_Report7[[#This Row],[FY 2021-22 
Unspent Funds to Offset]]+Offset_Report7[[#This Row],[FY 2022-23 
Unspent Funds to Offset]]</f>
        <v>0</v>
      </c>
    </row>
    <row r="702" spans="1:11" x14ac:dyDescent="0.2">
      <c r="A702" s="32" t="s">
        <v>4227</v>
      </c>
      <c r="B702" s="33" t="s">
        <v>1104</v>
      </c>
      <c r="C702" s="2" t="s">
        <v>14</v>
      </c>
      <c r="D702" s="3" t="s">
        <v>1105</v>
      </c>
      <c r="E702" s="4">
        <v>434199</v>
      </c>
      <c r="F702" s="4">
        <v>434199</v>
      </c>
      <c r="G702" s="5">
        <f>ROUND(Offset_Report7[[#This Row],[FY 2021-22 Allocation]]-Offset_Report7[[#This Row],[FY 2021-22 Expended]],0)</f>
        <v>0</v>
      </c>
      <c r="H702" s="5">
        <v>837387</v>
      </c>
      <c r="I702" s="5">
        <v>837387</v>
      </c>
      <c r="J702" s="5">
        <f>ROUND(Offset_Report7[[#This Row],[FY 2022-23 Allocation]]-Offset_Report7[[#This Row],[FY 2022-23 Expended]],0)</f>
        <v>0</v>
      </c>
      <c r="K702" s="6">
        <f>Offset_Report7[[#This Row],[FY 2021-22 
Unspent Funds to Offset]]+Offset_Report7[[#This Row],[FY 2022-23 
Unspent Funds to Offset]]</f>
        <v>0</v>
      </c>
    </row>
    <row r="703" spans="1:11" x14ac:dyDescent="0.2">
      <c r="A703" s="32" t="s">
        <v>4228</v>
      </c>
      <c r="B703" s="33" t="s">
        <v>1106</v>
      </c>
      <c r="C703" s="2" t="s">
        <v>14</v>
      </c>
      <c r="D703" s="3" t="s">
        <v>1107</v>
      </c>
      <c r="E703" s="4">
        <v>548668</v>
      </c>
      <c r="F703" s="4">
        <v>548668</v>
      </c>
      <c r="G703" s="5">
        <f>ROUND(Offset_Report7[[#This Row],[FY 2021-22 Allocation]]-Offset_Report7[[#This Row],[FY 2021-22 Expended]],0)</f>
        <v>0</v>
      </c>
      <c r="H703" s="5">
        <v>1035710</v>
      </c>
      <c r="I703" s="5">
        <v>1035710</v>
      </c>
      <c r="J703" s="5">
        <f>ROUND(Offset_Report7[[#This Row],[FY 2022-23 Allocation]]-Offset_Report7[[#This Row],[FY 2022-23 Expended]],0)</f>
        <v>0</v>
      </c>
      <c r="K703" s="6">
        <f>Offset_Report7[[#This Row],[FY 2021-22 
Unspent Funds to Offset]]+Offset_Report7[[#This Row],[FY 2022-23 
Unspent Funds to Offset]]</f>
        <v>0</v>
      </c>
    </row>
    <row r="704" spans="1:11" x14ac:dyDescent="0.2">
      <c r="A704" s="32" t="s">
        <v>4229</v>
      </c>
      <c r="B704" s="33" t="s">
        <v>1108</v>
      </c>
      <c r="C704" s="2" t="s">
        <v>14</v>
      </c>
      <c r="D704" s="3" t="s">
        <v>1109</v>
      </c>
      <c r="E704" s="4">
        <v>0</v>
      </c>
      <c r="F704" s="4">
        <v>0</v>
      </c>
      <c r="G704" s="5">
        <f>ROUND(Offset_Report7[[#This Row],[FY 2021-22 Allocation]]-Offset_Report7[[#This Row],[FY 2021-22 Expended]],0)</f>
        <v>0</v>
      </c>
      <c r="H704" s="5">
        <v>0</v>
      </c>
      <c r="I704" s="5">
        <v>0</v>
      </c>
      <c r="J704" s="5">
        <f>ROUND(Offset_Report7[[#This Row],[FY 2022-23 Allocation]]-Offset_Report7[[#This Row],[FY 2022-23 Expended]],0)</f>
        <v>0</v>
      </c>
      <c r="K704" s="6">
        <f>Offset_Report7[[#This Row],[FY 2021-22 
Unspent Funds to Offset]]+Offset_Report7[[#This Row],[FY 2022-23 
Unspent Funds to Offset]]</f>
        <v>0</v>
      </c>
    </row>
    <row r="705" spans="1:11" x14ac:dyDescent="0.2">
      <c r="A705" s="32" t="s">
        <v>4230</v>
      </c>
      <c r="B705" s="33" t="s">
        <v>1110</v>
      </c>
      <c r="C705" s="2" t="s">
        <v>14</v>
      </c>
      <c r="D705" s="3" t="s">
        <v>1111</v>
      </c>
      <c r="E705" s="4">
        <v>168365</v>
      </c>
      <c r="F705" s="4">
        <v>168365</v>
      </c>
      <c r="G705" s="5">
        <f>ROUND(Offset_Report7[[#This Row],[FY 2021-22 Allocation]]-Offset_Report7[[#This Row],[FY 2021-22 Expended]],0)</f>
        <v>0</v>
      </c>
      <c r="H705" s="5">
        <v>318676</v>
      </c>
      <c r="I705" s="5">
        <v>318676</v>
      </c>
      <c r="J705" s="5">
        <f>ROUND(Offset_Report7[[#This Row],[FY 2022-23 Allocation]]-Offset_Report7[[#This Row],[FY 2022-23 Expended]],0)</f>
        <v>0</v>
      </c>
      <c r="K705" s="6">
        <f>Offset_Report7[[#This Row],[FY 2021-22 
Unspent Funds to Offset]]+Offset_Report7[[#This Row],[FY 2022-23 
Unspent Funds to Offset]]</f>
        <v>0</v>
      </c>
    </row>
    <row r="706" spans="1:11" x14ac:dyDescent="0.2">
      <c r="A706" s="32" t="s">
        <v>4231</v>
      </c>
      <c r="B706" s="33" t="s">
        <v>1112</v>
      </c>
      <c r="C706" s="2" t="s">
        <v>14</v>
      </c>
      <c r="D706" s="3" t="s">
        <v>1113</v>
      </c>
      <c r="E706" s="4">
        <v>0</v>
      </c>
      <c r="F706" s="4">
        <v>0</v>
      </c>
      <c r="G706" s="5">
        <f>ROUND(Offset_Report7[[#This Row],[FY 2021-22 Allocation]]-Offset_Report7[[#This Row],[FY 2021-22 Expended]],0)</f>
        <v>0</v>
      </c>
      <c r="H706" s="5">
        <v>0</v>
      </c>
      <c r="I706" s="5">
        <v>0</v>
      </c>
      <c r="J706" s="5">
        <f>ROUND(Offset_Report7[[#This Row],[FY 2022-23 Allocation]]-Offset_Report7[[#This Row],[FY 2022-23 Expended]],0)</f>
        <v>0</v>
      </c>
      <c r="K706" s="6">
        <f>Offset_Report7[[#This Row],[FY 2021-22 
Unspent Funds to Offset]]+Offset_Report7[[#This Row],[FY 2022-23 
Unspent Funds to Offset]]</f>
        <v>0</v>
      </c>
    </row>
    <row r="707" spans="1:11" x14ac:dyDescent="0.2">
      <c r="A707" s="32" t="s">
        <v>4232</v>
      </c>
      <c r="B707" s="33" t="s">
        <v>1114</v>
      </c>
      <c r="C707" s="2" t="s">
        <v>14</v>
      </c>
      <c r="D707" s="3" t="s">
        <v>1115</v>
      </c>
      <c r="E707" s="4">
        <v>181534</v>
      </c>
      <c r="F707" s="4">
        <v>181534</v>
      </c>
      <c r="G707" s="5">
        <f>ROUND(Offset_Report7[[#This Row],[FY 2021-22 Allocation]]-Offset_Report7[[#This Row],[FY 2021-22 Expended]],0)</f>
        <v>0</v>
      </c>
      <c r="H707" s="5">
        <v>266967</v>
      </c>
      <c r="I707" s="5">
        <v>108937.72</v>
      </c>
      <c r="J707" s="5">
        <f>ROUND(Offset_Report7[[#This Row],[FY 2022-23 Allocation]]-Offset_Report7[[#This Row],[FY 2022-23 Expended]],0)</f>
        <v>158029</v>
      </c>
      <c r="K707" s="6">
        <f>Offset_Report7[[#This Row],[FY 2021-22 
Unspent Funds to Offset]]+Offset_Report7[[#This Row],[FY 2022-23 
Unspent Funds to Offset]]</f>
        <v>158029</v>
      </c>
    </row>
    <row r="708" spans="1:11" x14ac:dyDescent="0.2">
      <c r="A708" s="32" t="s">
        <v>4233</v>
      </c>
      <c r="B708" s="33" t="s">
        <v>1116</v>
      </c>
      <c r="C708" s="2" t="s">
        <v>14</v>
      </c>
      <c r="D708" s="3" t="s">
        <v>1117</v>
      </c>
      <c r="E708" s="4">
        <v>0</v>
      </c>
      <c r="F708" s="4">
        <v>0</v>
      </c>
      <c r="G708" s="5">
        <f>ROUND(Offset_Report7[[#This Row],[FY 2021-22 Allocation]]-Offset_Report7[[#This Row],[FY 2021-22 Expended]],0)</f>
        <v>0</v>
      </c>
      <c r="H708" s="5">
        <v>0</v>
      </c>
      <c r="I708" s="5">
        <v>0</v>
      </c>
      <c r="J708" s="5">
        <f>ROUND(Offset_Report7[[#This Row],[FY 2022-23 Allocation]]-Offset_Report7[[#This Row],[FY 2022-23 Expended]],0)</f>
        <v>0</v>
      </c>
      <c r="K708" s="6">
        <f>Offset_Report7[[#This Row],[FY 2021-22 
Unspent Funds to Offset]]+Offset_Report7[[#This Row],[FY 2022-23 
Unspent Funds to Offset]]</f>
        <v>0</v>
      </c>
    </row>
    <row r="709" spans="1:11" x14ac:dyDescent="0.2">
      <c r="A709" s="32" t="s">
        <v>4234</v>
      </c>
      <c r="B709" s="33" t="s">
        <v>1118</v>
      </c>
      <c r="C709" s="2" t="s">
        <v>14</v>
      </c>
      <c r="D709" s="3" t="s">
        <v>1119</v>
      </c>
      <c r="E709" s="4">
        <v>0</v>
      </c>
      <c r="F709" s="4">
        <v>0</v>
      </c>
      <c r="G709" s="5">
        <f>ROUND(Offset_Report7[[#This Row],[FY 2021-22 Allocation]]-Offset_Report7[[#This Row],[FY 2021-22 Expended]],0)</f>
        <v>0</v>
      </c>
      <c r="H709" s="5">
        <v>0</v>
      </c>
      <c r="I709" s="5">
        <v>0</v>
      </c>
      <c r="J709" s="5">
        <f>ROUND(Offset_Report7[[#This Row],[FY 2022-23 Allocation]]-Offset_Report7[[#This Row],[FY 2022-23 Expended]],0)</f>
        <v>0</v>
      </c>
      <c r="K709" s="6">
        <f>Offset_Report7[[#This Row],[FY 2021-22 
Unspent Funds to Offset]]+Offset_Report7[[#This Row],[FY 2022-23 
Unspent Funds to Offset]]</f>
        <v>0</v>
      </c>
    </row>
    <row r="710" spans="1:11" x14ac:dyDescent="0.2">
      <c r="A710" s="32" t="s">
        <v>4235</v>
      </c>
      <c r="B710" s="33" t="s">
        <v>1120</v>
      </c>
      <c r="C710" s="2" t="s">
        <v>14</v>
      </c>
      <c r="D710" s="3" t="s">
        <v>1121</v>
      </c>
      <c r="E710" s="4">
        <v>153746</v>
      </c>
      <c r="F710" s="4">
        <v>153746</v>
      </c>
      <c r="G710" s="5">
        <f>ROUND(Offset_Report7[[#This Row],[FY 2021-22 Allocation]]-Offset_Report7[[#This Row],[FY 2021-22 Expended]],0)</f>
        <v>0</v>
      </c>
      <c r="H710" s="5">
        <v>300891</v>
      </c>
      <c r="I710" s="5">
        <v>300891</v>
      </c>
      <c r="J710" s="5">
        <f>ROUND(Offset_Report7[[#This Row],[FY 2022-23 Allocation]]-Offset_Report7[[#This Row],[FY 2022-23 Expended]],0)</f>
        <v>0</v>
      </c>
      <c r="K710" s="6">
        <f>Offset_Report7[[#This Row],[FY 2021-22 
Unspent Funds to Offset]]+Offset_Report7[[#This Row],[FY 2022-23 
Unspent Funds to Offset]]</f>
        <v>0</v>
      </c>
    </row>
    <row r="711" spans="1:11" x14ac:dyDescent="0.2">
      <c r="A711" s="32" t="s">
        <v>4236</v>
      </c>
      <c r="B711" s="33" t="s">
        <v>1122</v>
      </c>
      <c r="C711" s="2" t="s">
        <v>14</v>
      </c>
      <c r="D711" s="3" t="s">
        <v>1123</v>
      </c>
      <c r="E711" s="4">
        <v>114599</v>
      </c>
      <c r="F711" s="4">
        <v>114599</v>
      </c>
      <c r="G711" s="5">
        <f>ROUND(Offset_Report7[[#This Row],[FY 2021-22 Allocation]]-Offset_Report7[[#This Row],[FY 2021-22 Expended]],0)</f>
        <v>0</v>
      </c>
      <c r="H711" s="5">
        <v>276019</v>
      </c>
      <c r="I711" s="5">
        <v>236524</v>
      </c>
      <c r="J711" s="5">
        <f>ROUND(Offset_Report7[[#This Row],[FY 2022-23 Allocation]]-Offset_Report7[[#This Row],[FY 2022-23 Expended]],0)</f>
        <v>39495</v>
      </c>
      <c r="K711" s="6">
        <f>Offset_Report7[[#This Row],[FY 2021-22 
Unspent Funds to Offset]]+Offset_Report7[[#This Row],[FY 2022-23 
Unspent Funds to Offset]]</f>
        <v>39495</v>
      </c>
    </row>
    <row r="712" spans="1:11" s="8" customFormat="1" x14ac:dyDescent="0.2">
      <c r="A712" s="32" t="s">
        <v>4237</v>
      </c>
      <c r="B712" s="33" t="s">
        <v>1124</v>
      </c>
      <c r="C712" s="2" t="s">
        <v>14</v>
      </c>
      <c r="D712" s="3" t="s">
        <v>1125</v>
      </c>
      <c r="E712" s="4">
        <v>116515</v>
      </c>
      <c r="F712" s="4">
        <v>116515</v>
      </c>
      <c r="G712" s="5">
        <f>ROUND(Offset_Report7[[#This Row],[FY 2021-22 Allocation]]-Offset_Report7[[#This Row],[FY 2021-22 Expended]],0)</f>
        <v>0</v>
      </c>
      <c r="H712" s="5">
        <v>250226</v>
      </c>
      <c r="I712" s="5">
        <v>250226</v>
      </c>
      <c r="J712" s="5">
        <f>ROUND(Offset_Report7[[#This Row],[FY 2022-23 Allocation]]-Offset_Report7[[#This Row],[FY 2022-23 Expended]],0)</f>
        <v>0</v>
      </c>
      <c r="K712" s="6">
        <f>Offset_Report7[[#This Row],[FY 2021-22 
Unspent Funds to Offset]]+Offset_Report7[[#This Row],[FY 2022-23 
Unspent Funds to Offset]]</f>
        <v>0</v>
      </c>
    </row>
    <row r="713" spans="1:11" x14ac:dyDescent="0.2">
      <c r="A713" s="32" t="s">
        <v>4238</v>
      </c>
      <c r="B713" s="33" t="s">
        <v>1126</v>
      </c>
      <c r="C713" s="2" t="s">
        <v>14</v>
      </c>
      <c r="D713" s="3" t="s">
        <v>1127</v>
      </c>
      <c r="E713" s="4">
        <v>55211</v>
      </c>
      <c r="F713" s="4">
        <v>55211</v>
      </c>
      <c r="G713" s="5">
        <f>ROUND(Offset_Report7[[#This Row],[FY 2021-22 Allocation]]-Offset_Report7[[#This Row],[FY 2021-22 Expended]],0)</f>
        <v>0</v>
      </c>
      <c r="H713" s="5">
        <v>74566</v>
      </c>
      <c r="I713" s="5">
        <v>74566</v>
      </c>
      <c r="J713" s="5">
        <f>ROUND(Offset_Report7[[#This Row],[FY 2022-23 Allocation]]-Offset_Report7[[#This Row],[FY 2022-23 Expended]],0)</f>
        <v>0</v>
      </c>
      <c r="K713" s="6">
        <f>Offset_Report7[[#This Row],[FY 2021-22 
Unspent Funds to Offset]]+Offset_Report7[[#This Row],[FY 2022-23 
Unspent Funds to Offset]]</f>
        <v>0</v>
      </c>
    </row>
    <row r="714" spans="1:11" x14ac:dyDescent="0.2">
      <c r="A714" s="32" t="s">
        <v>4239</v>
      </c>
      <c r="B714" s="33" t="s">
        <v>1128</v>
      </c>
      <c r="C714" s="2" t="s">
        <v>14</v>
      </c>
      <c r="D714" s="3" t="s">
        <v>1129</v>
      </c>
      <c r="E714" s="4">
        <v>120138</v>
      </c>
      <c r="F714" s="4">
        <v>120138</v>
      </c>
      <c r="G714" s="5">
        <f>ROUND(Offset_Report7[[#This Row],[FY 2021-22 Allocation]]-Offset_Report7[[#This Row],[FY 2021-22 Expended]],0)</f>
        <v>0</v>
      </c>
      <c r="H714" s="5">
        <v>488694</v>
      </c>
      <c r="I714" s="5">
        <v>488694</v>
      </c>
      <c r="J714" s="5">
        <f>ROUND(Offset_Report7[[#This Row],[FY 2022-23 Allocation]]-Offset_Report7[[#This Row],[FY 2022-23 Expended]],0)</f>
        <v>0</v>
      </c>
      <c r="K714" s="6">
        <f>Offset_Report7[[#This Row],[FY 2021-22 
Unspent Funds to Offset]]+Offset_Report7[[#This Row],[FY 2022-23 
Unspent Funds to Offset]]</f>
        <v>0</v>
      </c>
    </row>
    <row r="715" spans="1:11" x14ac:dyDescent="0.2">
      <c r="A715" s="32" t="s">
        <v>4240</v>
      </c>
      <c r="B715" s="33" t="s">
        <v>1130</v>
      </c>
      <c r="C715" s="2" t="s">
        <v>14</v>
      </c>
      <c r="D715" s="3" t="s">
        <v>1131</v>
      </c>
      <c r="E715" s="4">
        <v>359373</v>
      </c>
      <c r="F715" s="4">
        <v>359373</v>
      </c>
      <c r="G715" s="5">
        <f>ROUND(Offset_Report7[[#This Row],[FY 2021-22 Allocation]]-Offset_Report7[[#This Row],[FY 2021-22 Expended]],0)</f>
        <v>0</v>
      </c>
      <c r="H715" s="5">
        <v>791867</v>
      </c>
      <c r="I715" s="5">
        <v>791867</v>
      </c>
      <c r="J715" s="5">
        <f>ROUND(Offset_Report7[[#This Row],[FY 2022-23 Allocation]]-Offset_Report7[[#This Row],[FY 2022-23 Expended]],0)</f>
        <v>0</v>
      </c>
      <c r="K715" s="6">
        <f>Offset_Report7[[#This Row],[FY 2021-22 
Unspent Funds to Offset]]+Offset_Report7[[#This Row],[FY 2022-23 
Unspent Funds to Offset]]</f>
        <v>0</v>
      </c>
    </row>
    <row r="716" spans="1:11" x14ac:dyDescent="0.2">
      <c r="A716" s="32" t="s">
        <v>4241</v>
      </c>
      <c r="B716" s="33" t="s">
        <v>1132</v>
      </c>
      <c r="C716" s="2" t="s">
        <v>14</v>
      </c>
      <c r="D716" s="3" t="s">
        <v>1133</v>
      </c>
      <c r="E716" s="4">
        <v>218100</v>
      </c>
      <c r="F716" s="4">
        <v>218100</v>
      </c>
      <c r="G716" s="5">
        <f>ROUND(Offset_Report7[[#This Row],[FY 2021-22 Allocation]]-Offset_Report7[[#This Row],[FY 2021-22 Expended]],0)</f>
        <v>0</v>
      </c>
      <c r="H716" s="5">
        <v>412378</v>
      </c>
      <c r="I716" s="5">
        <v>191790.89</v>
      </c>
      <c r="J716" s="5">
        <f>ROUND(Offset_Report7[[#This Row],[FY 2022-23 Allocation]]-Offset_Report7[[#This Row],[FY 2022-23 Expended]],0)</f>
        <v>220587</v>
      </c>
      <c r="K716" s="6">
        <f>Offset_Report7[[#This Row],[FY 2021-22 
Unspent Funds to Offset]]+Offset_Report7[[#This Row],[FY 2022-23 
Unspent Funds to Offset]]</f>
        <v>220587</v>
      </c>
    </row>
    <row r="717" spans="1:11" x14ac:dyDescent="0.2">
      <c r="A717" s="32" t="s">
        <v>4242</v>
      </c>
      <c r="B717" s="33" t="s">
        <v>1134</v>
      </c>
      <c r="C717" s="2" t="s">
        <v>14</v>
      </c>
      <c r="D717" s="3" t="s">
        <v>1135</v>
      </c>
      <c r="E717" s="4">
        <v>75396</v>
      </c>
      <c r="F717" s="4">
        <v>75396</v>
      </c>
      <c r="G717" s="5">
        <f>ROUND(Offset_Report7[[#This Row],[FY 2021-22 Allocation]]-Offset_Report7[[#This Row],[FY 2021-22 Expended]],0)</f>
        <v>0</v>
      </c>
      <c r="H717" s="5">
        <v>69739</v>
      </c>
      <c r="I717" s="5">
        <v>69739</v>
      </c>
      <c r="J717" s="5">
        <f>ROUND(Offset_Report7[[#This Row],[FY 2022-23 Allocation]]-Offset_Report7[[#This Row],[FY 2022-23 Expended]],0)</f>
        <v>0</v>
      </c>
      <c r="K717" s="6">
        <f>Offset_Report7[[#This Row],[FY 2021-22 
Unspent Funds to Offset]]+Offset_Report7[[#This Row],[FY 2022-23 
Unspent Funds to Offset]]</f>
        <v>0</v>
      </c>
    </row>
    <row r="718" spans="1:11" x14ac:dyDescent="0.2">
      <c r="A718" s="32" t="s">
        <v>4243</v>
      </c>
      <c r="B718" s="33" t="s">
        <v>1136</v>
      </c>
      <c r="C718" s="2" t="s">
        <v>14</v>
      </c>
      <c r="D718" s="3" t="s">
        <v>1137</v>
      </c>
      <c r="E718" s="4">
        <v>0</v>
      </c>
      <c r="F718" s="4">
        <v>0</v>
      </c>
      <c r="G718" s="5">
        <f>ROUND(Offset_Report7[[#This Row],[FY 2021-22 Allocation]]-Offset_Report7[[#This Row],[FY 2021-22 Expended]],0)</f>
        <v>0</v>
      </c>
      <c r="H718" s="5">
        <v>0</v>
      </c>
      <c r="I718" s="5">
        <v>0</v>
      </c>
      <c r="J718" s="5">
        <f>ROUND(Offset_Report7[[#This Row],[FY 2022-23 Allocation]]-Offset_Report7[[#This Row],[FY 2022-23 Expended]],0)</f>
        <v>0</v>
      </c>
      <c r="K718" s="6">
        <f>Offset_Report7[[#This Row],[FY 2021-22 
Unspent Funds to Offset]]+Offset_Report7[[#This Row],[FY 2022-23 
Unspent Funds to Offset]]</f>
        <v>0</v>
      </c>
    </row>
    <row r="719" spans="1:11" x14ac:dyDescent="0.2">
      <c r="A719" s="32" t="s">
        <v>4244</v>
      </c>
      <c r="B719" s="33" t="s">
        <v>1138</v>
      </c>
      <c r="C719" s="2" t="s">
        <v>14</v>
      </c>
      <c r="D719" s="3" t="s">
        <v>1139</v>
      </c>
      <c r="E719" s="4">
        <v>131776</v>
      </c>
      <c r="F719" s="4">
        <v>131776</v>
      </c>
      <c r="G719" s="5">
        <f>ROUND(Offset_Report7[[#This Row],[FY 2021-22 Allocation]]-Offset_Report7[[#This Row],[FY 2021-22 Expended]],0)</f>
        <v>0</v>
      </c>
      <c r="H719" s="5">
        <v>327742</v>
      </c>
      <c r="I719" s="5">
        <v>327742</v>
      </c>
      <c r="J719" s="5">
        <f>ROUND(Offset_Report7[[#This Row],[FY 2022-23 Allocation]]-Offset_Report7[[#This Row],[FY 2022-23 Expended]],0)</f>
        <v>0</v>
      </c>
      <c r="K719" s="6">
        <f>Offset_Report7[[#This Row],[FY 2021-22 
Unspent Funds to Offset]]+Offset_Report7[[#This Row],[FY 2022-23 
Unspent Funds to Offset]]</f>
        <v>0</v>
      </c>
    </row>
    <row r="720" spans="1:11" x14ac:dyDescent="0.2">
      <c r="A720" s="32" t="s">
        <v>4245</v>
      </c>
      <c r="B720" s="33" t="s">
        <v>1140</v>
      </c>
      <c r="C720" s="2" t="s">
        <v>14</v>
      </c>
      <c r="D720" s="3" t="s">
        <v>1141</v>
      </c>
      <c r="E720" s="4">
        <v>89559</v>
      </c>
      <c r="F720" s="4">
        <v>89559</v>
      </c>
      <c r="G720" s="5">
        <f>ROUND(Offset_Report7[[#This Row],[FY 2021-22 Allocation]]-Offset_Report7[[#This Row],[FY 2021-22 Expended]],0)</f>
        <v>0</v>
      </c>
      <c r="H720" s="5">
        <v>234703</v>
      </c>
      <c r="I720" s="5">
        <v>234703</v>
      </c>
      <c r="J720" s="5">
        <f>ROUND(Offset_Report7[[#This Row],[FY 2022-23 Allocation]]-Offset_Report7[[#This Row],[FY 2022-23 Expended]],0)</f>
        <v>0</v>
      </c>
      <c r="K720" s="6">
        <f>Offset_Report7[[#This Row],[FY 2021-22 
Unspent Funds to Offset]]+Offset_Report7[[#This Row],[FY 2022-23 
Unspent Funds to Offset]]</f>
        <v>0</v>
      </c>
    </row>
    <row r="721" spans="1:11" x14ac:dyDescent="0.2">
      <c r="A721" s="32" t="s">
        <v>4246</v>
      </c>
      <c r="B721" s="33" t="s">
        <v>1142</v>
      </c>
      <c r="C721" s="2" t="s">
        <v>14</v>
      </c>
      <c r="D721" s="3" t="s">
        <v>1143</v>
      </c>
      <c r="E721" s="4">
        <v>302812</v>
      </c>
      <c r="F721" s="4">
        <v>302812</v>
      </c>
      <c r="G721" s="5">
        <f>ROUND(Offset_Report7[[#This Row],[FY 2021-22 Allocation]]-Offset_Report7[[#This Row],[FY 2021-22 Expended]],0)</f>
        <v>0</v>
      </c>
      <c r="H721" s="5">
        <v>724635</v>
      </c>
      <c r="I721" s="5">
        <v>724635</v>
      </c>
      <c r="J721" s="5">
        <f>ROUND(Offset_Report7[[#This Row],[FY 2022-23 Allocation]]-Offset_Report7[[#This Row],[FY 2022-23 Expended]],0)</f>
        <v>0</v>
      </c>
      <c r="K721" s="6">
        <f>Offset_Report7[[#This Row],[FY 2021-22 
Unspent Funds to Offset]]+Offset_Report7[[#This Row],[FY 2022-23 
Unspent Funds to Offset]]</f>
        <v>0</v>
      </c>
    </row>
    <row r="722" spans="1:11" x14ac:dyDescent="0.2">
      <c r="A722" s="32" t="s">
        <v>4247</v>
      </c>
      <c r="B722" s="33" t="s">
        <v>1144</v>
      </c>
      <c r="C722" s="2" t="s">
        <v>14</v>
      </c>
      <c r="D722" s="3" t="s">
        <v>1145</v>
      </c>
      <c r="E722" s="4">
        <v>828719</v>
      </c>
      <c r="F722" s="4">
        <v>828719</v>
      </c>
      <c r="G722" s="5">
        <f>ROUND(Offset_Report7[[#This Row],[FY 2021-22 Allocation]]-Offset_Report7[[#This Row],[FY 2021-22 Expended]],0)</f>
        <v>0</v>
      </c>
      <c r="H722" s="5">
        <v>1660321</v>
      </c>
      <c r="I722" s="5">
        <v>1660321</v>
      </c>
      <c r="J722" s="5">
        <f>ROUND(Offset_Report7[[#This Row],[FY 2022-23 Allocation]]-Offset_Report7[[#This Row],[FY 2022-23 Expended]],0)</f>
        <v>0</v>
      </c>
      <c r="K722" s="6">
        <f>Offset_Report7[[#This Row],[FY 2021-22 
Unspent Funds to Offset]]+Offset_Report7[[#This Row],[FY 2022-23 
Unspent Funds to Offset]]</f>
        <v>0</v>
      </c>
    </row>
    <row r="723" spans="1:11" x14ac:dyDescent="0.2">
      <c r="A723" s="32" t="s">
        <v>4248</v>
      </c>
      <c r="B723" s="33" t="s">
        <v>1146</v>
      </c>
      <c r="C723" s="2" t="s">
        <v>14</v>
      </c>
      <c r="D723" s="3" t="s">
        <v>1147</v>
      </c>
      <c r="E723" s="4">
        <v>177857</v>
      </c>
      <c r="F723" s="4">
        <v>177857</v>
      </c>
      <c r="G723" s="5">
        <f>ROUND(Offset_Report7[[#This Row],[FY 2021-22 Allocation]]-Offset_Report7[[#This Row],[FY 2021-22 Expended]],0)</f>
        <v>0</v>
      </c>
      <c r="H723" s="5">
        <v>496754</v>
      </c>
      <c r="I723" s="5">
        <v>496754</v>
      </c>
      <c r="J723" s="5">
        <f>ROUND(Offset_Report7[[#This Row],[FY 2022-23 Allocation]]-Offset_Report7[[#This Row],[FY 2022-23 Expended]],0)</f>
        <v>0</v>
      </c>
      <c r="K723" s="6">
        <f>Offset_Report7[[#This Row],[FY 2021-22 
Unspent Funds to Offset]]+Offset_Report7[[#This Row],[FY 2022-23 
Unspent Funds to Offset]]</f>
        <v>0</v>
      </c>
    </row>
    <row r="724" spans="1:11" x14ac:dyDescent="0.2">
      <c r="A724" s="32" t="s">
        <v>4249</v>
      </c>
      <c r="B724" s="33" t="s">
        <v>1148</v>
      </c>
      <c r="C724" s="2" t="s">
        <v>14</v>
      </c>
      <c r="D724" s="3" t="s">
        <v>1149</v>
      </c>
      <c r="E724" s="4">
        <v>0</v>
      </c>
      <c r="F724" s="4">
        <v>0</v>
      </c>
      <c r="G724" s="5">
        <f>ROUND(Offset_Report7[[#This Row],[FY 2021-22 Allocation]]-Offset_Report7[[#This Row],[FY 2021-22 Expended]],0)</f>
        <v>0</v>
      </c>
      <c r="H724" s="5">
        <v>0</v>
      </c>
      <c r="I724" s="5">
        <v>0</v>
      </c>
      <c r="J724" s="5">
        <f>ROUND(Offset_Report7[[#This Row],[FY 2022-23 Allocation]]-Offset_Report7[[#This Row],[FY 2022-23 Expended]],0)</f>
        <v>0</v>
      </c>
      <c r="K724" s="6">
        <f>Offset_Report7[[#This Row],[FY 2021-22 
Unspent Funds to Offset]]+Offset_Report7[[#This Row],[FY 2022-23 
Unspent Funds to Offset]]</f>
        <v>0</v>
      </c>
    </row>
    <row r="725" spans="1:11" x14ac:dyDescent="0.2">
      <c r="A725" s="32" t="s">
        <v>4250</v>
      </c>
      <c r="B725" s="33" t="s">
        <v>1150</v>
      </c>
      <c r="C725" s="2" t="s">
        <v>14</v>
      </c>
      <c r="D725" s="3" t="s">
        <v>1151</v>
      </c>
      <c r="E725" s="4">
        <v>0</v>
      </c>
      <c r="F725" s="4">
        <v>0</v>
      </c>
      <c r="G725" s="5">
        <f>ROUND(Offset_Report7[[#This Row],[FY 2021-22 Allocation]]-Offset_Report7[[#This Row],[FY 2021-22 Expended]],0)</f>
        <v>0</v>
      </c>
      <c r="H725" s="5">
        <v>0</v>
      </c>
      <c r="I725" s="5">
        <v>0</v>
      </c>
      <c r="J725" s="5">
        <f>ROUND(Offset_Report7[[#This Row],[FY 2022-23 Allocation]]-Offset_Report7[[#This Row],[FY 2022-23 Expended]],0)</f>
        <v>0</v>
      </c>
      <c r="K725" s="6">
        <f>Offset_Report7[[#This Row],[FY 2021-22 
Unspent Funds to Offset]]+Offset_Report7[[#This Row],[FY 2022-23 
Unspent Funds to Offset]]</f>
        <v>0</v>
      </c>
    </row>
    <row r="726" spans="1:11" x14ac:dyDescent="0.2">
      <c r="A726" s="32" t="s">
        <v>4251</v>
      </c>
      <c r="B726" s="33" t="s">
        <v>1152</v>
      </c>
      <c r="C726" s="2" t="s">
        <v>14</v>
      </c>
      <c r="D726" s="3" t="s">
        <v>1153</v>
      </c>
      <c r="E726" s="4">
        <v>0</v>
      </c>
      <c r="F726" s="4">
        <v>0</v>
      </c>
      <c r="G726" s="5">
        <f>ROUND(Offset_Report7[[#This Row],[FY 2021-22 Allocation]]-Offset_Report7[[#This Row],[FY 2021-22 Expended]],0)</f>
        <v>0</v>
      </c>
      <c r="H726" s="5">
        <v>0</v>
      </c>
      <c r="I726" s="5">
        <v>0</v>
      </c>
      <c r="J726" s="5">
        <f>ROUND(Offset_Report7[[#This Row],[FY 2022-23 Allocation]]-Offset_Report7[[#This Row],[FY 2022-23 Expended]],0)</f>
        <v>0</v>
      </c>
      <c r="K726" s="6">
        <f>Offset_Report7[[#This Row],[FY 2021-22 
Unspent Funds to Offset]]+Offset_Report7[[#This Row],[FY 2022-23 
Unspent Funds to Offset]]</f>
        <v>0</v>
      </c>
    </row>
    <row r="727" spans="1:11" x14ac:dyDescent="0.2">
      <c r="A727" s="32" t="s">
        <v>4252</v>
      </c>
      <c r="B727" s="33" t="s">
        <v>1154</v>
      </c>
      <c r="C727" s="2" t="s">
        <v>14</v>
      </c>
      <c r="D727" s="3" t="s">
        <v>1155</v>
      </c>
      <c r="E727" s="4">
        <v>77054</v>
      </c>
      <c r="F727" s="4">
        <v>77054</v>
      </c>
      <c r="G727" s="5">
        <f>ROUND(Offset_Report7[[#This Row],[FY 2021-22 Allocation]]-Offset_Report7[[#This Row],[FY 2021-22 Expended]],0)</f>
        <v>0</v>
      </c>
      <c r="H727" s="5">
        <v>228447</v>
      </c>
      <c r="I727" s="5">
        <v>228447</v>
      </c>
      <c r="J727" s="5">
        <f>ROUND(Offset_Report7[[#This Row],[FY 2022-23 Allocation]]-Offset_Report7[[#This Row],[FY 2022-23 Expended]],0)</f>
        <v>0</v>
      </c>
      <c r="K727" s="6">
        <f>Offset_Report7[[#This Row],[FY 2021-22 
Unspent Funds to Offset]]+Offset_Report7[[#This Row],[FY 2022-23 
Unspent Funds to Offset]]</f>
        <v>0</v>
      </c>
    </row>
    <row r="728" spans="1:11" x14ac:dyDescent="0.2">
      <c r="A728" s="32" t="s">
        <v>4253</v>
      </c>
      <c r="B728" s="33" t="s">
        <v>1156</v>
      </c>
      <c r="C728" s="2" t="s">
        <v>14</v>
      </c>
      <c r="D728" s="3" t="s">
        <v>1157</v>
      </c>
      <c r="E728" s="4">
        <v>634358</v>
      </c>
      <c r="F728" s="4">
        <v>634358</v>
      </c>
      <c r="G728" s="5">
        <f>ROUND(Offset_Report7[[#This Row],[FY 2021-22 Allocation]]-Offset_Report7[[#This Row],[FY 2021-22 Expended]],0)</f>
        <v>0</v>
      </c>
      <c r="H728" s="5">
        <v>1183626</v>
      </c>
      <c r="I728" s="5">
        <v>52214.71</v>
      </c>
      <c r="J728" s="5">
        <f>ROUND(Offset_Report7[[#This Row],[FY 2022-23 Allocation]]-Offset_Report7[[#This Row],[FY 2022-23 Expended]],0)</f>
        <v>1131411</v>
      </c>
      <c r="K728" s="6">
        <f>Offset_Report7[[#This Row],[FY 2021-22 
Unspent Funds to Offset]]+Offset_Report7[[#This Row],[FY 2022-23 
Unspent Funds to Offset]]</f>
        <v>1131411</v>
      </c>
    </row>
    <row r="729" spans="1:11" x14ac:dyDescent="0.2">
      <c r="A729" s="32" t="s">
        <v>4254</v>
      </c>
      <c r="B729" s="33" t="s">
        <v>1158</v>
      </c>
      <c r="C729" s="2" t="s">
        <v>14</v>
      </c>
      <c r="D729" s="3" t="s">
        <v>1159</v>
      </c>
      <c r="E729" s="4">
        <v>320407</v>
      </c>
      <c r="F729" s="4">
        <v>320407</v>
      </c>
      <c r="G729" s="5">
        <f>ROUND(Offset_Report7[[#This Row],[FY 2021-22 Allocation]]-Offset_Report7[[#This Row],[FY 2021-22 Expended]],0)</f>
        <v>0</v>
      </c>
      <c r="H729" s="5">
        <v>685761</v>
      </c>
      <c r="I729" s="5">
        <v>685761</v>
      </c>
      <c r="J729" s="5">
        <f>ROUND(Offset_Report7[[#This Row],[FY 2022-23 Allocation]]-Offset_Report7[[#This Row],[FY 2022-23 Expended]],0)</f>
        <v>0</v>
      </c>
      <c r="K729" s="6">
        <f>Offset_Report7[[#This Row],[FY 2021-22 
Unspent Funds to Offset]]+Offset_Report7[[#This Row],[FY 2022-23 
Unspent Funds to Offset]]</f>
        <v>0</v>
      </c>
    </row>
    <row r="730" spans="1:11" x14ac:dyDescent="0.2">
      <c r="A730" s="32" t="s">
        <v>4255</v>
      </c>
      <c r="B730" s="33" t="s">
        <v>1160</v>
      </c>
      <c r="C730" s="2" t="s">
        <v>14</v>
      </c>
      <c r="D730" s="3" t="s">
        <v>1161</v>
      </c>
      <c r="E730" s="4">
        <v>78997</v>
      </c>
      <c r="F730" s="4">
        <v>78997</v>
      </c>
      <c r="G730" s="5">
        <f>ROUND(Offset_Report7[[#This Row],[FY 2021-22 Allocation]]-Offset_Report7[[#This Row],[FY 2021-22 Expended]],0)</f>
        <v>0</v>
      </c>
      <c r="H730" s="5">
        <v>256234</v>
      </c>
      <c r="I730" s="5">
        <v>256234</v>
      </c>
      <c r="J730" s="5">
        <f>ROUND(Offset_Report7[[#This Row],[FY 2022-23 Allocation]]-Offset_Report7[[#This Row],[FY 2022-23 Expended]],0)</f>
        <v>0</v>
      </c>
      <c r="K730" s="6">
        <f>Offset_Report7[[#This Row],[FY 2021-22 
Unspent Funds to Offset]]+Offset_Report7[[#This Row],[FY 2022-23 
Unspent Funds to Offset]]</f>
        <v>0</v>
      </c>
    </row>
    <row r="731" spans="1:11" x14ac:dyDescent="0.2">
      <c r="A731" s="32" t="s">
        <v>4256</v>
      </c>
      <c r="B731" s="33" t="s">
        <v>1162</v>
      </c>
      <c r="C731" s="2" t="s">
        <v>14</v>
      </c>
      <c r="D731" s="3" t="s">
        <v>1163</v>
      </c>
      <c r="E731" s="4">
        <v>50000</v>
      </c>
      <c r="F731" s="4">
        <v>50000</v>
      </c>
      <c r="G731" s="5">
        <f>ROUND(Offset_Report7[[#This Row],[FY 2021-22 Allocation]]-Offset_Report7[[#This Row],[FY 2021-22 Expended]],0)</f>
        <v>0</v>
      </c>
      <c r="H731" s="5">
        <v>57998</v>
      </c>
      <c r="I731" s="5">
        <v>57998</v>
      </c>
      <c r="J731" s="5">
        <f>ROUND(Offset_Report7[[#This Row],[FY 2022-23 Allocation]]-Offset_Report7[[#This Row],[FY 2022-23 Expended]],0)</f>
        <v>0</v>
      </c>
      <c r="K731" s="6">
        <f>Offset_Report7[[#This Row],[FY 2021-22 
Unspent Funds to Offset]]+Offset_Report7[[#This Row],[FY 2022-23 
Unspent Funds to Offset]]</f>
        <v>0</v>
      </c>
    </row>
    <row r="732" spans="1:11" x14ac:dyDescent="0.2">
      <c r="A732" s="32" t="s">
        <v>4257</v>
      </c>
      <c r="B732" s="33" t="s">
        <v>1164</v>
      </c>
      <c r="C732" s="2" t="s">
        <v>14</v>
      </c>
      <c r="D732" s="3" t="s">
        <v>1165</v>
      </c>
      <c r="E732" s="4">
        <v>50000</v>
      </c>
      <c r="F732" s="4">
        <v>50000</v>
      </c>
      <c r="G732" s="5">
        <f>ROUND(Offset_Report7[[#This Row],[FY 2021-22 Allocation]]-Offset_Report7[[#This Row],[FY 2021-22 Expended]],0)</f>
        <v>0</v>
      </c>
      <c r="H732" s="5">
        <v>58488</v>
      </c>
      <c r="I732" s="5">
        <v>58488</v>
      </c>
      <c r="J732" s="5">
        <f>ROUND(Offset_Report7[[#This Row],[FY 2022-23 Allocation]]-Offset_Report7[[#This Row],[FY 2022-23 Expended]],0)</f>
        <v>0</v>
      </c>
      <c r="K732" s="6">
        <f>Offset_Report7[[#This Row],[FY 2021-22 
Unspent Funds to Offset]]+Offset_Report7[[#This Row],[FY 2022-23 
Unspent Funds to Offset]]</f>
        <v>0</v>
      </c>
    </row>
    <row r="733" spans="1:11" x14ac:dyDescent="0.2">
      <c r="A733" s="32" t="s">
        <v>4258</v>
      </c>
      <c r="B733" s="33" t="s">
        <v>1166</v>
      </c>
      <c r="C733" s="2" t="s">
        <v>14</v>
      </c>
      <c r="D733" s="3" t="s">
        <v>1167</v>
      </c>
      <c r="E733" s="4">
        <v>129343</v>
      </c>
      <c r="F733" s="4">
        <v>129343</v>
      </c>
      <c r="G733" s="5">
        <f>ROUND(Offset_Report7[[#This Row],[FY 2021-22 Allocation]]-Offset_Report7[[#This Row],[FY 2021-22 Expended]],0)</f>
        <v>0</v>
      </c>
      <c r="H733" s="5">
        <v>208506</v>
      </c>
      <c r="I733" s="5">
        <v>208506</v>
      </c>
      <c r="J733" s="5">
        <f>ROUND(Offset_Report7[[#This Row],[FY 2022-23 Allocation]]-Offset_Report7[[#This Row],[FY 2022-23 Expended]],0)</f>
        <v>0</v>
      </c>
      <c r="K733" s="6">
        <f>Offset_Report7[[#This Row],[FY 2021-22 
Unspent Funds to Offset]]+Offset_Report7[[#This Row],[FY 2022-23 
Unspent Funds to Offset]]</f>
        <v>0</v>
      </c>
    </row>
    <row r="734" spans="1:11" x14ac:dyDescent="0.2">
      <c r="A734" s="32" t="s">
        <v>4259</v>
      </c>
      <c r="B734" s="33" t="s">
        <v>1168</v>
      </c>
      <c r="C734" s="2" t="s">
        <v>14</v>
      </c>
      <c r="D734" s="3" t="s">
        <v>1169</v>
      </c>
      <c r="E734" s="4">
        <v>50000</v>
      </c>
      <c r="F734" s="4">
        <v>22251.63</v>
      </c>
      <c r="G734" s="5">
        <f>ROUND(Offset_Report7[[#This Row],[FY 2021-22 Allocation]]-Offset_Report7[[#This Row],[FY 2021-22 Expended]],0)</f>
        <v>27748</v>
      </c>
      <c r="H734" s="5">
        <v>53084</v>
      </c>
      <c r="I734" s="5">
        <v>0</v>
      </c>
      <c r="J734" s="5">
        <f>ROUND(Offset_Report7[[#This Row],[FY 2022-23 Allocation]]-Offset_Report7[[#This Row],[FY 2022-23 Expended]],0)</f>
        <v>53084</v>
      </c>
      <c r="K734" s="6">
        <f>Offset_Report7[[#This Row],[FY 2021-22 
Unspent Funds to Offset]]+Offset_Report7[[#This Row],[FY 2022-23 
Unspent Funds to Offset]]</f>
        <v>80832</v>
      </c>
    </row>
    <row r="735" spans="1:11" x14ac:dyDescent="0.2">
      <c r="A735" s="32" t="s">
        <v>4260</v>
      </c>
      <c r="B735" s="33" t="s">
        <v>1170</v>
      </c>
      <c r="C735" s="2" t="s">
        <v>14</v>
      </c>
      <c r="D735" s="3" t="s">
        <v>1171</v>
      </c>
      <c r="E735" s="4">
        <v>0</v>
      </c>
      <c r="F735" s="4">
        <v>0</v>
      </c>
      <c r="G735" s="5">
        <f>ROUND(Offset_Report7[[#This Row],[FY 2021-22 Allocation]]-Offset_Report7[[#This Row],[FY 2021-22 Expended]],0)</f>
        <v>0</v>
      </c>
      <c r="H735" s="5">
        <v>0</v>
      </c>
      <c r="I735" s="5">
        <v>0</v>
      </c>
      <c r="J735" s="5">
        <f>ROUND(Offset_Report7[[#This Row],[FY 2022-23 Allocation]]-Offset_Report7[[#This Row],[FY 2022-23 Expended]],0)</f>
        <v>0</v>
      </c>
      <c r="K735" s="6">
        <f>Offset_Report7[[#This Row],[FY 2021-22 
Unspent Funds to Offset]]+Offset_Report7[[#This Row],[FY 2022-23 
Unspent Funds to Offset]]</f>
        <v>0</v>
      </c>
    </row>
    <row r="736" spans="1:11" x14ac:dyDescent="0.2">
      <c r="A736" s="32" t="s">
        <v>4261</v>
      </c>
      <c r="B736" s="33" t="s">
        <v>1172</v>
      </c>
      <c r="C736" s="2" t="s">
        <v>14</v>
      </c>
      <c r="D736" s="3" t="s">
        <v>1173</v>
      </c>
      <c r="E736" s="4">
        <v>181231</v>
      </c>
      <c r="F736" s="4">
        <v>181231</v>
      </c>
      <c r="G736" s="5">
        <f>ROUND(Offset_Report7[[#This Row],[FY 2021-22 Allocation]]-Offset_Report7[[#This Row],[FY 2021-22 Expended]],0)</f>
        <v>0</v>
      </c>
      <c r="H736" s="5">
        <v>491479</v>
      </c>
      <c r="I736" s="5">
        <v>491479</v>
      </c>
      <c r="J736" s="5">
        <f>ROUND(Offset_Report7[[#This Row],[FY 2022-23 Allocation]]-Offset_Report7[[#This Row],[FY 2022-23 Expended]],0)</f>
        <v>0</v>
      </c>
      <c r="K736" s="6">
        <f>Offset_Report7[[#This Row],[FY 2021-22 
Unspent Funds to Offset]]+Offset_Report7[[#This Row],[FY 2022-23 
Unspent Funds to Offset]]</f>
        <v>0</v>
      </c>
    </row>
    <row r="737" spans="1:11" x14ac:dyDescent="0.2">
      <c r="A737" s="32" t="s">
        <v>4262</v>
      </c>
      <c r="B737" s="33" t="s">
        <v>1174</v>
      </c>
      <c r="C737" s="2" t="s">
        <v>14</v>
      </c>
      <c r="D737" s="3" t="s">
        <v>1175</v>
      </c>
      <c r="E737" s="4">
        <v>0</v>
      </c>
      <c r="F737" s="4">
        <v>0</v>
      </c>
      <c r="G737" s="5">
        <f>ROUND(Offset_Report7[[#This Row],[FY 2021-22 Allocation]]-Offset_Report7[[#This Row],[FY 2021-22 Expended]],0)</f>
        <v>0</v>
      </c>
      <c r="H737" s="5">
        <v>0</v>
      </c>
      <c r="I737" s="5">
        <v>0</v>
      </c>
      <c r="J737" s="5">
        <f>ROUND(Offset_Report7[[#This Row],[FY 2022-23 Allocation]]-Offset_Report7[[#This Row],[FY 2022-23 Expended]],0)</f>
        <v>0</v>
      </c>
      <c r="K737" s="6">
        <f>Offset_Report7[[#This Row],[FY 2021-22 
Unspent Funds to Offset]]+Offset_Report7[[#This Row],[FY 2022-23 
Unspent Funds to Offset]]</f>
        <v>0</v>
      </c>
    </row>
    <row r="738" spans="1:11" x14ac:dyDescent="0.2">
      <c r="A738" s="32" t="s">
        <v>4263</v>
      </c>
      <c r="B738" s="33" t="s">
        <v>1176</v>
      </c>
      <c r="C738" s="2" t="s">
        <v>14</v>
      </c>
      <c r="D738" s="3" t="s">
        <v>1177</v>
      </c>
      <c r="E738" s="4">
        <v>201836</v>
      </c>
      <c r="F738" s="4">
        <v>201836</v>
      </c>
      <c r="G738" s="5">
        <f>ROUND(Offset_Report7[[#This Row],[FY 2021-22 Allocation]]-Offset_Report7[[#This Row],[FY 2021-22 Expended]],0)</f>
        <v>0</v>
      </c>
      <c r="H738" s="5">
        <v>571546</v>
      </c>
      <c r="I738" s="5">
        <v>571546</v>
      </c>
      <c r="J738" s="5">
        <f>ROUND(Offset_Report7[[#This Row],[FY 2022-23 Allocation]]-Offset_Report7[[#This Row],[FY 2022-23 Expended]],0)</f>
        <v>0</v>
      </c>
      <c r="K738" s="6">
        <f>Offset_Report7[[#This Row],[FY 2021-22 
Unspent Funds to Offset]]+Offset_Report7[[#This Row],[FY 2022-23 
Unspent Funds to Offset]]</f>
        <v>0</v>
      </c>
    </row>
    <row r="739" spans="1:11" x14ac:dyDescent="0.2">
      <c r="A739" s="32" t="s">
        <v>4264</v>
      </c>
      <c r="B739" s="33" t="s">
        <v>1178</v>
      </c>
      <c r="C739" s="2" t="s">
        <v>14</v>
      </c>
      <c r="D739" s="3" t="s">
        <v>1179</v>
      </c>
      <c r="E739" s="4">
        <v>169887</v>
      </c>
      <c r="F739" s="4">
        <v>169887</v>
      </c>
      <c r="G739" s="5">
        <f>ROUND(Offset_Report7[[#This Row],[FY 2021-22 Allocation]]-Offset_Report7[[#This Row],[FY 2021-22 Expended]],0)</f>
        <v>0</v>
      </c>
      <c r="H739" s="5">
        <v>311308</v>
      </c>
      <c r="I739" s="5">
        <v>311308</v>
      </c>
      <c r="J739" s="5">
        <f>ROUND(Offset_Report7[[#This Row],[FY 2022-23 Allocation]]-Offset_Report7[[#This Row],[FY 2022-23 Expended]],0)</f>
        <v>0</v>
      </c>
      <c r="K739" s="6">
        <f>Offset_Report7[[#This Row],[FY 2021-22 
Unspent Funds to Offset]]+Offset_Report7[[#This Row],[FY 2022-23 
Unspent Funds to Offset]]</f>
        <v>0</v>
      </c>
    </row>
    <row r="740" spans="1:11" x14ac:dyDescent="0.2">
      <c r="A740" s="32" t="s">
        <v>4265</v>
      </c>
      <c r="B740" s="33" t="s">
        <v>1180</v>
      </c>
      <c r="C740" s="2" t="s">
        <v>14</v>
      </c>
      <c r="D740" s="3" t="s">
        <v>1181</v>
      </c>
      <c r="E740" s="4">
        <v>50000</v>
      </c>
      <c r="F740" s="4">
        <v>50000</v>
      </c>
      <c r="G740" s="5">
        <f>ROUND(Offset_Report7[[#This Row],[FY 2021-22 Allocation]]-Offset_Report7[[#This Row],[FY 2021-22 Expended]],0)</f>
        <v>0</v>
      </c>
      <c r="H740" s="5">
        <v>151045</v>
      </c>
      <c r="I740" s="5">
        <v>151045</v>
      </c>
      <c r="J740" s="5">
        <f>ROUND(Offset_Report7[[#This Row],[FY 2022-23 Allocation]]-Offset_Report7[[#This Row],[FY 2022-23 Expended]],0)</f>
        <v>0</v>
      </c>
      <c r="K740" s="6">
        <f>Offset_Report7[[#This Row],[FY 2021-22 
Unspent Funds to Offset]]+Offset_Report7[[#This Row],[FY 2022-23 
Unspent Funds to Offset]]</f>
        <v>0</v>
      </c>
    </row>
    <row r="741" spans="1:11" x14ac:dyDescent="0.2">
      <c r="A741" s="32" t="s">
        <v>4266</v>
      </c>
      <c r="B741" s="33" t="s">
        <v>1182</v>
      </c>
      <c r="C741" s="2" t="s">
        <v>14</v>
      </c>
      <c r="D741" s="3" t="s">
        <v>1183</v>
      </c>
      <c r="E741" s="4">
        <v>96948</v>
      </c>
      <c r="F741" s="4">
        <v>96948</v>
      </c>
      <c r="G741" s="5">
        <f>ROUND(Offset_Report7[[#This Row],[FY 2021-22 Allocation]]-Offset_Report7[[#This Row],[FY 2021-22 Expended]],0)</f>
        <v>0</v>
      </c>
      <c r="H741" s="5">
        <v>449445</v>
      </c>
      <c r="I741" s="5">
        <v>449445</v>
      </c>
      <c r="J741" s="5">
        <f>ROUND(Offset_Report7[[#This Row],[FY 2022-23 Allocation]]-Offset_Report7[[#This Row],[FY 2022-23 Expended]],0)</f>
        <v>0</v>
      </c>
      <c r="K741" s="6">
        <f>Offset_Report7[[#This Row],[FY 2021-22 
Unspent Funds to Offset]]+Offset_Report7[[#This Row],[FY 2022-23 
Unspent Funds to Offset]]</f>
        <v>0</v>
      </c>
    </row>
    <row r="742" spans="1:11" x14ac:dyDescent="0.2">
      <c r="A742" s="32" t="s">
        <v>4267</v>
      </c>
      <c r="B742" s="33" t="s">
        <v>1184</v>
      </c>
      <c r="C742" s="2" t="s">
        <v>14</v>
      </c>
      <c r="D742" s="3" t="s">
        <v>1185</v>
      </c>
      <c r="E742" s="4">
        <v>119817</v>
      </c>
      <c r="F742" s="4">
        <v>119817</v>
      </c>
      <c r="G742" s="5">
        <f>ROUND(Offset_Report7[[#This Row],[FY 2021-22 Allocation]]-Offset_Report7[[#This Row],[FY 2021-22 Expended]],0)</f>
        <v>0</v>
      </c>
      <c r="H742" s="5">
        <v>228349</v>
      </c>
      <c r="I742" s="5">
        <v>228349</v>
      </c>
      <c r="J742" s="5">
        <f>ROUND(Offset_Report7[[#This Row],[FY 2022-23 Allocation]]-Offset_Report7[[#This Row],[FY 2022-23 Expended]],0)</f>
        <v>0</v>
      </c>
      <c r="K742" s="6">
        <f>Offset_Report7[[#This Row],[FY 2021-22 
Unspent Funds to Offset]]+Offset_Report7[[#This Row],[FY 2022-23 
Unspent Funds to Offset]]</f>
        <v>0</v>
      </c>
    </row>
    <row r="743" spans="1:11" x14ac:dyDescent="0.2">
      <c r="A743" s="32" t="s">
        <v>4268</v>
      </c>
      <c r="B743" s="33" t="s">
        <v>1186</v>
      </c>
      <c r="C743" s="2" t="s">
        <v>14</v>
      </c>
      <c r="D743" s="3" t="s">
        <v>1187</v>
      </c>
      <c r="E743" s="4">
        <v>50000</v>
      </c>
      <c r="F743" s="4">
        <v>50000</v>
      </c>
      <c r="G743" s="5">
        <f>ROUND(Offset_Report7[[#This Row],[FY 2021-22 Allocation]]-Offset_Report7[[#This Row],[FY 2021-22 Expended]],0)</f>
        <v>0</v>
      </c>
      <c r="H743" s="5">
        <v>88223</v>
      </c>
      <c r="I743" s="5">
        <v>88223</v>
      </c>
      <c r="J743" s="5">
        <f>ROUND(Offset_Report7[[#This Row],[FY 2022-23 Allocation]]-Offset_Report7[[#This Row],[FY 2022-23 Expended]],0)</f>
        <v>0</v>
      </c>
      <c r="K743" s="6">
        <f>Offset_Report7[[#This Row],[FY 2021-22 
Unspent Funds to Offset]]+Offset_Report7[[#This Row],[FY 2022-23 
Unspent Funds to Offset]]</f>
        <v>0</v>
      </c>
    </row>
    <row r="744" spans="1:11" x14ac:dyDescent="0.2">
      <c r="A744" s="32" t="s">
        <v>4269</v>
      </c>
      <c r="B744" s="33" t="s">
        <v>1188</v>
      </c>
      <c r="C744" s="2" t="s">
        <v>14</v>
      </c>
      <c r="D744" s="3" t="s">
        <v>1189</v>
      </c>
      <c r="E744" s="4">
        <v>50000</v>
      </c>
      <c r="F744" s="4">
        <v>50000</v>
      </c>
      <c r="G744" s="5">
        <f>ROUND(Offset_Report7[[#This Row],[FY 2021-22 Allocation]]-Offset_Report7[[#This Row],[FY 2021-22 Expended]],0)</f>
        <v>0</v>
      </c>
      <c r="H744" s="5">
        <v>65646</v>
      </c>
      <c r="I744" s="5">
        <v>65646</v>
      </c>
      <c r="J744" s="5">
        <f>ROUND(Offset_Report7[[#This Row],[FY 2022-23 Allocation]]-Offset_Report7[[#This Row],[FY 2022-23 Expended]],0)</f>
        <v>0</v>
      </c>
      <c r="K744" s="6">
        <f>Offset_Report7[[#This Row],[FY 2021-22 
Unspent Funds to Offset]]+Offset_Report7[[#This Row],[FY 2022-23 
Unspent Funds to Offset]]</f>
        <v>0</v>
      </c>
    </row>
    <row r="745" spans="1:11" x14ac:dyDescent="0.2">
      <c r="A745" s="32" t="s">
        <v>4270</v>
      </c>
      <c r="B745" s="33" t="s">
        <v>1190</v>
      </c>
      <c r="C745" s="2" t="s">
        <v>14</v>
      </c>
      <c r="D745" s="3" t="s">
        <v>1191</v>
      </c>
      <c r="E745" s="4">
        <v>50000</v>
      </c>
      <c r="F745" s="4">
        <v>50000</v>
      </c>
      <c r="G745" s="5">
        <f>ROUND(Offset_Report7[[#This Row],[FY 2021-22 Allocation]]-Offset_Report7[[#This Row],[FY 2021-22 Expended]],0)</f>
        <v>0</v>
      </c>
      <c r="H745" s="5">
        <v>166214</v>
      </c>
      <c r="I745" s="5">
        <v>80051.17</v>
      </c>
      <c r="J745" s="5">
        <f>ROUND(Offset_Report7[[#This Row],[FY 2022-23 Allocation]]-Offset_Report7[[#This Row],[FY 2022-23 Expended]],0)</f>
        <v>86163</v>
      </c>
      <c r="K745" s="6">
        <f>Offset_Report7[[#This Row],[FY 2021-22 
Unspent Funds to Offset]]+Offset_Report7[[#This Row],[FY 2022-23 
Unspent Funds to Offset]]</f>
        <v>86163</v>
      </c>
    </row>
    <row r="746" spans="1:11" x14ac:dyDescent="0.2">
      <c r="A746" s="32" t="s">
        <v>4271</v>
      </c>
      <c r="B746" s="33" t="s">
        <v>1192</v>
      </c>
      <c r="C746" s="2" t="s">
        <v>14</v>
      </c>
      <c r="D746" s="3" t="s">
        <v>1193</v>
      </c>
      <c r="E746" s="4">
        <v>0</v>
      </c>
      <c r="F746" s="4">
        <v>0</v>
      </c>
      <c r="G746" s="5">
        <f>ROUND(Offset_Report7[[#This Row],[FY 2021-22 Allocation]]-Offset_Report7[[#This Row],[FY 2021-22 Expended]],0)</f>
        <v>0</v>
      </c>
      <c r="H746" s="5">
        <v>0</v>
      </c>
      <c r="I746" s="5">
        <v>0</v>
      </c>
      <c r="J746" s="5">
        <f>ROUND(Offset_Report7[[#This Row],[FY 2022-23 Allocation]]-Offset_Report7[[#This Row],[FY 2022-23 Expended]],0)</f>
        <v>0</v>
      </c>
      <c r="K746" s="6">
        <f>Offset_Report7[[#This Row],[FY 2021-22 
Unspent Funds to Offset]]+Offset_Report7[[#This Row],[FY 2022-23 
Unspent Funds to Offset]]</f>
        <v>0</v>
      </c>
    </row>
    <row r="747" spans="1:11" x14ac:dyDescent="0.2">
      <c r="A747" s="32" t="s">
        <v>4272</v>
      </c>
      <c r="B747" s="33" t="s">
        <v>1194</v>
      </c>
      <c r="C747" s="2" t="s">
        <v>14</v>
      </c>
      <c r="D747" s="3" t="s">
        <v>1195</v>
      </c>
      <c r="E747" s="4">
        <v>0</v>
      </c>
      <c r="F747" s="4">
        <v>0</v>
      </c>
      <c r="G747" s="5">
        <f>ROUND(Offset_Report7[[#This Row],[FY 2021-22 Allocation]]-Offset_Report7[[#This Row],[FY 2021-22 Expended]],0)</f>
        <v>0</v>
      </c>
      <c r="H747" s="5">
        <v>56242</v>
      </c>
      <c r="I747" s="5">
        <v>56242</v>
      </c>
      <c r="J747" s="5">
        <f>ROUND(Offset_Report7[[#This Row],[FY 2022-23 Allocation]]-Offset_Report7[[#This Row],[FY 2022-23 Expended]],0)</f>
        <v>0</v>
      </c>
      <c r="K747" s="6">
        <f>Offset_Report7[[#This Row],[FY 2021-22 
Unspent Funds to Offset]]+Offset_Report7[[#This Row],[FY 2022-23 
Unspent Funds to Offset]]</f>
        <v>0</v>
      </c>
    </row>
    <row r="748" spans="1:11" x14ac:dyDescent="0.2">
      <c r="A748" s="32" t="s">
        <v>4273</v>
      </c>
      <c r="B748" s="33" t="s">
        <v>1196</v>
      </c>
      <c r="C748" s="2" t="s">
        <v>14</v>
      </c>
      <c r="D748" s="3" t="s">
        <v>1197</v>
      </c>
      <c r="E748" s="4">
        <v>0</v>
      </c>
      <c r="F748" s="4">
        <v>0</v>
      </c>
      <c r="G748" s="5">
        <f>ROUND(Offset_Report7[[#This Row],[FY 2021-22 Allocation]]-Offset_Report7[[#This Row],[FY 2021-22 Expended]],0)</f>
        <v>0</v>
      </c>
      <c r="H748" s="5">
        <v>0</v>
      </c>
      <c r="I748" s="5">
        <v>0</v>
      </c>
      <c r="J748" s="5">
        <f>ROUND(Offset_Report7[[#This Row],[FY 2022-23 Allocation]]-Offset_Report7[[#This Row],[FY 2022-23 Expended]],0)</f>
        <v>0</v>
      </c>
      <c r="K748" s="6">
        <f>Offset_Report7[[#This Row],[FY 2021-22 
Unspent Funds to Offset]]+Offset_Report7[[#This Row],[FY 2022-23 
Unspent Funds to Offset]]</f>
        <v>0</v>
      </c>
    </row>
    <row r="749" spans="1:11" x14ac:dyDescent="0.2">
      <c r="A749" s="32" t="s">
        <v>4274</v>
      </c>
      <c r="B749" s="33" t="s">
        <v>1198</v>
      </c>
      <c r="C749" s="2" t="s">
        <v>14</v>
      </c>
      <c r="D749" s="3" t="s">
        <v>1199</v>
      </c>
      <c r="E749" s="4">
        <v>0</v>
      </c>
      <c r="F749" s="4">
        <v>0</v>
      </c>
      <c r="G749" s="5">
        <f>ROUND(Offset_Report7[[#This Row],[FY 2021-22 Allocation]]-Offset_Report7[[#This Row],[FY 2021-22 Expended]],0)</f>
        <v>0</v>
      </c>
      <c r="H749" s="5">
        <v>0</v>
      </c>
      <c r="I749" s="5">
        <v>0</v>
      </c>
      <c r="J749" s="5">
        <f>ROUND(Offset_Report7[[#This Row],[FY 2022-23 Allocation]]-Offset_Report7[[#This Row],[FY 2022-23 Expended]],0)</f>
        <v>0</v>
      </c>
      <c r="K749" s="6">
        <f>Offset_Report7[[#This Row],[FY 2021-22 
Unspent Funds to Offset]]+Offset_Report7[[#This Row],[FY 2022-23 
Unspent Funds to Offset]]</f>
        <v>0</v>
      </c>
    </row>
    <row r="750" spans="1:11" x14ac:dyDescent="0.2">
      <c r="A750" s="32" t="s">
        <v>4275</v>
      </c>
      <c r="B750" s="33" t="s">
        <v>1200</v>
      </c>
      <c r="C750" s="2" t="s">
        <v>31</v>
      </c>
      <c r="D750" s="3" t="s">
        <v>1201</v>
      </c>
      <c r="E750" s="4">
        <v>0</v>
      </c>
      <c r="F750" s="4">
        <v>0</v>
      </c>
      <c r="G750" s="5">
        <f>ROUND(Offset_Report7[[#This Row],[FY 2021-22 Allocation]]-Offset_Report7[[#This Row],[FY 2021-22 Expended]],0)</f>
        <v>0</v>
      </c>
      <c r="H750" s="5">
        <v>0</v>
      </c>
      <c r="I750" s="5">
        <v>0</v>
      </c>
      <c r="J750" s="5">
        <f>ROUND(Offset_Report7[[#This Row],[FY 2022-23 Allocation]]-Offset_Report7[[#This Row],[FY 2022-23 Expended]],0)</f>
        <v>0</v>
      </c>
      <c r="K750" s="6">
        <f>Offset_Report7[[#This Row],[FY 2021-22 
Unspent Funds to Offset]]+Offset_Report7[[#This Row],[FY 2022-23 
Unspent Funds to Offset]]</f>
        <v>0</v>
      </c>
    </row>
    <row r="751" spans="1:11" x14ac:dyDescent="0.2">
      <c r="A751" s="32" t="s">
        <v>4276</v>
      </c>
      <c r="B751" s="33" t="s">
        <v>1202</v>
      </c>
      <c r="C751" s="2" t="s">
        <v>31</v>
      </c>
      <c r="D751" s="3" t="s">
        <v>1203</v>
      </c>
      <c r="E751" s="4">
        <v>0</v>
      </c>
      <c r="F751" s="4">
        <v>0</v>
      </c>
      <c r="G751" s="5">
        <f>ROUND(Offset_Report7[[#This Row],[FY 2021-22 Allocation]]-Offset_Report7[[#This Row],[FY 2021-22 Expended]],0)</f>
        <v>0</v>
      </c>
      <c r="H751" s="5">
        <v>0</v>
      </c>
      <c r="I751" s="5">
        <v>0</v>
      </c>
      <c r="J751" s="5">
        <f>ROUND(Offset_Report7[[#This Row],[FY 2022-23 Allocation]]-Offset_Report7[[#This Row],[FY 2022-23 Expended]],0)</f>
        <v>0</v>
      </c>
      <c r="K751" s="6">
        <f>Offset_Report7[[#This Row],[FY 2021-22 
Unspent Funds to Offset]]+Offset_Report7[[#This Row],[FY 2022-23 
Unspent Funds to Offset]]</f>
        <v>0</v>
      </c>
    </row>
    <row r="752" spans="1:11" x14ac:dyDescent="0.2">
      <c r="A752" s="32" t="s">
        <v>4277</v>
      </c>
      <c r="B752" s="33" t="s">
        <v>1204</v>
      </c>
      <c r="C752" s="2" t="s">
        <v>14</v>
      </c>
      <c r="D752" s="3" t="s">
        <v>1205</v>
      </c>
      <c r="E752" s="4">
        <v>0</v>
      </c>
      <c r="F752" s="4">
        <v>0</v>
      </c>
      <c r="G752" s="5">
        <f>ROUND(Offset_Report7[[#This Row],[FY 2021-22 Allocation]]-Offset_Report7[[#This Row],[FY 2021-22 Expended]],0)</f>
        <v>0</v>
      </c>
      <c r="H752" s="5">
        <v>0</v>
      </c>
      <c r="I752" s="5">
        <v>0</v>
      </c>
      <c r="J752" s="5">
        <f>ROUND(Offset_Report7[[#This Row],[FY 2022-23 Allocation]]-Offset_Report7[[#This Row],[FY 2022-23 Expended]],0)</f>
        <v>0</v>
      </c>
      <c r="K752" s="6">
        <f>Offset_Report7[[#This Row],[FY 2021-22 
Unspent Funds to Offset]]+Offset_Report7[[#This Row],[FY 2022-23 
Unspent Funds to Offset]]</f>
        <v>0</v>
      </c>
    </row>
    <row r="753" spans="1:11" x14ac:dyDescent="0.2">
      <c r="A753" s="32" t="s">
        <v>4278</v>
      </c>
      <c r="B753" s="33" t="s">
        <v>1206</v>
      </c>
      <c r="C753" s="2" t="s">
        <v>14</v>
      </c>
      <c r="D753" s="3" t="s">
        <v>1207</v>
      </c>
      <c r="E753" s="4">
        <v>186164</v>
      </c>
      <c r="F753" s="4">
        <v>186164</v>
      </c>
      <c r="G753" s="5">
        <f>ROUND(Offset_Report7[[#This Row],[FY 2021-22 Allocation]]-Offset_Report7[[#This Row],[FY 2021-22 Expended]],0)</f>
        <v>0</v>
      </c>
      <c r="H753" s="5">
        <v>690098</v>
      </c>
      <c r="I753" s="5">
        <v>690098</v>
      </c>
      <c r="J753" s="5">
        <f>ROUND(Offset_Report7[[#This Row],[FY 2022-23 Allocation]]-Offset_Report7[[#This Row],[FY 2022-23 Expended]],0)</f>
        <v>0</v>
      </c>
      <c r="K753" s="6">
        <f>Offset_Report7[[#This Row],[FY 2021-22 
Unspent Funds to Offset]]+Offset_Report7[[#This Row],[FY 2022-23 
Unspent Funds to Offset]]</f>
        <v>0</v>
      </c>
    </row>
    <row r="754" spans="1:11" x14ac:dyDescent="0.2">
      <c r="A754" s="32" t="s">
        <v>4279</v>
      </c>
      <c r="B754" s="33" t="s">
        <v>1208</v>
      </c>
      <c r="C754" s="2" t="s">
        <v>31</v>
      </c>
      <c r="D754" s="3" t="s">
        <v>1209</v>
      </c>
      <c r="E754" s="4">
        <v>50000</v>
      </c>
      <c r="F754" s="4">
        <v>50000</v>
      </c>
      <c r="G754" s="5">
        <f>ROUND(Offset_Report7[[#This Row],[FY 2021-22 Allocation]]-Offset_Report7[[#This Row],[FY 2021-22 Expended]],0)</f>
        <v>0</v>
      </c>
      <c r="H754" s="5">
        <v>126224</v>
      </c>
      <c r="I754" s="5">
        <v>126224</v>
      </c>
      <c r="J754" s="5">
        <f>ROUND(Offset_Report7[[#This Row],[FY 2022-23 Allocation]]-Offset_Report7[[#This Row],[FY 2022-23 Expended]],0)</f>
        <v>0</v>
      </c>
      <c r="K754" s="6">
        <f>Offset_Report7[[#This Row],[FY 2021-22 
Unspent Funds to Offset]]+Offset_Report7[[#This Row],[FY 2022-23 
Unspent Funds to Offset]]</f>
        <v>0</v>
      </c>
    </row>
    <row r="755" spans="1:11" x14ac:dyDescent="0.2">
      <c r="A755" s="32" t="s">
        <v>4280</v>
      </c>
      <c r="B755" s="33" t="s">
        <v>1210</v>
      </c>
      <c r="C755" s="2" t="s">
        <v>31</v>
      </c>
      <c r="D755" s="3" t="s">
        <v>1211</v>
      </c>
      <c r="E755" s="4">
        <v>0</v>
      </c>
      <c r="F755" s="4">
        <v>0</v>
      </c>
      <c r="G755" s="5">
        <f>ROUND(Offset_Report7[[#This Row],[FY 2021-22 Allocation]]-Offset_Report7[[#This Row],[FY 2021-22 Expended]],0)</f>
        <v>0</v>
      </c>
      <c r="H755" s="5">
        <v>0</v>
      </c>
      <c r="I755" s="5">
        <v>0</v>
      </c>
      <c r="J755" s="5">
        <f>ROUND(Offset_Report7[[#This Row],[FY 2022-23 Allocation]]-Offset_Report7[[#This Row],[FY 2022-23 Expended]],0)</f>
        <v>0</v>
      </c>
      <c r="K755" s="6">
        <f>Offset_Report7[[#This Row],[FY 2021-22 
Unspent Funds to Offset]]+Offset_Report7[[#This Row],[FY 2022-23 
Unspent Funds to Offset]]</f>
        <v>0</v>
      </c>
    </row>
    <row r="756" spans="1:11" x14ac:dyDescent="0.2">
      <c r="A756" s="32" t="s">
        <v>4281</v>
      </c>
      <c r="B756" s="33" t="s">
        <v>1212</v>
      </c>
      <c r="C756" s="2" t="s">
        <v>31</v>
      </c>
      <c r="D756" s="3" t="s">
        <v>1213</v>
      </c>
      <c r="E756" s="4">
        <v>0</v>
      </c>
      <c r="F756" s="4">
        <v>0</v>
      </c>
      <c r="G756" s="5">
        <f>ROUND(Offset_Report7[[#This Row],[FY 2021-22 Allocation]]-Offset_Report7[[#This Row],[FY 2021-22 Expended]],0)</f>
        <v>0</v>
      </c>
      <c r="H756" s="5">
        <v>0</v>
      </c>
      <c r="I756" s="5">
        <v>0</v>
      </c>
      <c r="J756" s="5">
        <f>ROUND(Offset_Report7[[#This Row],[FY 2022-23 Allocation]]-Offset_Report7[[#This Row],[FY 2022-23 Expended]],0)</f>
        <v>0</v>
      </c>
      <c r="K756" s="6">
        <f>Offset_Report7[[#This Row],[FY 2021-22 
Unspent Funds to Offset]]+Offset_Report7[[#This Row],[FY 2022-23 
Unspent Funds to Offset]]</f>
        <v>0</v>
      </c>
    </row>
    <row r="757" spans="1:11" x14ac:dyDescent="0.2">
      <c r="A757" s="32" t="s">
        <v>4282</v>
      </c>
      <c r="B757" s="33" t="s">
        <v>1214</v>
      </c>
      <c r="C757" s="2" t="s">
        <v>31</v>
      </c>
      <c r="D757" s="3" t="s">
        <v>1215</v>
      </c>
      <c r="E757" s="4">
        <v>0</v>
      </c>
      <c r="F757" s="4">
        <v>0</v>
      </c>
      <c r="G757" s="5">
        <f>ROUND(Offset_Report7[[#This Row],[FY 2021-22 Allocation]]-Offset_Report7[[#This Row],[FY 2021-22 Expended]],0)</f>
        <v>0</v>
      </c>
      <c r="H757" s="5">
        <v>0</v>
      </c>
      <c r="I757" s="5">
        <v>0</v>
      </c>
      <c r="J757" s="5">
        <f>ROUND(Offset_Report7[[#This Row],[FY 2022-23 Allocation]]-Offset_Report7[[#This Row],[FY 2022-23 Expended]],0)</f>
        <v>0</v>
      </c>
      <c r="K757" s="6">
        <f>Offset_Report7[[#This Row],[FY 2021-22 
Unspent Funds to Offset]]+Offset_Report7[[#This Row],[FY 2022-23 
Unspent Funds to Offset]]</f>
        <v>0</v>
      </c>
    </row>
    <row r="758" spans="1:11" x14ac:dyDescent="0.2">
      <c r="A758" s="32" t="s">
        <v>4283</v>
      </c>
      <c r="B758" s="33" t="s">
        <v>1216</v>
      </c>
      <c r="C758" s="2" t="s">
        <v>14</v>
      </c>
      <c r="D758" s="3" t="s">
        <v>1217</v>
      </c>
      <c r="E758" s="4">
        <v>0</v>
      </c>
      <c r="F758" s="4">
        <v>0</v>
      </c>
      <c r="G758" s="5">
        <f>ROUND(Offset_Report7[[#This Row],[FY 2021-22 Allocation]]-Offset_Report7[[#This Row],[FY 2021-22 Expended]],0)</f>
        <v>0</v>
      </c>
      <c r="H758" s="5">
        <v>0</v>
      </c>
      <c r="I758" s="5">
        <v>0</v>
      </c>
      <c r="J758" s="5">
        <f>ROUND(Offset_Report7[[#This Row],[FY 2022-23 Allocation]]-Offset_Report7[[#This Row],[FY 2022-23 Expended]],0)</f>
        <v>0</v>
      </c>
      <c r="K758" s="6">
        <f>Offset_Report7[[#This Row],[FY 2021-22 
Unspent Funds to Offset]]+Offset_Report7[[#This Row],[FY 2022-23 
Unspent Funds to Offset]]</f>
        <v>0</v>
      </c>
    </row>
    <row r="759" spans="1:11" x14ac:dyDescent="0.2">
      <c r="A759" s="32" t="s">
        <v>4284</v>
      </c>
      <c r="B759" s="33" t="s">
        <v>1218</v>
      </c>
      <c r="C759" s="2" t="s">
        <v>14</v>
      </c>
      <c r="D759" s="3" t="s">
        <v>1219</v>
      </c>
      <c r="E759" s="4">
        <v>73350</v>
      </c>
      <c r="F759" s="4">
        <v>73350</v>
      </c>
      <c r="G759" s="5">
        <f>ROUND(Offset_Report7[[#This Row],[FY 2021-22 Allocation]]-Offset_Report7[[#This Row],[FY 2021-22 Expended]],0)</f>
        <v>0</v>
      </c>
      <c r="H759" s="5">
        <v>157240</v>
      </c>
      <c r="I759" s="5">
        <v>157240</v>
      </c>
      <c r="J759" s="5">
        <f>ROUND(Offset_Report7[[#This Row],[FY 2022-23 Allocation]]-Offset_Report7[[#This Row],[FY 2022-23 Expended]],0)</f>
        <v>0</v>
      </c>
      <c r="K759" s="6">
        <f>Offset_Report7[[#This Row],[FY 2021-22 
Unspent Funds to Offset]]+Offset_Report7[[#This Row],[FY 2022-23 
Unspent Funds to Offset]]</f>
        <v>0</v>
      </c>
    </row>
    <row r="760" spans="1:11" x14ac:dyDescent="0.2">
      <c r="A760" s="32" t="s">
        <v>4285</v>
      </c>
      <c r="B760" s="33" t="s">
        <v>1220</v>
      </c>
      <c r="C760" s="2" t="s">
        <v>31</v>
      </c>
      <c r="D760" s="3" t="s">
        <v>1221</v>
      </c>
      <c r="E760" s="4">
        <v>90759</v>
      </c>
      <c r="F760" s="4">
        <v>90759</v>
      </c>
      <c r="G760" s="5">
        <f>ROUND(Offset_Report7[[#This Row],[FY 2021-22 Allocation]]-Offset_Report7[[#This Row],[FY 2021-22 Expended]],0)</f>
        <v>0</v>
      </c>
      <c r="H760" s="5">
        <v>286286</v>
      </c>
      <c r="I760" s="5">
        <v>286286</v>
      </c>
      <c r="J760" s="5">
        <f>ROUND(Offset_Report7[[#This Row],[FY 2022-23 Allocation]]-Offset_Report7[[#This Row],[FY 2022-23 Expended]],0)</f>
        <v>0</v>
      </c>
      <c r="K760" s="6">
        <f>Offset_Report7[[#This Row],[FY 2021-22 
Unspent Funds to Offset]]+Offset_Report7[[#This Row],[FY 2022-23 
Unspent Funds to Offset]]</f>
        <v>0</v>
      </c>
    </row>
    <row r="761" spans="1:11" x14ac:dyDescent="0.2">
      <c r="A761" s="32" t="s">
        <v>4286</v>
      </c>
      <c r="B761" s="33" t="s">
        <v>1222</v>
      </c>
      <c r="C761" s="2" t="s">
        <v>31</v>
      </c>
      <c r="D761" s="3" t="s">
        <v>1223</v>
      </c>
      <c r="E761" s="4">
        <v>74264</v>
      </c>
      <c r="F761" s="4">
        <v>0</v>
      </c>
      <c r="G761" s="5">
        <f>ROUND(Offset_Report7[[#This Row],[FY 2021-22 Allocation]]-Offset_Report7[[#This Row],[FY 2021-22 Expended]],0)</f>
        <v>74264</v>
      </c>
      <c r="H761" s="5">
        <v>217213</v>
      </c>
      <c r="I761" s="5">
        <v>0</v>
      </c>
      <c r="J761" s="5">
        <f>ROUND(Offset_Report7[[#This Row],[FY 2022-23 Allocation]]-Offset_Report7[[#This Row],[FY 2022-23 Expended]],0)</f>
        <v>217213</v>
      </c>
      <c r="K761" s="6">
        <f>Offset_Report7[[#This Row],[FY 2021-22 
Unspent Funds to Offset]]+Offset_Report7[[#This Row],[FY 2022-23 
Unspent Funds to Offset]]</f>
        <v>291477</v>
      </c>
    </row>
    <row r="762" spans="1:11" x14ac:dyDescent="0.2">
      <c r="A762" s="32" t="s">
        <v>4287</v>
      </c>
      <c r="B762" s="33" t="s">
        <v>1224</v>
      </c>
      <c r="C762" s="2" t="s">
        <v>31</v>
      </c>
      <c r="D762" s="3" t="s">
        <v>1225</v>
      </c>
      <c r="E762" s="4">
        <v>147573</v>
      </c>
      <c r="F762" s="4">
        <v>147573</v>
      </c>
      <c r="G762" s="5">
        <f>ROUND(Offset_Report7[[#This Row],[FY 2021-22 Allocation]]-Offset_Report7[[#This Row],[FY 2021-22 Expended]],0)</f>
        <v>0</v>
      </c>
      <c r="H762" s="5">
        <v>361036</v>
      </c>
      <c r="I762" s="5">
        <v>361036</v>
      </c>
      <c r="J762" s="5">
        <f>ROUND(Offset_Report7[[#This Row],[FY 2022-23 Allocation]]-Offset_Report7[[#This Row],[FY 2022-23 Expended]],0)</f>
        <v>0</v>
      </c>
      <c r="K762" s="6">
        <f>Offset_Report7[[#This Row],[FY 2021-22 
Unspent Funds to Offset]]+Offset_Report7[[#This Row],[FY 2022-23 
Unspent Funds to Offset]]</f>
        <v>0</v>
      </c>
    </row>
    <row r="763" spans="1:11" x14ac:dyDescent="0.2">
      <c r="A763" s="32" t="s">
        <v>4288</v>
      </c>
      <c r="B763" s="33" t="s">
        <v>1226</v>
      </c>
      <c r="C763" s="2" t="s">
        <v>31</v>
      </c>
      <c r="D763" s="3" t="s">
        <v>1227</v>
      </c>
      <c r="E763" s="4">
        <v>50000</v>
      </c>
      <c r="F763" s="4">
        <v>0</v>
      </c>
      <c r="G763" s="5">
        <f>ROUND(Offset_Report7[[#This Row],[FY 2021-22 Allocation]]-Offset_Report7[[#This Row],[FY 2021-22 Expended]],0)</f>
        <v>50000</v>
      </c>
      <c r="H763" s="5">
        <v>50000</v>
      </c>
      <c r="I763" s="5">
        <v>0</v>
      </c>
      <c r="J763" s="5">
        <f>ROUND(Offset_Report7[[#This Row],[FY 2022-23 Allocation]]-Offset_Report7[[#This Row],[FY 2022-23 Expended]],0)</f>
        <v>50000</v>
      </c>
      <c r="K763" s="6">
        <f>Offset_Report7[[#This Row],[FY 2021-22 
Unspent Funds to Offset]]+Offset_Report7[[#This Row],[FY 2022-23 
Unspent Funds to Offset]]</f>
        <v>100000</v>
      </c>
    </row>
    <row r="764" spans="1:11" x14ac:dyDescent="0.2">
      <c r="A764" s="32" t="s">
        <v>4289</v>
      </c>
      <c r="B764" s="33" t="s">
        <v>1228</v>
      </c>
      <c r="C764" s="2" t="s">
        <v>31</v>
      </c>
      <c r="D764" s="3" t="s">
        <v>1229</v>
      </c>
      <c r="E764" s="4">
        <v>83614</v>
      </c>
      <c r="F764" s="4">
        <v>58368</v>
      </c>
      <c r="G764" s="5">
        <f>ROUND(Offset_Report7[[#This Row],[FY 2021-22 Allocation]]-Offset_Report7[[#This Row],[FY 2021-22 Expended]],0)</f>
        <v>25246</v>
      </c>
      <c r="H764" s="5">
        <v>214060</v>
      </c>
      <c r="I764" s="5">
        <v>214060</v>
      </c>
      <c r="J764" s="5">
        <f>ROUND(Offset_Report7[[#This Row],[FY 2022-23 Allocation]]-Offset_Report7[[#This Row],[FY 2022-23 Expended]],0)</f>
        <v>0</v>
      </c>
      <c r="K764" s="6">
        <f>Offset_Report7[[#This Row],[FY 2021-22 
Unspent Funds to Offset]]+Offset_Report7[[#This Row],[FY 2022-23 
Unspent Funds to Offset]]</f>
        <v>25246</v>
      </c>
    </row>
    <row r="765" spans="1:11" x14ac:dyDescent="0.2">
      <c r="A765" s="32" t="s">
        <v>4290</v>
      </c>
      <c r="B765" s="33" t="s">
        <v>1230</v>
      </c>
      <c r="C765" s="2" t="s">
        <v>31</v>
      </c>
      <c r="D765" s="3" t="s">
        <v>1231</v>
      </c>
      <c r="E765" s="4">
        <v>106664</v>
      </c>
      <c r="F765" s="4">
        <v>106664</v>
      </c>
      <c r="G765" s="5">
        <f>ROUND(Offset_Report7[[#This Row],[FY 2021-22 Allocation]]-Offset_Report7[[#This Row],[FY 2021-22 Expended]],0)</f>
        <v>0</v>
      </c>
      <c r="H765" s="5">
        <v>302233</v>
      </c>
      <c r="I765" s="5">
        <v>302233</v>
      </c>
      <c r="J765" s="5">
        <f>ROUND(Offset_Report7[[#This Row],[FY 2022-23 Allocation]]-Offset_Report7[[#This Row],[FY 2022-23 Expended]],0)</f>
        <v>0</v>
      </c>
      <c r="K765" s="6">
        <f>Offset_Report7[[#This Row],[FY 2021-22 
Unspent Funds to Offset]]+Offset_Report7[[#This Row],[FY 2022-23 
Unspent Funds to Offset]]</f>
        <v>0</v>
      </c>
    </row>
    <row r="766" spans="1:11" x14ac:dyDescent="0.2">
      <c r="A766" s="32" t="s">
        <v>4291</v>
      </c>
      <c r="B766" s="33" t="s">
        <v>1232</v>
      </c>
      <c r="C766" s="2" t="s">
        <v>31</v>
      </c>
      <c r="D766" s="3" t="s">
        <v>1233</v>
      </c>
      <c r="E766" s="4">
        <v>189037</v>
      </c>
      <c r="F766" s="4">
        <v>189037</v>
      </c>
      <c r="G766" s="5">
        <f>ROUND(Offset_Report7[[#This Row],[FY 2021-22 Allocation]]-Offset_Report7[[#This Row],[FY 2021-22 Expended]],0)</f>
        <v>0</v>
      </c>
      <c r="H766" s="5">
        <v>520961</v>
      </c>
      <c r="I766" s="5">
        <v>520961</v>
      </c>
      <c r="J766" s="5">
        <f>ROUND(Offset_Report7[[#This Row],[FY 2022-23 Allocation]]-Offset_Report7[[#This Row],[FY 2022-23 Expended]],0)</f>
        <v>0</v>
      </c>
      <c r="K766" s="6">
        <f>Offset_Report7[[#This Row],[FY 2021-22 
Unspent Funds to Offset]]+Offset_Report7[[#This Row],[FY 2022-23 
Unspent Funds to Offset]]</f>
        <v>0</v>
      </c>
    </row>
    <row r="767" spans="1:11" x14ac:dyDescent="0.2">
      <c r="A767" s="32" t="s">
        <v>4292</v>
      </c>
      <c r="B767" s="33" t="s">
        <v>1234</v>
      </c>
      <c r="C767" s="2" t="s">
        <v>31</v>
      </c>
      <c r="D767" s="3" t="s">
        <v>1235</v>
      </c>
      <c r="E767" s="4">
        <v>134275</v>
      </c>
      <c r="F767" s="4">
        <v>134275</v>
      </c>
      <c r="G767" s="5">
        <f>ROUND(Offset_Report7[[#This Row],[FY 2021-22 Allocation]]-Offset_Report7[[#This Row],[FY 2021-22 Expended]],0)</f>
        <v>0</v>
      </c>
      <c r="H767" s="5">
        <v>344089</v>
      </c>
      <c r="I767" s="5">
        <v>344089</v>
      </c>
      <c r="J767" s="5">
        <f>ROUND(Offset_Report7[[#This Row],[FY 2022-23 Allocation]]-Offset_Report7[[#This Row],[FY 2022-23 Expended]],0)</f>
        <v>0</v>
      </c>
      <c r="K767" s="6">
        <f>Offset_Report7[[#This Row],[FY 2021-22 
Unspent Funds to Offset]]+Offset_Report7[[#This Row],[FY 2022-23 
Unspent Funds to Offset]]</f>
        <v>0</v>
      </c>
    </row>
    <row r="768" spans="1:11" x14ac:dyDescent="0.2">
      <c r="A768" s="32" t="s">
        <v>4293</v>
      </c>
      <c r="B768" s="33" t="s">
        <v>1236</v>
      </c>
      <c r="C768" s="2" t="s">
        <v>31</v>
      </c>
      <c r="D768" s="3" t="s">
        <v>1237</v>
      </c>
      <c r="E768" s="4">
        <v>95547</v>
      </c>
      <c r="F768" s="4">
        <v>95547</v>
      </c>
      <c r="G768" s="5">
        <f>ROUND(Offset_Report7[[#This Row],[FY 2021-22 Allocation]]-Offset_Report7[[#This Row],[FY 2021-22 Expended]],0)</f>
        <v>0</v>
      </c>
      <c r="H768" s="5">
        <v>266203</v>
      </c>
      <c r="I768" s="5">
        <v>266203</v>
      </c>
      <c r="J768" s="5">
        <f>ROUND(Offset_Report7[[#This Row],[FY 2022-23 Allocation]]-Offset_Report7[[#This Row],[FY 2022-23 Expended]],0)</f>
        <v>0</v>
      </c>
      <c r="K768" s="6">
        <f>Offset_Report7[[#This Row],[FY 2021-22 
Unspent Funds to Offset]]+Offset_Report7[[#This Row],[FY 2022-23 
Unspent Funds to Offset]]</f>
        <v>0</v>
      </c>
    </row>
    <row r="769" spans="1:11" x14ac:dyDescent="0.2">
      <c r="A769" s="32" t="s">
        <v>4294</v>
      </c>
      <c r="B769" s="33" t="s">
        <v>1238</v>
      </c>
      <c r="C769" s="2" t="s">
        <v>31</v>
      </c>
      <c r="D769" s="3" t="s">
        <v>1239</v>
      </c>
      <c r="E769" s="4">
        <v>107020</v>
      </c>
      <c r="F769" s="4">
        <v>107020</v>
      </c>
      <c r="G769" s="5">
        <f>ROUND(Offset_Report7[[#This Row],[FY 2021-22 Allocation]]-Offset_Report7[[#This Row],[FY 2021-22 Expended]],0)</f>
        <v>0</v>
      </c>
      <c r="H769" s="5">
        <v>311364</v>
      </c>
      <c r="I769" s="5">
        <v>311364</v>
      </c>
      <c r="J769" s="5">
        <f>ROUND(Offset_Report7[[#This Row],[FY 2022-23 Allocation]]-Offset_Report7[[#This Row],[FY 2022-23 Expended]],0)</f>
        <v>0</v>
      </c>
      <c r="K769" s="6">
        <f>Offset_Report7[[#This Row],[FY 2021-22 
Unspent Funds to Offset]]+Offset_Report7[[#This Row],[FY 2022-23 
Unspent Funds to Offset]]</f>
        <v>0</v>
      </c>
    </row>
    <row r="770" spans="1:11" x14ac:dyDescent="0.2">
      <c r="A770" s="32" t="s">
        <v>4295</v>
      </c>
      <c r="B770" s="33" t="s">
        <v>1240</v>
      </c>
      <c r="C770" s="2" t="s">
        <v>14</v>
      </c>
      <c r="D770" s="3" t="s">
        <v>1241</v>
      </c>
      <c r="E770" s="4">
        <v>632437</v>
      </c>
      <c r="F770" s="4">
        <v>632437</v>
      </c>
      <c r="G770" s="5">
        <f>ROUND(Offset_Report7[[#This Row],[FY 2021-22 Allocation]]-Offset_Report7[[#This Row],[FY 2021-22 Expended]],0)</f>
        <v>0</v>
      </c>
      <c r="H770" s="5">
        <v>1206196</v>
      </c>
      <c r="I770" s="5">
        <v>1206196</v>
      </c>
      <c r="J770" s="5">
        <f>ROUND(Offset_Report7[[#This Row],[FY 2022-23 Allocation]]-Offset_Report7[[#This Row],[FY 2022-23 Expended]],0)</f>
        <v>0</v>
      </c>
      <c r="K770" s="6">
        <f>Offset_Report7[[#This Row],[FY 2021-22 
Unspent Funds to Offset]]+Offset_Report7[[#This Row],[FY 2022-23 
Unspent Funds to Offset]]</f>
        <v>0</v>
      </c>
    </row>
    <row r="771" spans="1:11" x14ac:dyDescent="0.2">
      <c r="A771" s="32" t="s">
        <v>4296</v>
      </c>
      <c r="B771" s="33" t="s">
        <v>1242</v>
      </c>
      <c r="C771" s="2" t="s">
        <v>31</v>
      </c>
      <c r="D771" s="3" t="s">
        <v>1243</v>
      </c>
      <c r="E771" s="4">
        <v>131019</v>
      </c>
      <c r="F771" s="4">
        <v>131019</v>
      </c>
      <c r="G771" s="5">
        <f>ROUND(Offset_Report7[[#This Row],[FY 2021-22 Allocation]]-Offset_Report7[[#This Row],[FY 2021-22 Expended]],0)</f>
        <v>0</v>
      </c>
      <c r="H771" s="5">
        <v>314317</v>
      </c>
      <c r="I771" s="5">
        <v>309435.07</v>
      </c>
      <c r="J771" s="5">
        <f>ROUND(Offset_Report7[[#This Row],[FY 2022-23 Allocation]]-Offset_Report7[[#This Row],[FY 2022-23 Expended]],0)</f>
        <v>4882</v>
      </c>
      <c r="K771" s="6">
        <f>Offset_Report7[[#This Row],[FY 2021-22 
Unspent Funds to Offset]]+Offset_Report7[[#This Row],[FY 2022-23 
Unspent Funds to Offset]]</f>
        <v>4882</v>
      </c>
    </row>
    <row r="772" spans="1:11" x14ac:dyDescent="0.2">
      <c r="A772" s="32" t="s">
        <v>4297</v>
      </c>
      <c r="B772" s="33" t="s">
        <v>1244</v>
      </c>
      <c r="C772" s="2" t="s">
        <v>31</v>
      </c>
      <c r="D772" s="3" t="s">
        <v>1245</v>
      </c>
      <c r="E772" s="4">
        <v>74574</v>
      </c>
      <c r="F772" s="4">
        <v>74574</v>
      </c>
      <c r="G772" s="5">
        <f>ROUND(Offset_Report7[[#This Row],[FY 2021-22 Allocation]]-Offset_Report7[[#This Row],[FY 2021-22 Expended]],0)</f>
        <v>0</v>
      </c>
      <c r="H772" s="5">
        <v>200089</v>
      </c>
      <c r="I772" s="5">
        <v>200089</v>
      </c>
      <c r="J772" s="5">
        <f>ROUND(Offset_Report7[[#This Row],[FY 2022-23 Allocation]]-Offset_Report7[[#This Row],[FY 2022-23 Expended]],0)</f>
        <v>0</v>
      </c>
      <c r="K772" s="6">
        <f>Offset_Report7[[#This Row],[FY 2021-22 
Unspent Funds to Offset]]+Offset_Report7[[#This Row],[FY 2022-23 
Unspent Funds to Offset]]</f>
        <v>0</v>
      </c>
    </row>
    <row r="773" spans="1:11" x14ac:dyDescent="0.2">
      <c r="A773" s="32" t="s">
        <v>4298</v>
      </c>
      <c r="B773" s="33" t="s">
        <v>1246</v>
      </c>
      <c r="C773" s="2" t="s">
        <v>31</v>
      </c>
      <c r="D773" s="3" t="s">
        <v>1247</v>
      </c>
      <c r="E773" s="4">
        <v>109485</v>
      </c>
      <c r="F773" s="4">
        <v>109485</v>
      </c>
      <c r="G773" s="5">
        <f>ROUND(Offset_Report7[[#This Row],[FY 2021-22 Allocation]]-Offset_Report7[[#This Row],[FY 2021-22 Expended]],0)</f>
        <v>0</v>
      </c>
      <c r="H773" s="5">
        <v>268180</v>
      </c>
      <c r="I773" s="5">
        <v>268180</v>
      </c>
      <c r="J773" s="5">
        <f>ROUND(Offset_Report7[[#This Row],[FY 2022-23 Allocation]]-Offset_Report7[[#This Row],[FY 2022-23 Expended]],0)</f>
        <v>0</v>
      </c>
      <c r="K773" s="6">
        <f>Offset_Report7[[#This Row],[FY 2021-22 
Unspent Funds to Offset]]+Offset_Report7[[#This Row],[FY 2022-23 
Unspent Funds to Offset]]</f>
        <v>0</v>
      </c>
    </row>
    <row r="774" spans="1:11" x14ac:dyDescent="0.2">
      <c r="A774" s="32" t="s">
        <v>4299</v>
      </c>
      <c r="B774" s="33" t="s">
        <v>1248</v>
      </c>
      <c r="C774" s="2" t="s">
        <v>31</v>
      </c>
      <c r="D774" s="3" t="s">
        <v>1249</v>
      </c>
      <c r="E774" s="4">
        <v>50000</v>
      </c>
      <c r="F774" s="4">
        <v>50000</v>
      </c>
      <c r="G774" s="5">
        <f>ROUND(Offset_Report7[[#This Row],[FY 2021-22 Allocation]]-Offset_Report7[[#This Row],[FY 2021-22 Expended]],0)</f>
        <v>0</v>
      </c>
      <c r="H774" s="5">
        <v>89381</v>
      </c>
      <c r="I774" s="5">
        <v>89381</v>
      </c>
      <c r="J774" s="5">
        <f>ROUND(Offset_Report7[[#This Row],[FY 2022-23 Allocation]]-Offset_Report7[[#This Row],[FY 2022-23 Expended]],0)</f>
        <v>0</v>
      </c>
      <c r="K774" s="6">
        <f>Offset_Report7[[#This Row],[FY 2021-22 
Unspent Funds to Offset]]+Offset_Report7[[#This Row],[FY 2022-23 
Unspent Funds to Offset]]</f>
        <v>0</v>
      </c>
    </row>
    <row r="775" spans="1:11" x14ac:dyDescent="0.2">
      <c r="A775" s="32" t="s">
        <v>4300</v>
      </c>
      <c r="B775" s="33" t="s">
        <v>1250</v>
      </c>
      <c r="C775" s="2" t="s">
        <v>31</v>
      </c>
      <c r="D775" s="3" t="s">
        <v>1251</v>
      </c>
      <c r="E775" s="4">
        <v>174317</v>
      </c>
      <c r="F775" s="4">
        <v>174317</v>
      </c>
      <c r="G775" s="5">
        <f>ROUND(Offset_Report7[[#This Row],[FY 2021-22 Allocation]]-Offset_Report7[[#This Row],[FY 2021-22 Expended]],0)</f>
        <v>0</v>
      </c>
      <c r="H775" s="5">
        <v>424423</v>
      </c>
      <c r="I775" s="5">
        <v>424423</v>
      </c>
      <c r="J775" s="5">
        <f>ROUND(Offset_Report7[[#This Row],[FY 2022-23 Allocation]]-Offset_Report7[[#This Row],[FY 2022-23 Expended]],0)</f>
        <v>0</v>
      </c>
      <c r="K775" s="6">
        <f>Offset_Report7[[#This Row],[FY 2021-22 
Unspent Funds to Offset]]+Offset_Report7[[#This Row],[FY 2022-23 
Unspent Funds to Offset]]</f>
        <v>0</v>
      </c>
    </row>
    <row r="776" spans="1:11" x14ac:dyDescent="0.2">
      <c r="A776" s="32" t="s">
        <v>4301</v>
      </c>
      <c r="B776" s="33" t="s">
        <v>1252</v>
      </c>
      <c r="C776" s="2" t="s">
        <v>31</v>
      </c>
      <c r="D776" s="3" t="s">
        <v>1253</v>
      </c>
      <c r="E776" s="4">
        <v>88914</v>
      </c>
      <c r="F776" s="4">
        <v>0</v>
      </c>
      <c r="G776" s="5">
        <f>ROUND(Offset_Report7[[#This Row],[FY 2021-22 Allocation]]-Offset_Report7[[#This Row],[FY 2021-22 Expended]],0)</f>
        <v>88914</v>
      </c>
      <c r="H776" s="5">
        <v>259879</v>
      </c>
      <c r="I776" s="5">
        <v>0</v>
      </c>
      <c r="J776" s="5">
        <f>ROUND(Offset_Report7[[#This Row],[FY 2022-23 Allocation]]-Offset_Report7[[#This Row],[FY 2022-23 Expended]],0)</f>
        <v>259879</v>
      </c>
      <c r="K776" s="6">
        <f>Offset_Report7[[#This Row],[FY 2021-22 
Unspent Funds to Offset]]+Offset_Report7[[#This Row],[FY 2022-23 
Unspent Funds to Offset]]</f>
        <v>348793</v>
      </c>
    </row>
    <row r="777" spans="1:11" x14ac:dyDescent="0.2">
      <c r="A777" s="32" t="s">
        <v>4302</v>
      </c>
      <c r="B777" s="33" t="s">
        <v>1254</v>
      </c>
      <c r="C777" s="2" t="s">
        <v>31</v>
      </c>
      <c r="D777" s="3" t="s">
        <v>1255</v>
      </c>
      <c r="E777" s="4">
        <v>50000</v>
      </c>
      <c r="F777" s="4">
        <v>50000</v>
      </c>
      <c r="G777" s="5">
        <f>ROUND(Offset_Report7[[#This Row],[FY 2021-22 Allocation]]-Offset_Report7[[#This Row],[FY 2021-22 Expended]],0)</f>
        <v>0</v>
      </c>
      <c r="H777" s="5">
        <v>95973</v>
      </c>
      <c r="I777" s="5">
        <v>95973</v>
      </c>
      <c r="J777" s="5">
        <f>ROUND(Offset_Report7[[#This Row],[FY 2022-23 Allocation]]-Offset_Report7[[#This Row],[FY 2022-23 Expended]],0)</f>
        <v>0</v>
      </c>
      <c r="K777" s="6">
        <f>Offset_Report7[[#This Row],[FY 2021-22 
Unspent Funds to Offset]]+Offset_Report7[[#This Row],[FY 2022-23 
Unspent Funds to Offset]]</f>
        <v>0</v>
      </c>
    </row>
    <row r="778" spans="1:11" x14ac:dyDescent="0.2">
      <c r="A778" s="32" t="s">
        <v>4303</v>
      </c>
      <c r="B778" s="33" t="s">
        <v>1256</v>
      </c>
      <c r="C778" s="2" t="s">
        <v>14</v>
      </c>
      <c r="D778" s="3" t="s">
        <v>1257</v>
      </c>
      <c r="E778" s="4">
        <v>845184</v>
      </c>
      <c r="F778" s="4">
        <v>845184</v>
      </c>
      <c r="G778" s="5">
        <f>ROUND(Offset_Report7[[#This Row],[FY 2021-22 Allocation]]-Offset_Report7[[#This Row],[FY 2021-22 Expended]],0)</f>
        <v>0</v>
      </c>
      <c r="H778" s="5">
        <v>1777379</v>
      </c>
      <c r="I778" s="5">
        <v>1563739.09</v>
      </c>
      <c r="J778" s="5">
        <f>ROUND(Offset_Report7[[#This Row],[FY 2022-23 Allocation]]-Offset_Report7[[#This Row],[FY 2022-23 Expended]],0)</f>
        <v>213640</v>
      </c>
      <c r="K778" s="6">
        <f>Offset_Report7[[#This Row],[FY 2021-22 
Unspent Funds to Offset]]+Offset_Report7[[#This Row],[FY 2022-23 
Unspent Funds to Offset]]</f>
        <v>213640</v>
      </c>
    </row>
    <row r="779" spans="1:11" x14ac:dyDescent="0.2">
      <c r="A779" s="32" t="s">
        <v>4304</v>
      </c>
      <c r="B779" s="33" t="s">
        <v>1258</v>
      </c>
      <c r="C779" s="2" t="s">
        <v>31</v>
      </c>
      <c r="D779" s="3" t="s">
        <v>1259</v>
      </c>
      <c r="E779" s="4">
        <v>229694</v>
      </c>
      <c r="F779" s="4">
        <v>229694</v>
      </c>
      <c r="G779" s="5">
        <f>ROUND(Offset_Report7[[#This Row],[FY 2021-22 Allocation]]-Offset_Report7[[#This Row],[FY 2021-22 Expended]],0)</f>
        <v>0</v>
      </c>
      <c r="H779" s="5">
        <v>464630</v>
      </c>
      <c r="I779" s="5">
        <v>464630</v>
      </c>
      <c r="J779" s="5">
        <f>ROUND(Offset_Report7[[#This Row],[FY 2022-23 Allocation]]-Offset_Report7[[#This Row],[FY 2022-23 Expended]],0)</f>
        <v>0</v>
      </c>
      <c r="K779" s="6">
        <f>Offset_Report7[[#This Row],[FY 2021-22 
Unspent Funds to Offset]]+Offset_Report7[[#This Row],[FY 2022-23 
Unspent Funds to Offset]]</f>
        <v>0</v>
      </c>
    </row>
    <row r="780" spans="1:11" x14ac:dyDescent="0.2">
      <c r="A780" s="32" t="s">
        <v>4305</v>
      </c>
      <c r="B780" s="33" t="s">
        <v>1260</v>
      </c>
      <c r="C780" s="2" t="s">
        <v>31</v>
      </c>
      <c r="D780" s="3" t="s">
        <v>1261</v>
      </c>
      <c r="E780" s="4">
        <v>50000</v>
      </c>
      <c r="F780" s="4">
        <v>50000</v>
      </c>
      <c r="G780" s="5">
        <f>ROUND(Offset_Report7[[#This Row],[FY 2021-22 Allocation]]-Offset_Report7[[#This Row],[FY 2021-22 Expended]],0)</f>
        <v>0</v>
      </c>
      <c r="H780" s="5">
        <v>85996</v>
      </c>
      <c r="I780" s="5">
        <v>85996</v>
      </c>
      <c r="J780" s="5">
        <f>ROUND(Offset_Report7[[#This Row],[FY 2022-23 Allocation]]-Offset_Report7[[#This Row],[FY 2022-23 Expended]],0)</f>
        <v>0</v>
      </c>
      <c r="K780" s="6">
        <f>Offset_Report7[[#This Row],[FY 2021-22 
Unspent Funds to Offset]]+Offset_Report7[[#This Row],[FY 2022-23 
Unspent Funds to Offset]]</f>
        <v>0</v>
      </c>
    </row>
    <row r="781" spans="1:11" x14ac:dyDescent="0.2">
      <c r="A781" s="32" t="s">
        <v>4306</v>
      </c>
      <c r="B781" s="33" t="s">
        <v>1262</v>
      </c>
      <c r="C781" s="2" t="s">
        <v>14</v>
      </c>
      <c r="D781" s="3" t="s">
        <v>1263</v>
      </c>
      <c r="E781" s="4">
        <v>1150770</v>
      </c>
      <c r="F781" s="4">
        <v>1150770</v>
      </c>
      <c r="G781" s="5">
        <f>ROUND(Offset_Report7[[#This Row],[FY 2021-22 Allocation]]-Offset_Report7[[#This Row],[FY 2021-22 Expended]],0)</f>
        <v>0</v>
      </c>
      <c r="H781" s="5">
        <v>2072722</v>
      </c>
      <c r="I781" s="5">
        <v>2072722</v>
      </c>
      <c r="J781" s="5">
        <f>ROUND(Offset_Report7[[#This Row],[FY 2022-23 Allocation]]-Offset_Report7[[#This Row],[FY 2022-23 Expended]],0)</f>
        <v>0</v>
      </c>
      <c r="K781" s="6">
        <f>Offset_Report7[[#This Row],[FY 2021-22 
Unspent Funds to Offset]]+Offset_Report7[[#This Row],[FY 2022-23 
Unspent Funds to Offset]]</f>
        <v>0</v>
      </c>
    </row>
    <row r="782" spans="1:11" x14ac:dyDescent="0.2">
      <c r="A782" s="32" t="s">
        <v>4307</v>
      </c>
      <c r="B782" s="33" t="s">
        <v>1264</v>
      </c>
      <c r="C782" s="2" t="s">
        <v>31</v>
      </c>
      <c r="D782" s="3" t="s">
        <v>1265</v>
      </c>
      <c r="E782" s="4">
        <v>291396</v>
      </c>
      <c r="F782" s="4">
        <v>291396</v>
      </c>
      <c r="G782" s="5">
        <f>ROUND(Offset_Report7[[#This Row],[FY 2021-22 Allocation]]-Offset_Report7[[#This Row],[FY 2021-22 Expended]],0)</f>
        <v>0</v>
      </c>
      <c r="H782" s="5">
        <v>616180</v>
      </c>
      <c r="I782" s="5">
        <v>418430.5</v>
      </c>
      <c r="J782" s="5">
        <f>ROUND(Offset_Report7[[#This Row],[FY 2022-23 Allocation]]-Offset_Report7[[#This Row],[FY 2022-23 Expended]],0)</f>
        <v>197750</v>
      </c>
      <c r="K782" s="6">
        <f>Offset_Report7[[#This Row],[FY 2021-22 
Unspent Funds to Offset]]+Offset_Report7[[#This Row],[FY 2022-23 
Unspent Funds to Offset]]</f>
        <v>197750</v>
      </c>
    </row>
    <row r="783" spans="1:11" x14ac:dyDescent="0.2">
      <c r="A783" s="32" t="s">
        <v>4308</v>
      </c>
      <c r="B783" s="33" t="s">
        <v>1266</v>
      </c>
      <c r="C783" s="2" t="s">
        <v>31</v>
      </c>
      <c r="D783" s="3" t="s">
        <v>1267</v>
      </c>
      <c r="E783" s="4">
        <v>113248</v>
      </c>
      <c r="F783" s="4">
        <v>113248</v>
      </c>
      <c r="G783" s="5">
        <f>ROUND(Offset_Report7[[#This Row],[FY 2021-22 Allocation]]-Offset_Report7[[#This Row],[FY 2021-22 Expended]],0)</f>
        <v>0</v>
      </c>
      <c r="H783" s="5">
        <v>301688</v>
      </c>
      <c r="I783" s="5">
        <v>301688</v>
      </c>
      <c r="J783" s="5">
        <f>ROUND(Offset_Report7[[#This Row],[FY 2022-23 Allocation]]-Offset_Report7[[#This Row],[FY 2022-23 Expended]],0)</f>
        <v>0</v>
      </c>
      <c r="K783" s="6">
        <f>Offset_Report7[[#This Row],[FY 2021-22 
Unspent Funds to Offset]]+Offset_Report7[[#This Row],[FY 2022-23 
Unspent Funds to Offset]]</f>
        <v>0</v>
      </c>
    </row>
    <row r="784" spans="1:11" x14ac:dyDescent="0.2">
      <c r="A784" s="32" t="s">
        <v>4309</v>
      </c>
      <c r="B784" s="33" t="s">
        <v>1268</v>
      </c>
      <c r="C784" s="2" t="s">
        <v>31</v>
      </c>
      <c r="D784" s="3" t="s">
        <v>1269</v>
      </c>
      <c r="E784" s="4">
        <v>124620</v>
      </c>
      <c r="F784" s="4">
        <v>124620</v>
      </c>
      <c r="G784" s="5">
        <f>ROUND(Offset_Report7[[#This Row],[FY 2021-22 Allocation]]-Offset_Report7[[#This Row],[FY 2021-22 Expended]],0)</f>
        <v>0</v>
      </c>
      <c r="H784" s="5">
        <v>286796</v>
      </c>
      <c r="I784" s="5">
        <v>286796</v>
      </c>
      <c r="J784" s="5">
        <f>ROUND(Offset_Report7[[#This Row],[FY 2022-23 Allocation]]-Offset_Report7[[#This Row],[FY 2022-23 Expended]],0)</f>
        <v>0</v>
      </c>
      <c r="K784" s="6">
        <f>Offset_Report7[[#This Row],[FY 2021-22 
Unspent Funds to Offset]]+Offset_Report7[[#This Row],[FY 2022-23 
Unspent Funds to Offset]]</f>
        <v>0</v>
      </c>
    </row>
    <row r="785" spans="1:11" x14ac:dyDescent="0.2">
      <c r="A785" s="32" t="s">
        <v>4310</v>
      </c>
      <c r="B785" s="33" t="s">
        <v>1270</v>
      </c>
      <c r="C785" s="2" t="s">
        <v>14</v>
      </c>
      <c r="D785" s="3" t="s">
        <v>1271</v>
      </c>
      <c r="E785" s="4">
        <v>940968</v>
      </c>
      <c r="F785" s="4">
        <v>940968</v>
      </c>
      <c r="G785" s="5">
        <f>ROUND(Offset_Report7[[#This Row],[FY 2021-22 Allocation]]-Offset_Report7[[#This Row],[FY 2021-22 Expended]],0)</f>
        <v>0</v>
      </c>
      <c r="H785" s="5">
        <v>1831155</v>
      </c>
      <c r="I785" s="5">
        <v>1831155</v>
      </c>
      <c r="J785" s="5">
        <f>ROUND(Offset_Report7[[#This Row],[FY 2022-23 Allocation]]-Offset_Report7[[#This Row],[FY 2022-23 Expended]],0)</f>
        <v>0</v>
      </c>
      <c r="K785" s="6">
        <f>Offset_Report7[[#This Row],[FY 2021-22 
Unspent Funds to Offset]]+Offset_Report7[[#This Row],[FY 2022-23 
Unspent Funds to Offset]]</f>
        <v>0</v>
      </c>
    </row>
    <row r="786" spans="1:11" x14ac:dyDescent="0.2">
      <c r="A786" s="32" t="s">
        <v>4311</v>
      </c>
      <c r="B786" s="33" t="s">
        <v>1272</v>
      </c>
      <c r="C786" s="2" t="s">
        <v>31</v>
      </c>
      <c r="D786" s="3" t="s">
        <v>1273</v>
      </c>
      <c r="E786" s="4">
        <v>169013</v>
      </c>
      <c r="F786" s="4">
        <v>0</v>
      </c>
      <c r="G786" s="5">
        <f>ROUND(Offset_Report7[[#This Row],[FY 2021-22 Allocation]]-Offset_Report7[[#This Row],[FY 2021-22 Expended]],0)</f>
        <v>169013</v>
      </c>
      <c r="H786" s="5">
        <v>431818</v>
      </c>
      <c r="I786" s="5">
        <v>0</v>
      </c>
      <c r="J786" s="5">
        <f>ROUND(Offset_Report7[[#This Row],[FY 2022-23 Allocation]]-Offset_Report7[[#This Row],[FY 2022-23 Expended]],0)</f>
        <v>431818</v>
      </c>
      <c r="K786" s="6">
        <f>Offset_Report7[[#This Row],[FY 2021-22 
Unspent Funds to Offset]]+Offset_Report7[[#This Row],[FY 2022-23 
Unspent Funds to Offset]]</f>
        <v>600831</v>
      </c>
    </row>
    <row r="787" spans="1:11" x14ac:dyDescent="0.2">
      <c r="A787" s="32" t="s">
        <v>4312</v>
      </c>
      <c r="B787" s="33" t="s">
        <v>1274</v>
      </c>
      <c r="C787" s="2" t="s">
        <v>31</v>
      </c>
      <c r="D787" s="3" t="s">
        <v>1275</v>
      </c>
      <c r="E787" s="4">
        <v>151818</v>
      </c>
      <c r="F787" s="4">
        <v>151818</v>
      </c>
      <c r="G787" s="5">
        <f>ROUND(Offset_Report7[[#This Row],[FY 2021-22 Allocation]]-Offset_Report7[[#This Row],[FY 2021-22 Expended]],0)</f>
        <v>0</v>
      </c>
      <c r="H787" s="5">
        <v>314474</v>
      </c>
      <c r="I787" s="5">
        <v>314474</v>
      </c>
      <c r="J787" s="5">
        <f>ROUND(Offset_Report7[[#This Row],[FY 2022-23 Allocation]]-Offset_Report7[[#This Row],[FY 2022-23 Expended]],0)</f>
        <v>0</v>
      </c>
      <c r="K787" s="6">
        <f>Offset_Report7[[#This Row],[FY 2021-22 
Unspent Funds to Offset]]+Offset_Report7[[#This Row],[FY 2022-23 
Unspent Funds to Offset]]</f>
        <v>0</v>
      </c>
    </row>
    <row r="788" spans="1:11" x14ac:dyDescent="0.2">
      <c r="A788" s="32" t="s">
        <v>4313</v>
      </c>
      <c r="B788" s="33" t="s">
        <v>1276</v>
      </c>
      <c r="C788" s="2" t="s">
        <v>31</v>
      </c>
      <c r="D788" s="3" t="s">
        <v>1277</v>
      </c>
      <c r="E788" s="4">
        <v>176464</v>
      </c>
      <c r="F788" s="4">
        <v>176464</v>
      </c>
      <c r="G788" s="5">
        <f>ROUND(Offset_Report7[[#This Row],[FY 2021-22 Allocation]]-Offset_Report7[[#This Row],[FY 2021-22 Expended]],0)</f>
        <v>0</v>
      </c>
      <c r="H788" s="5">
        <v>486890</v>
      </c>
      <c r="I788" s="5">
        <v>486890</v>
      </c>
      <c r="J788" s="5">
        <f>ROUND(Offset_Report7[[#This Row],[FY 2022-23 Allocation]]-Offset_Report7[[#This Row],[FY 2022-23 Expended]],0)</f>
        <v>0</v>
      </c>
      <c r="K788" s="6">
        <f>Offset_Report7[[#This Row],[FY 2021-22 
Unspent Funds to Offset]]+Offset_Report7[[#This Row],[FY 2022-23 
Unspent Funds to Offset]]</f>
        <v>0</v>
      </c>
    </row>
    <row r="789" spans="1:11" x14ac:dyDescent="0.2">
      <c r="A789" s="32" t="s">
        <v>4314</v>
      </c>
      <c r="B789" s="33" t="s">
        <v>1278</v>
      </c>
      <c r="C789" s="2" t="s">
        <v>31</v>
      </c>
      <c r="D789" s="3" t="s">
        <v>1279</v>
      </c>
      <c r="E789" s="4">
        <v>50000</v>
      </c>
      <c r="F789" s="4">
        <v>50000</v>
      </c>
      <c r="G789" s="5">
        <f>ROUND(Offset_Report7[[#This Row],[FY 2021-22 Allocation]]-Offset_Report7[[#This Row],[FY 2021-22 Expended]],0)</f>
        <v>0</v>
      </c>
      <c r="H789" s="5">
        <v>72146</v>
      </c>
      <c r="I789" s="5">
        <v>72146</v>
      </c>
      <c r="J789" s="5">
        <f>ROUND(Offset_Report7[[#This Row],[FY 2022-23 Allocation]]-Offset_Report7[[#This Row],[FY 2022-23 Expended]],0)</f>
        <v>0</v>
      </c>
      <c r="K789" s="6">
        <f>Offset_Report7[[#This Row],[FY 2021-22 
Unspent Funds to Offset]]+Offset_Report7[[#This Row],[FY 2022-23 
Unspent Funds to Offset]]</f>
        <v>0</v>
      </c>
    </row>
    <row r="790" spans="1:11" x14ac:dyDescent="0.2">
      <c r="A790" s="32" t="s">
        <v>4315</v>
      </c>
      <c r="B790" s="33" t="s">
        <v>1280</v>
      </c>
      <c r="C790" s="2" t="s">
        <v>31</v>
      </c>
      <c r="D790" s="3" t="s">
        <v>1281</v>
      </c>
      <c r="E790" s="4">
        <v>141073</v>
      </c>
      <c r="F790" s="4">
        <v>141073</v>
      </c>
      <c r="G790" s="5">
        <f>ROUND(Offset_Report7[[#This Row],[FY 2021-22 Allocation]]-Offset_Report7[[#This Row],[FY 2021-22 Expended]],0)</f>
        <v>0</v>
      </c>
      <c r="H790" s="5">
        <v>389866</v>
      </c>
      <c r="I790" s="5">
        <v>389866</v>
      </c>
      <c r="J790" s="5">
        <f>ROUND(Offset_Report7[[#This Row],[FY 2022-23 Allocation]]-Offset_Report7[[#This Row],[FY 2022-23 Expended]],0)</f>
        <v>0</v>
      </c>
      <c r="K790" s="6">
        <f>Offset_Report7[[#This Row],[FY 2021-22 
Unspent Funds to Offset]]+Offset_Report7[[#This Row],[FY 2022-23 
Unspent Funds to Offset]]</f>
        <v>0</v>
      </c>
    </row>
    <row r="791" spans="1:11" x14ac:dyDescent="0.2">
      <c r="A791" s="32" t="s">
        <v>4316</v>
      </c>
      <c r="B791" s="33" t="s">
        <v>1282</v>
      </c>
      <c r="C791" s="2" t="s">
        <v>31</v>
      </c>
      <c r="D791" s="3" t="s">
        <v>1283</v>
      </c>
      <c r="E791" s="4">
        <v>140156</v>
      </c>
      <c r="F791" s="4">
        <v>140156</v>
      </c>
      <c r="G791" s="5">
        <f>ROUND(Offset_Report7[[#This Row],[FY 2021-22 Allocation]]-Offset_Report7[[#This Row],[FY 2021-22 Expended]],0)</f>
        <v>0</v>
      </c>
      <c r="H791" s="5">
        <v>371907</v>
      </c>
      <c r="I791" s="5">
        <v>371907</v>
      </c>
      <c r="J791" s="5">
        <f>ROUND(Offset_Report7[[#This Row],[FY 2022-23 Allocation]]-Offset_Report7[[#This Row],[FY 2022-23 Expended]],0)</f>
        <v>0</v>
      </c>
      <c r="K791" s="6">
        <f>Offset_Report7[[#This Row],[FY 2021-22 
Unspent Funds to Offset]]+Offset_Report7[[#This Row],[FY 2022-23 
Unspent Funds to Offset]]</f>
        <v>0</v>
      </c>
    </row>
    <row r="792" spans="1:11" x14ac:dyDescent="0.2">
      <c r="A792" s="32" t="s">
        <v>4317</v>
      </c>
      <c r="B792" s="33" t="s">
        <v>1284</v>
      </c>
      <c r="C792" s="2" t="s">
        <v>14</v>
      </c>
      <c r="D792" s="3" t="s">
        <v>1285</v>
      </c>
      <c r="E792" s="4">
        <v>2063181</v>
      </c>
      <c r="F792" s="4">
        <v>1846809.06</v>
      </c>
      <c r="G792" s="5">
        <f>ROUND(Offset_Report7[[#This Row],[FY 2021-22 Allocation]]-Offset_Report7[[#This Row],[FY 2021-22 Expended]],0)</f>
        <v>216372</v>
      </c>
      <c r="H792" s="5">
        <v>4311996</v>
      </c>
      <c r="I792" s="5">
        <v>0</v>
      </c>
      <c r="J792" s="5">
        <f>ROUND(Offset_Report7[[#This Row],[FY 2022-23 Allocation]]-Offset_Report7[[#This Row],[FY 2022-23 Expended]],0)</f>
        <v>4311996</v>
      </c>
      <c r="K792" s="6">
        <f>Offset_Report7[[#This Row],[FY 2021-22 
Unspent Funds to Offset]]+Offset_Report7[[#This Row],[FY 2022-23 
Unspent Funds to Offset]]</f>
        <v>4528368</v>
      </c>
    </row>
    <row r="793" spans="1:11" x14ac:dyDescent="0.2">
      <c r="A793" s="32" t="s">
        <v>4318</v>
      </c>
      <c r="B793" s="33" t="s">
        <v>1286</v>
      </c>
      <c r="C793" s="2" t="s">
        <v>31</v>
      </c>
      <c r="D793" s="3" t="s">
        <v>1287</v>
      </c>
      <c r="E793" s="4">
        <v>100153</v>
      </c>
      <c r="F793" s="4">
        <v>100153</v>
      </c>
      <c r="G793" s="5">
        <f>ROUND(Offset_Report7[[#This Row],[FY 2021-22 Allocation]]-Offset_Report7[[#This Row],[FY 2021-22 Expended]],0)</f>
        <v>0</v>
      </c>
      <c r="H793" s="5">
        <v>289702</v>
      </c>
      <c r="I793" s="5">
        <v>289702</v>
      </c>
      <c r="J793" s="5">
        <f>ROUND(Offset_Report7[[#This Row],[FY 2022-23 Allocation]]-Offset_Report7[[#This Row],[FY 2022-23 Expended]],0)</f>
        <v>0</v>
      </c>
      <c r="K793" s="6">
        <f>Offset_Report7[[#This Row],[FY 2021-22 
Unspent Funds to Offset]]+Offset_Report7[[#This Row],[FY 2022-23 
Unspent Funds to Offset]]</f>
        <v>0</v>
      </c>
    </row>
    <row r="794" spans="1:11" x14ac:dyDescent="0.2">
      <c r="A794" s="32" t="s">
        <v>4319</v>
      </c>
      <c r="B794" s="33" t="s">
        <v>1288</v>
      </c>
      <c r="C794" s="2" t="s">
        <v>31</v>
      </c>
      <c r="D794" s="3" t="s">
        <v>1289</v>
      </c>
      <c r="E794" s="4">
        <v>76359</v>
      </c>
      <c r="F794" s="4">
        <v>76359</v>
      </c>
      <c r="G794" s="5">
        <f>ROUND(Offset_Report7[[#This Row],[FY 2021-22 Allocation]]-Offset_Report7[[#This Row],[FY 2021-22 Expended]],0)</f>
        <v>0</v>
      </c>
      <c r="H794" s="5">
        <v>192017</v>
      </c>
      <c r="I794" s="5">
        <v>192017</v>
      </c>
      <c r="J794" s="5">
        <f>ROUND(Offset_Report7[[#This Row],[FY 2022-23 Allocation]]-Offset_Report7[[#This Row],[FY 2022-23 Expended]],0)</f>
        <v>0</v>
      </c>
      <c r="K794" s="6">
        <f>Offset_Report7[[#This Row],[FY 2021-22 
Unspent Funds to Offset]]+Offset_Report7[[#This Row],[FY 2022-23 
Unspent Funds to Offset]]</f>
        <v>0</v>
      </c>
    </row>
    <row r="795" spans="1:11" x14ac:dyDescent="0.2">
      <c r="A795" s="32" t="s">
        <v>4320</v>
      </c>
      <c r="B795" s="33" t="s">
        <v>1290</v>
      </c>
      <c r="C795" s="2" t="s">
        <v>31</v>
      </c>
      <c r="D795" s="3" t="s">
        <v>1291</v>
      </c>
      <c r="E795" s="4">
        <v>108650</v>
      </c>
      <c r="F795" s="4">
        <v>108650</v>
      </c>
      <c r="G795" s="5">
        <f>ROUND(Offset_Report7[[#This Row],[FY 2021-22 Allocation]]-Offset_Report7[[#This Row],[FY 2021-22 Expended]],0)</f>
        <v>0</v>
      </c>
      <c r="H795" s="5">
        <v>294960</v>
      </c>
      <c r="I795" s="5">
        <v>294960</v>
      </c>
      <c r="J795" s="5">
        <f>ROUND(Offset_Report7[[#This Row],[FY 2022-23 Allocation]]-Offset_Report7[[#This Row],[FY 2022-23 Expended]],0)</f>
        <v>0</v>
      </c>
      <c r="K795" s="6">
        <f>Offset_Report7[[#This Row],[FY 2021-22 
Unspent Funds to Offset]]+Offset_Report7[[#This Row],[FY 2022-23 
Unspent Funds to Offset]]</f>
        <v>0</v>
      </c>
    </row>
    <row r="796" spans="1:11" x14ac:dyDescent="0.2">
      <c r="A796" s="32" t="s">
        <v>4321</v>
      </c>
      <c r="B796" s="33" t="s">
        <v>1292</v>
      </c>
      <c r="C796" s="2" t="s">
        <v>31</v>
      </c>
      <c r="D796" s="3" t="s">
        <v>1293</v>
      </c>
      <c r="E796" s="4">
        <v>147030</v>
      </c>
      <c r="F796" s="4">
        <v>147030</v>
      </c>
      <c r="G796" s="5">
        <f>ROUND(Offset_Report7[[#This Row],[FY 2021-22 Allocation]]-Offset_Report7[[#This Row],[FY 2021-22 Expended]],0)</f>
        <v>0</v>
      </c>
      <c r="H796" s="5">
        <v>369671</v>
      </c>
      <c r="I796" s="5">
        <v>369671</v>
      </c>
      <c r="J796" s="5">
        <f>ROUND(Offset_Report7[[#This Row],[FY 2022-23 Allocation]]-Offset_Report7[[#This Row],[FY 2022-23 Expended]],0)</f>
        <v>0</v>
      </c>
      <c r="K796" s="6">
        <f>Offset_Report7[[#This Row],[FY 2021-22 
Unspent Funds to Offset]]+Offset_Report7[[#This Row],[FY 2022-23 
Unspent Funds to Offset]]</f>
        <v>0</v>
      </c>
    </row>
    <row r="797" spans="1:11" x14ac:dyDescent="0.2">
      <c r="A797" s="32" t="s">
        <v>4322</v>
      </c>
      <c r="B797" s="33" t="s">
        <v>1294</v>
      </c>
      <c r="C797" s="2" t="s">
        <v>31</v>
      </c>
      <c r="D797" s="3" t="s">
        <v>1295</v>
      </c>
      <c r="E797" s="4">
        <v>99845</v>
      </c>
      <c r="F797" s="4">
        <v>99845</v>
      </c>
      <c r="G797" s="5">
        <f>ROUND(Offset_Report7[[#This Row],[FY 2021-22 Allocation]]-Offset_Report7[[#This Row],[FY 2021-22 Expended]],0)</f>
        <v>0</v>
      </c>
      <c r="H797" s="5">
        <v>317367</v>
      </c>
      <c r="I797" s="5">
        <v>317367</v>
      </c>
      <c r="J797" s="5">
        <f>ROUND(Offset_Report7[[#This Row],[FY 2022-23 Allocation]]-Offset_Report7[[#This Row],[FY 2022-23 Expended]],0)</f>
        <v>0</v>
      </c>
      <c r="K797" s="6">
        <f>Offset_Report7[[#This Row],[FY 2021-22 
Unspent Funds to Offset]]+Offset_Report7[[#This Row],[FY 2022-23 
Unspent Funds to Offset]]</f>
        <v>0</v>
      </c>
    </row>
    <row r="798" spans="1:11" x14ac:dyDescent="0.2">
      <c r="A798" s="32" t="s">
        <v>4323</v>
      </c>
      <c r="B798" s="33" t="s">
        <v>1296</v>
      </c>
      <c r="C798" s="2" t="s">
        <v>31</v>
      </c>
      <c r="D798" s="3" t="s">
        <v>1297</v>
      </c>
      <c r="E798" s="4">
        <v>64132</v>
      </c>
      <c r="F798" s="4">
        <v>64132</v>
      </c>
      <c r="G798" s="5">
        <f>ROUND(Offset_Report7[[#This Row],[FY 2021-22 Allocation]]-Offset_Report7[[#This Row],[FY 2021-22 Expended]],0)</f>
        <v>0</v>
      </c>
      <c r="H798" s="5">
        <v>174770</v>
      </c>
      <c r="I798" s="5">
        <v>174770</v>
      </c>
      <c r="J798" s="5">
        <f>ROUND(Offset_Report7[[#This Row],[FY 2022-23 Allocation]]-Offset_Report7[[#This Row],[FY 2022-23 Expended]],0)</f>
        <v>0</v>
      </c>
      <c r="K798" s="6">
        <f>Offset_Report7[[#This Row],[FY 2021-22 
Unspent Funds to Offset]]+Offset_Report7[[#This Row],[FY 2022-23 
Unspent Funds to Offset]]</f>
        <v>0</v>
      </c>
    </row>
    <row r="799" spans="1:11" x14ac:dyDescent="0.2">
      <c r="A799" s="32" t="s">
        <v>4324</v>
      </c>
      <c r="B799" s="33" t="s">
        <v>1298</v>
      </c>
      <c r="C799" s="2" t="s">
        <v>31</v>
      </c>
      <c r="D799" s="3" t="s">
        <v>1299</v>
      </c>
      <c r="E799" s="4">
        <v>191110</v>
      </c>
      <c r="F799" s="4">
        <v>191110</v>
      </c>
      <c r="G799" s="5">
        <f>ROUND(Offset_Report7[[#This Row],[FY 2021-22 Allocation]]-Offset_Report7[[#This Row],[FY 2021-22 Expended]],0)</f>
        <v>0</v>
      </c>
      <c r="H799" s="5">
        <v>454458</v>
      </c>
      <c r="I799" s="5">
        <v>454458</v>
      </c>
      <c r="J799" s="5">
        <f>ROUND(Offset_Report7[[#This Row],[FY 2022-23 Allocation]]-Offset_Report7[[#This Row],[FY 2022-23 Expended]],0)</f>
        <v>0</v>
      </c>
      <c r="K799" s="6">
        <f>Offset_Report7[[#This Row],[FY 2021-22 
Unspent Funds to Offset]]+Offset_Report7[[#This Row],[FY 2022-23 
Unspent Funds to Offset]]</f>
        <v>0</v>
      </c>
    </row>
    <row r="800" spans="1:11" x14ac:dyDescent="0.2">
      <c r="A800" s="32" t="s">
        <v>4325</v>
      </c>
      <c r="B800" s="33" t="s">
        <v>1300</v>
      </c>
      <c r="C800" s="2" t="s">
        <v>31</v>
      </c>
      <c r="D800" s="3" t="s">
        <v>1301</v>
      </c>
      <c r="E800" s="4">
        <v>106190</v>
      </c>
      <c r="F800" s="4">
        <v>106190</v>
      </c>
      <c r="G800" s="5">
        <f>ROUND(Offset_Report7[[#This Row],[FY 2021-22 Allocation]]-Offset_Report7[[#This Row],[FY 2021-22 Expended]],0)</f>
        <v>0</v>
      </c>
      <c r="H800" s="5">
        <v>276450</v>
      </c>
      <c r="I800" s="5">
        <v>276450</v>
      </c>
      <c r="J800" s="5">
        <f>ROUND(Offset_Report7[[#This Row],[FY 2022-23 Allocation]]-Offset_Report7[[#This Row],[FY 2022-23 Expended]],0)</f>
        <v>0</v>
      </c>
      <c r="K800" s="6">
        <f>Offset_Report7[[#This Row],[FY 2021-22 
Unspent Funds to Offset]]+Offset_Report7[[#This Row],[FY 2022-23 
Unspent Funds to Offset]]</f>
        <v>0</v>
      </c>
    </row>
    <row r="801" spans="1:11" x14ac:dyDescent="0.2">
      <c r="A801" s="32" t="s">
        <v>4326</v>
      </c>
      <c r="B801" s="33" t="s">
        <v>1302</v>
      </c>
      <c r="C801" s="2" t="s">
        <v>31</v>
      </c>
      <c r="D801" s="3" t="s">
        <v>1303</v>
      </c>
      <c r="E801" s="4">
        <v>174682</v>
      </c>
      <c r="F801" s="4">
        <v>174682</v>
      </c>
      <c r="G801" s="5">
        <f>ROUND(Offset_Report7[[#This Row],[FY 2021-22 Allocation]]-Offset_Report7[[#This Row],[FY 2021-22 Expended]],0)</f>
        <v>0</v>
      </c>
      <c r="H801" s="5">
        <v>470099</v>
      </c>
      <c r="I801" s="5">
        <v>470099</v>
      </c>
      <c r="J801" s="5">
        <f>ROUND(Offset_Report7[[#This Row],[FY 2022-23 Allocation]]-Offset_Report7[[#This Row],[FY 2022-23 Expended]],0)</f>
        <v>0</v>
      </c>
      <c r="K801" s="6">
        <f>Offset_Report7[[#This Row],[FY 2021-22 
Unspent Funds to Offset]]+Offset_Report7[[#This Row],[FY 2022-23 
Unspent Funds to Offset]]</f>
        <v>0</v>
      </c>
    </row>
    <row r="802" spans="1:11" x14ac:dyDescent="0.2">
      <c r="A802" s="32" t="s">
        <v>4327</v>
      </c>
      <c r="B802" s="33" t="s">
        <v>1304</v>
      </c>
      <c r="C802" s="2" t="s">
        <v>31</v>
      </c>
      <c r="D802" s="3" t="s">
        <v>1305</v>
      </c>
      <c r="E802" s="4">
        <v>238483</v>
      </c>
      <c r="F802" s="4">
        <v>238483</v>
      </c>
      <c r="G802" s="5">
        <f>ROUND(Offset_Report7[[#This Row],[FY 2021-22 Allocation]]-Offset_Report7[[#This Row],[FY 2021-22 Expended]],0)</f>
        <v>0</v>
      </c>
      <c r="H802" s="5">
        <v>617094</v>
      </c>
      <c r="I802" s="5">
        <v>617094</v>
      </c>
      <c r="J802" s="5">
        <f>ROUND(Offset_Report7[[#This Row],[FY 2022-23 Allocation]]-Offset_Report7[[#This Row],[FY 2022-23 Expended]],0)</f>
        <v>0</v>
      </c>
      <c r="K802" s="6">
        <f>Offset_Report7[[#This Row],[FY 2021-22 
Unspent Funds to Offset]]+Offset_Report7[[#This Row],[FY 2022-23 
Unspent Funds to Offset]]</f>
        <v>0</v>
      </c>
    </row>
    <row r="803" spans="1:11" x14ac:dyDescent="0.2">
      <c r="A803" s="32" t="s">
        <v>4328</v>
      </c>
      <c r="B803" s="33" t="s">
        <v>1306</v>
      </c>
      <c r="C803" s="2" t="s">
        <v>31</v>
      </c>
      <c r="D803" s="3" t="s">
        <v>1307</v>
      </c>
      <c r="E803" s="4">
        <v>196756</v>
      </c>
      <c r="F803" s="4">
        <v>196756</v>
      </c>
      <c r="G803" s="5">
        <f>ROUND(Offset_Report7[[#This Row],[FY 2021-22 Allocation]]-Offset_Report7[[#This Row],[FY 2021-22 Expended]],0)</f>
        <v>0</v>
      </c>
      <c r="H803" s="5">
        <v>506175</v>
      </c>
      <c r="I803" s="5">
        <v>506175</v>
      </c>
      <c r="J803" s="5">
        <f>ROUND(Offset_Report7[[#This Row],[FY 2022-23 Allocation]]-Offset_Report7[[#This Row],[FY 2022-23 Expended]],0)</f>
        <v>0</v>
      </c>
      <c r="K803" s="6">
        <f>Offset_Report7[[#This Row],[FY 2021-22 
Unspent Funds to Offset]]+Offset_Report7[[#This Row],[FY 2022-23 
Unspent Funds to Offset]]</f>
        <v>0</v>
      </c>
    </row>
    <row r="804" spans="1:11" x14ac:dyDescent="0.2">
      <c r="A804" s="32" t="s">
        <v>4329</v>
      </c>
      <c r="B804" s="33" t="s">
        <v>1308</v>
      </c>
      <c r="C804" s="2" t="s">
        <v>31</v>
      </c>
      <c r="D804" s="3" t="s">
        <v>1309</v>
      </c>
      <c r="E804" s="4">
        <v>98842</v>
      </c>
      <c r="F804" s="4">
        <v>98842</v>
      </c>
      <c r="G804" s="5">
        <f>ROUND(Offset_Report7[[#This Row],[FY 2021-22 Allocation]]-Offset_Report7[[#This Row],[FY 2021-22 Expended]],0)</f>
        <v>0</v>
      </c>
      <c r="H804" s="5">
        <v>257410</v>
      </c>
      <c r="I804" s="5">
        <v>257410</v>
      </c>
      <c r="J804" s="5">
        <f>ROUND(Offset_Report7[[#This Row],[FY 2022-23 Allocation]]-Offset_Report7[[#This Row],[FY 2022-23 Expended]],0)</f>
        <v>0</v>
      </c>
      <c r="K804" s="6">
        <f>Offset_Report7[[#This Row],[FY 2021-22 
Unspent Funds to Offset]]+Offset_Report7[[#This Row],[FY 2022-23 
Unspent Funds to Offset]]</f>
        <v>0</v>
      </c>
    </row>
    <row r="805" spans="1:11" x14ac:dyDescent="0.2">
      <c r="A805" s="32" t="s">
        <v>4330</v>
      </c>
      <c r="B805" s="33" t="s">
        <v>1310</v>
      </c>
      <c r="C805" s="2" t="s">
        <v>31</v>
      </c>
      <c r="D805" s="3" t="s">
        <v>1311</v>
      </c>
      <c r="E805" s="4">
        <v>88514</v>
      </c>
      <c r="F805" s="4">
        <v>88514</v>
      </c>
      <c r="G805" s="5">
        <f>ROUND(Offset_Report7[[#This Row],[FY 2021-22 Allocation]]-Offset_Report7[[#This Row],[FY 2021-22 Expended]],0)</f>
        <v>0</v>
      </c>
      <c r="H805" s="5">
        <v>226402</v>
      </c>
      <c r="I805" s="5">
        <v>226402</v>
      </c>
      <c r="J805" s="5">
        <f>ROUND(Offset_Report7[[#This Row],[FY 2022-23 Allocation]]-Offset_Report7[[#This Row],[FY 2022-23 Expended]],0)</f>
        <v>0</v>
      </c>
      <c r="K805" s="6">
        <f>Offset_Report7[[#This Row],[FY 2021-22 
Unspent Funds to Offset]]+Offset_Report7[[#This Row],[FY 2022-23 
Unspent Funds to Offset]]</f>
        <v>0</v>
      </c>
    </row>
    <row r="806" spans="1:11" x14ac:dyDescent="0.2">
      <c r="A806" s="32" t="s">
        <v>4331</v>
      </c>
      <c r="B806" s="33" t="s">
        <v>1312</v>
      </c>
      <c r="C806" s="2" t="s">
        <v>31</v>
      </c>
      <c r="D806" s="3" t="s">
        <v>1313</v>
      </c>
      <c r="E806" s="4">
        <v>50000</v>
      </c>
      <c r="F806" s="4">
        <v>50000</v>
      </c>
      <c r="G806" s="5">
        <f>ROUND(Offset_Report7[[#This Row],[FY 2021-22 Allocation]]-Offset_Report7[[#This Row],[FY 2021-22 Expended]],0)</f>
        <v>0</v>
      </c>
      <c r="H806" s="5">
        <v>140806</v>
      </c>
      <c r="I806" s="5">
        <v>140806</v>
      </c>
      <c r="J806" s="5">
        <f>ROUND(Offset_Report7[[#This Row],[FY 2022-23 Allocation]]-Offset_Report7[[#This Row],[FY 2022-23 Expended]],0)</f>
        <v>0</v>
      </c>
      <c r="K806" s="6">
        <f>Offset_Report7[[#This Row],[FY 2021-22 
Unspent Funds to Offset]]+Offset_Report7[[#This Row],[FY 2022-23 
Unspent Funds to Offset]]</f>
        <v>0</v>
      </c>
    </row>
    <row r="807" spans="1:11" x14ac:dyDescent="0.2">
      <c r="A807" s="32" t="s">
        <v>4332</v>
      </c>
      <c r="B807" s="33" t="s">
        <v>1314</v>
      </c>
      <c r="C807" s="2" t="s">
        <v>14</v>
      </c>
      <c r="D807" s="3" t="s">
        <v>1315</v>
      </c>
      <c r="E807" s="4">
        <v>538157</v>
      </c>
      <c r="F807" s="4">
        <v>538157</v>
      </c>
      <c r="G807" s="5">
        <f>ROUND(Offset_Report7[[#This Row],[FY 2021-22 Allocation]]-Offset_Report7[[#This Row],[FY 2021-22 Expended]],0)</f>
        <v>0</v>
      </c>
      <c r="H807" s="5">
        <v>1203443</v>
      </c>
      <c r="I807" s="5">
        <v>725997.2</v>
      </c>
      <c r="J807" s="5">
        <f>ROUND(Offset_Report7[[#This Row],[FY 2022-23 Allocation]]-Offset_Report7[[#This Row],[FY 2022-23 Expended]],0)</f>
        <v>477446</v>
      </c>
      <c r="K807" s="6">
        <f>Offset_Report7[[#This Row],[FY 2021-22 
Unspent Funds to Offset]]+Offset_Report7[[#This Row],[FY 2022-23 
Unspent Funds to Offset]]</f>
        <v>477446</v>
      </c>
    </row>
    <row r="808" spans="1:11" x14ac:dyDescent="0.2">
      <c r="A808" s="32" t="s">
        <v>4333</v>
      </c>
      <c r="B808" s="33" t="s">
        <v>1316</v>
      </c>
      <c r="C808" s="2" t="s">
        <v>14</v>
      </c>
      <c r="D808" s="3" t="s">
        <v>1317</v>
      </c>
      <c r="E808" s="4">
        <v>430129</v>
      </c>
      <c r="F808" s="4">
        <v>333986.13</v>
      </c>
      <c r="G808" s="5">
        <f>ROUND(Offset_Report7[[#This Row],[FY 2021-22 Allocation]]-Offset_Report7[[#This Row],[FY 2021-22 Expended]],0)</f>
        <v>96143</v>
      </c>
      <c r="H808" s="5">
        <v>862744</v>
      </c>
      <c r="I808" s="5">
        <v>0</v>
      </c>
      <c r="J808" s="5">
        <f>ROUND(Offset_Report7[[#This Row],[FY 2022-23 Allocation]]-Offset_Report7[[#This Row],[FY 2022-23 Expended]],0)</f>
        <v>862744</v>
      </c>
      <c r="K808" s="6">
        <f>Offset_Report7[[#This Row],[FY 2021-22 
Unspent Funds to Offset]]+Offset_Report7[[#This Row],[FY 2022-23 
Unspent Funds to Offset]]</f>
        <v>958887</v>
      </c>
    </row>
    <row r="809" spans="1:11" x14ac:dyDescent="0.2">
      <c r="A809" s="32" t="s">
        <v>4334</v>
      </c>
      <c r="B809" s="33" t="s">
        <v>1318</v>
      </c>
      <c r="C809" s="2" t="s">
        <v>14</v>
      </c>
      <c r="D809" s="3" t="s">
        <v>1319</v>
      </c>
      <c r="E809" s="4">
        <v>114003</v>
      </c>
      <c r="F809" s="4">
        <v>114003</v>
      </c>
      <c r="G809" s="5">
        <f>ROUND(Offset_Report7[[#This Row],[FY 2021-22 Allocation]]-Offset_Report7[[#This Row],[FY 2021-22 Expended]],0)</f>
        <v>0</v>
      </c>
      <c r="H809" s="5">
        <v>281111</v>
      </c>
      <c r="I809" s="5">
        <v>281111</v>
      </c>
      <c r="J809" s="5">
        <f>ROUND(Offset_Report7[[#This Row],[FY 2022-23 Allocation]]-Offset_Report7[[#This Row],[FY 2022-23 Expended]],0)</f>
        <v>0</v>
      </c>
      <c r="K809" s="6">
        <f>Offset_Report7[[#This Row],[FY 2021-22 
Unspent Funds to Offset]]+Offset_Report7[[#This Row],[FY 2022-23 
Unspent Funds to Offset]]</f>
        <v>0</v>
      </c>
    </row>
    <row r="810" spans="1:11" x14ac:dyDescent="0.2">
      <c r="A810" s="32" t="s">
        <v>4335</v>
      </c>
      <c r="B810" s="33" t="s">
        <v>1320</v>
      </c>
      <c r="C810" s="2" t="s">
        <v>14</v>
      </c>
      <c r="D810" s="3" t="s">
        <v>1321</v>
      </c>
      <c r="E810" s="4">
        <v>457354</v>
      </c>
      <c r="F810" s="4">
        <v>457354</v>
      </c>
      <c r="G810" s="5">
        <f>ROUND(Offset_Report7[[#This Row],[FY 2021-22 Allocation]]-Offset_Report7[[#This Row],[FY 2021-22 Expended]],0)</f>
        <v>0</v>
      </c>
      <c r="H810" s="5">
        <v>964947</v>
      </c>
      <c r="I810" s="5">
        <v>964947</v>
      </c>
      <c r="J810" s="5">
        <f>ROUND(Offset_Report7[[#This Row],[FY 2022-23 Allocation]]-Offset_Report7[[#This Row],[FY 2022-23 Expended]],0)</f>
        <v>0</v>
      </c>
      <c r="K810" s="6">
        <f>Offset_Report7[[#This Row],[FY 2021-22 
Unspent Funds to Offset]]+Offset_Report7[[#This Row],[FY 2022-23 
Unspent Funds to Offset]]</f>
        <v>0</v>
      </c>
    </row>
    <row r="811" spans="1:11" x14ac:dyDescent="0.2">
      <c r="A811" s="32" t="s">
        <v>4336</v>
      </c>
      <c r="B811" s="33" t="s">
        <v>1322</v>
      </c>
      <c r="C811" s="2" t="s">
        <v>14</v>
      </c>
      <c r="D811" s="3" t="s">
        <v>1323</v>
      </c>
      <c r="E811" s="4">
        <v>507008</v>
      </c>
      <c r="F811" s="4">
        <v>507008</v>
      </c>
      <c r="G811" s="5">
        <f>ROUND(Offset_Report7[[#This Row],[FY 2021-22 Allocation]]-Offset_Report7[[#This Row],[FY 2021-22 Expended]],0)</f>
        <v>0</v>
      </c>
      <c r="H811" s="5">
        <v>1069149</v>
      </c>
      <c r="I811" s="5">
        <v>1069149</v>
      </c>
      <c r="J811" s="5">
        <f>ROUND(Offset_Report7[[#This Row],[FY 2022-23 Allocation]]-Offset_Report7[[#This Row],[FY 2022-23 Expended]],0)</f>
        <v>0</v>
      </c>
      <c r="K811" s="6">
        <f>Offset_Report7[[#This Row],[FY 2021-22 
Unspent Funds to Offset]]+Offset_Report7[[#This Row],[FY 2022-23 
Unspent Funds to Offset]]</f>
        <v>0</v>
      </c>
    </row>
    <row r="812" spans="1:11" x14ac:dyDescent="0.2">
      <c r="A812" s="32" t="s">
        <v>4337</v>
      </c>
      <c r="B812" s="33" t="s">
        <v>1324</v>
      </c>
      <c r="C812" s="2" t="s">
        <v>14</v>
      </c>
      <c r="D812" s="3" t="s">
        <v>1325</v>
      </c>
      <c r="E812" s="4">
        <v>173013</v>
      </c>
      <c r="F812" s="4">
        <v>173013</v>
      </c>
      <c r="G812" s="5">
        <f>ROUND(Offset_Report7[[#This Row],[FY 2021-22 Allocation]]-Offset_Report7[[#This Row],[FY 2021-22 Expended]],0)</f>
        <v>0</v>
      </c>
      <c r="H812" s="5">
        <v>457331</v>
      </c>
      <c r="I812" s="5">
        <v>457331</v>
      </c>
      <c r="J812" s="5">
        <f>ROUND(Offset_Report7[[#This Row],[FY 2022-23 Allocation]]-Offset_Report7[[#This Row],[FY 2022-23 Expended]],0)</f>
        <v>0</v>
      </c>
      <c r="K812" s="6">
        <f>Offset_Report7[[#This Row],[FY 2021-22 
Unspent Funds to Offset]]+Offset_Report7[[#This Row],[FY 2022-23 
Unspent Funds to Offset]]</f>
        <v>0</v>
      </c>
    </row>
    <row r="813" spans="1:11" x14ac:dyDescent="0.2">
      <c r="A813" s="32" t="s">
        <v>4338</v>
      </c>
      <c r="B813" s="33" t="s">
        <v>1326</v>
      </c>
      <c r="C813" s="2" t="s">
        <v>14</v>
      </c>
      <c r="D813" s="3" t="s">
        <v>1327</v>
      </c>
      <c r="E813" s="4">
        <v>105867</v>
      </c>
      <c r="F813" s="4">
        <v>105867</v>
      </c>
      <c r="G813" s="5">
        <f>ROUND(Offset_Report7[[#This Row],[FY 2021-22 Allocation]]-Offset_Report7[[#This Row],[FY 2021-22 Expended]],0)</f>
        <v>0</v>
      </c>
      <c r="H813" s="5">
        <v>311339</v>
      </c>
      <c r="I813" s="5">
        <v>311339</v>
      </c>
      <c r="J813" s="5">
        <f>ROUND(Offset_Report7[[#This Row],[FY 2022-23 Allocation]]-Offset_Report7[[#This Row],[FY 2022-23 Expended]],0)</f>
        <v>0</v>
      </c>
      <c r="K813" s="6">
        <f>Offset_Report7[[#This Row],[FY 2021-22 
Unspent Funds to Offset]]+Offset_Report7[[#This Row],[FY 2022-23 
Unspent Funds to Offset]]</f>
        <v>0</v>
      </c>
    </row>
    <row r="814" spans="1:11" x14ac:dyDescent="0.2">
      <c r="A814" s="32" t="s">
        <v>4339</v>
      </c>
      <c r="B814" s="33" t="s">
        <v>1328</v>
      </c>
      <c r="C814" s="2" t="s">
        <v>14</v>
      </c>
      <c r="D814" s="3" t="s">
        <v>1329</v>
      </c>
      <c r="E814" s="4">
        <v>341206</v>
      </c>
      <c r="F814" s="4">
        <v>341206</v>
      </c>
      <c r="G814" s="5">
        <f>ROUND(Offset_Report7[[#This Row],[FY 2021-22 Allocation]]-Offset_Report7[[#This Row],[FY 2021-22 Expended]],0)</f>
        <v>0</v>
      </c>
      <c r="H814" s="5">
        <v>741892</v>
      </c>
      <c r="I814" s="5">
        <v>741892</v>
      </c>
      <c r="J814" s="5">
        <f>ROUND(Offset_Report7[[#This Row],[FY 2022-23 Allocation]]-Offset_Report7[[#This Row],[FY 2022-23 Expended]],0)</f>
        <v>0</v>
      </c>
      <c r="K814" s="6">
        <f>Offset_Report7[[#This Row],[FY 2021-22 
Unspent Funds to Offset]]+Offset_Report7[[#This Row],[FY 2022-23 
Unspent Funds to Offset]]</f>
        <v>0</v>
      </c>
    </row>
    <row r="815" spans="1:11" x14ac:dyDescent="0.2">
      <c r="A815" s="32" t="s">
        <v>4340</v>
      </c>
      <c r="B815" s="33" t="s">
        <v>1330</v>
      </c>
      <c r="C815" s="2" t="s">
        <v>14</v>
      </c>
      <c r="D815" s="3" t="s">
        <v>1331</v>
      </c>
      <c r="E815" s="4">
        <v>188205</v>
      </c>
      <c r="F815" s="4">
        <v>188205</v>
      </c>
      <c r="G815" s="5">
        <f>ROUND(Offset_Report7[[#This Row],[FY 2021-22 Allocation]]-Offset_Report7[[#This Row],[FY 2021-22 Expended]],0)</f>
        <v>0</v>
      </c>
      <c r="H815" s="5">
        <v>523499</v>
      </c>
      <c r="I815" s="5">
        <v>523499</v>
      </c>
      <c r="J815" s="5">
        <f>ROUND(Offset_Report7[[#This Row],[FY 2022-23 Allocation]]-Offset_Report7[[#This Row],[FY 2022-23 Expended]],0)</f>
        <v>0</v>
      </c>
      <c r="K815" s="6">
        <f>Offset_Report7[[#This Row],[FY 2021-22 
Unspent Funds to Offset]]+Offset_Report7[[#This Row],[FY 2022-23 
Unspent Funds to Offset]]</f>
        <v>0</v>
      </c>
    </row>
    <row r="816" spans="1:11" x14ac:dyDescent="0.2">
      <c r="A816" s="32" t="s">
        <v>4341</v>
      </c>
      <c r="B816" s="33" t="s">
        <v>1332</v>
      </c>
      <c r="C816" s="2" t="s">
        <v>14</v>
      </c>
      <c r="D816" s="3" t="s">
        <v>1333</v>
      </c>
      <c r="E816" s="4">
        <v>368642</v>
      </c>
      <c r="F816" s="4">
        <v>368642</v>
      </c>
      <c r="G816" s="5">
        <f>ROUND(Offset_Report7[[#This Row],[FY 2021-22 Allocation]]-Offset_Report7[[#This Row],[FY 2021-22 Expended]],0)</f>
        <v>0</v>
      </c>
      <c r="H816" s="5">
        <v>676124</v>
      </c>
      <c r="I816" s="5">
        <v>676124</v>
      </c>
      <c r="J816" s="5">
        <f>ROUND(Offset_Report7[[#This Row],[FY 2022-23 Allocation]]-Offset_Report7[[#This Row],[FY 2022-23 Expended]],0)</f>
        <v>0</v>
      </c>
      <c r="K816" s="6">
        <f>Offset_Report7[[#This Row],[FY 2021-22 
Unspent Funds to Offset]]+Offset_Report7[[#This Row],[FY 2022-23 
Unspent Funds to Offset]]</f>
        <v>0</v>
      </c>
    </row>
    <row r="817" spans="1:11" x14ac:dyDescent="0.2">
      <c r="A817" s="32" t="s">
        <v>4342</v>
      </c>
      <c r="B817" s="33" t="s">
        <v>1334</v>
      </c>
      <c r="C817" s="2" t="s">
        <v>14</v>
      </c>
      <c r="D817" s="3" t="s">
        <v>1335</v>
      </c>
      <c r="E817" s="4">
        <v>100569</v>
      </c>
      <c r="F817" s="4">
        <v>100569</v>
      </c>
      <c r="G817" s="5">
        <f>ROUND(Offset_Report7[[#This Row],[FY 2021-22 Allocation]]-Offset_Report7[[#This Row],[FY 2021-22 Expended]],0)</f>
        <v>0</v>
      </c>
      <c r="H817" s="5">
        <v>206186</v>
      </c>
      <c r="I817" s="5">
        <v>206186</v>
      </c>
      <c r="J817" s="5">
        <f>ROUND(Offset_Report7[[#This Row],[FY 2022-23 Allocation]]-Offset_Report7[[#This Row],[FY 2022-23 Expended]],0)</f>
        <v>0</v>
      </c>
      <c r="K817" s="6">
        <f>Offset_Report7[[#This Row],[FY 2021-22 
Unspent Funds to Offset]]+Offset_Report7[[#This Row],[FY 2022-23 
Unspent Funds to Offset]]</f>
        <v>0</v>
      </c>
    </row>
    <row r="818" spans="1:11" x14ac:dyDescent="0.2">
      <c r="A818" s="32" t="s">
        <v>4343</v>
      </c>
      <c r="B818" s="33" t="s">
        <v>11</v>
      </c>
      <c r="C818" s="2" t="s">
        <v>11</v>
      </c>
      <c r="D818" s="3" t="s">
        <v>1336</v>
      </c>
      <c r="E818" s="4">
        <v>1123310</v>
      </c>
      <c r="F818" s="4">
        <v>1123310</v>
      </c>
      <c r="G818" s="5">
        <f>ROUND(Offset_Report7[[#This Row],[FY 2021-22 Allocation]]-Offset_Report7[[#This Row],[FY 2021-22 Expended]],0)</f>
        <v>0</v>
      </c>
      <c r="H818" s="5">
        <v>2130709</v>
      </c>
      <c r="I818" s="5">
        <v>2130709</v>
      </c>
      <c r="J818" s="5">
        <f>ROUND(Offset_Report7[[#This Row],[FY 2022-23 Allocation]]-Offset_Report7[[#This Row],[FY 2022-23 Expended]],0)</f>
        <v>0</v>
      </c>
      <c r="K818" s="6">
        <f>Offset_Report7[[#This Row],[FY 2021-22 
Unspent Funds to Offset]]+Offset_Report7[[#This Row],[FY 2022-23 
Unspent Funds to Offset]]</f>
        <v>0</v>
      </c>
    </row>
    <row r="819" spans="1:11" x14ac:dyDescent="0.2">
      <c r="A819" s="32" t="s">
        <v>4344</v>
      </c>
      <c r="B819" s="33" t="s">
        <v>11</v>
      </c>
      <c r="C819" s="2" t="s">
        <v>11</v>
      </c>
      <c r="D819" s="3" t="s">
        <v>1337</v>
      </c>
      <c r="E819" s="4">
        <v>7282096</v>
      </c>
      <c r="F819" s="4">
        <v>20777.849999999999</v>
      </c>
      <c r="G819" s="5">
        <f>ROUND(Offset_Report7[[#This Row],[FY 2021-22 Allocation]]-Offset_Report7[[#This Row],[FY 2021-22 Expended]],0)</f>
        <v>7261318</v>
      </c>
      <c r="H819" s="5">
        <v>13052195</v>
      </c>
      <c r="I819" s="5">
        <v>3548014</v>
      </c>
      <c r="J819" s="5">
        <f>ROUND(Offset_Report7[[#This Row],[FY 2022-23 Allocation]]-Offset_Report7[[#This Row],[FY 2022-23 Expended]],0)</f>
        <v>9504181</v>
      </c>
      <c r="K819" s="6">
        <f>Offset_Report7[[#This Row],[FY 2021-22 
Unspent Funds to Offset]]+Offset_Report7[[#This Row],[FY 2022-23 
Unspent Funds to Offset]]</f>
        <v>16765499</v>
      </c>
    </row>
    <row r="820" spans="1:11" x14ac:dyDescent="0.2">
      <c r="A820" s="32" t="s">
        <v>4345</v>
      </c>
      <c r="B820" s="33" t="s">
        <v>11</v>
      </c>
      <c r="C820" s="2" t="s">
        <v>11</v>
      </c>
      <c r="D820" s="3" t="s">
        <v>1338</v>
      </c>
      <c r="E820" s="4">
        <v>1091525</v>
      </c>
      <c r="F820" s="4">
        <v>1091525</v>
      </c>
      <c r="G820" s="5">
        <f>ROUND(Offset_Report7[[#This Row],[FY 2021-22 Allocation]]-Offset_Report7[[#This Row],[FY 2021-22 Expended]],0)</f>
        <v>0</v>
      </c>
      <c r="H820" s="5">
        <v>2887426</v>
      </c>
      <c r="I820" s="5">
        <v>2887426</v>
      </c>
      <c r="J820" s="5">
        <f>ROUND(Offset_Report7[[#This Row],[FY 2022-23 Allocation]]-Offset_Report7[[#This Row],[FY 2022-23 Expended]],0)</f>
        <v>0</v>
      </c>
      <c r="K820" s="6">
        <f>Offset_Report7[[#This Row],[FY 2021-22 
Unspent Funds to Offset]]+Offset_Report7[[#This Row],[FY 2022-23 
Unspent Funds to Offset]]</f>
        <v>0</v>
      </c>
    </row>
    <row r="821" spans="1:11" x14ac:dyDescent="0.2">
      <c r="A821" s="32" t="s">
        <v>4346</v>
      </c>
      <c r="B821" s="33" t="s">
        <v>11</v>
      </c>
      <c r="C821" s="2" t="s">
        <v>11</v>
      </c>
      <c r="D821" s="3" t="s">
        <v>1339</v>
      </c>
      <c r="E821" s="4">
        <v>11689394</v>
      </c>
      <c r="F821" s="4">
        <v>11689394</v>
      </c>
      <c r="G821" s="5">
        <f>ROUND(Offset_Report7[[#This Row],[FY 2021-22 Allocation]]-Offset_Report7[[#This Row],[FY 2021-22 Expended]],0)</f>
        <v>0</v>
      </c>
      <c r="H821" s="5">
        <v>22583678</v>
      </c>
      <c r="I821" s="5">
        <v>22583678</v>
      </c>
      <c r="J821" s="5">
        <f>ROUND(Offset_Report7[[#This Row],[FY 2022-23 Allocation]]-Offset_Report7[[#This Row],[FY 2022-23 Expended]],0)</f>
        <v>0</v>
      </c>
      <c r="K821" s="6">
        <f>Offset_Report7[[#This Row],[FY 2021-22 
Unspent Funds to Offset]]+Offset_Report7[[#This Row],[FY 2022-23 
Unspent Funds to Offset]]</f>
        <v>0</v>
      </c>
    </row>
    <row r="822" spans="1:11" x14ac:dyDescent="0.2">
      <c r="A822" s="32" t="s">
        <v>4347</v>
      </c>
      <c r="B822" s="33" t="s">
        <v>11</v>
      </c>
      <c r="C822" s="2" t="s">
        <v>11</v>
      </c>
      <c r="D822" s="3" t="s">
        <v>1340</v>
      </c>
      <c r="E822" s="4">
        <v>5043519</v>
      </c>
      <c r="F822" s="4">
        <v>2430522.81</v>
      </c>
      <c r="G822" s="5">
        <f>ROUND(Offset_Report7[[#This Row],[FY 2021-22 Allocation]]-Offset_Report7[[#This Row],[FY 2021-22 Expended]],0)</f>
        <v>2612996</v>
      </c>
      <c r="H822" s="5">
        <v>9015827</v>
      </c>
      <c r="I822" s="5">
        <v>5552655.0700000003</v>
      </c>
      <c r="J822" s="5">
        <f>ROUND(Offset_Report7[[#This Row],[FY 2022-23 Allocation]]-Offset_Report7[[#This Row],[FY 2022-23 Expended]],0)</f>
        <v>3463172</v>
      </c>
      <c r="K822" s="6">
        <f>Offset_Report7[[#This Row],[FY 2021-22 
Unspent Funds to Offset]]+Offset_Report7[[#This Row],[FY 2022-23 
Unspent Funds to Offset]]</f>
        <v>6076168</v>
      </c>
    </row>
    <row r="823" spans="1:11" x14ac:dyDescent="0.2">
      <c r="A823" s="32" t="s">
        <v>4348</v>
      </c>
      <c r="B823" s="33" t="s">
        <v>11</v>
      </c>
      <c r="C823" s="2" t="s">
        <v>11</v>
      </c>
      <c r="D823" s="3" t="s">
        <v>1341</v>
      </c>
      <c r="E823" s="4">
        <v>1777386</v>
      </c>
      <c r="F823" s="4">
        <v>1777386</v>
      </c>
      <c r="G823" s="5">
        <f>ROUND(Offset_Report7[[#This Row],[FY 2021-22 Allocation]]-Offset_Report7[[#This Row],[FY 2021-22 Expended]],0)</f>
        <v>0</v>
      </c>
      <c r="H823" s="5">
        <v>5138151</v>
      </c>
      <c r="I823" s="5">
        <v>5138151</v>
      </c>
      <c r="J823" s="5">
        <f>ROUND(Offset_Report7[[#This Row],[FY 2022-23 Allocation]]-Offset_Report7[[#This Row],[FY 2022-23 Expended]],0)</f>
        <v>0</v>
      </c>
      <c r="K823" s="6">
        <f>Offset_Report7[[#This Row],[FY 2021-22 
Unspent Funds to Offset]]+Offset_Report7[[#This Row],[FY 2022-23 
Unspent Funds to Offset]]</f>
        <v>0</v>
      </c>
    </row>
    <row r="824" spans="1:11" x14ac:dyDescent="0.2">
      <c r="A824" s="32" t="s">
        <v>4349</v>
      </c>
      <c r="B824" s="33" t="s">
        <v>11</v>
      </c>
      <c r="C824" s="2" t="s">
        <v>11</v>
      </c>
      <c r="D824" s="3" t="s">
        <v>1342</v>
      </c>
      <c r="E824" s="4">
        <v>4248802</v>
      </c>
      <c r="F824" s="4">
        <v>4248802</v>
      </c>
      <c r="G824" s="5">
        <f>ROUND(Offset_Report7[[#This Row],[FY 2021-22 Allocation]]-Offset_Report7[[#This Row],[FY 2021-22 Expended]],0)</f>
        <v>0</v>
      </c>
      <c r="H824" s="5">
        <v>10225922</v>
      </c>
      <c r="I824" s="5">
        <v>10225922</v>
      </c>
      <c r="J824" s="5">
        <f>ROUND(Offset_Report7[[#This Row],[FY 2022-23 Allocation]]-Offset_Report7[[#This Row],[FY 2022-23 Expended]],0)</f>
        <v>0</v>
      </c>
      <c r="K824" s="6">
        <f>Offset_Report7[[#This Row],[FY 2021-22 
Unspent Funds to Offset]]+Offset_Report7[[#This Row],[FY 2022-23 
Unspent Funds to Offset]]</f>
        <v>0</v>
      </c>
    </row>
    <row r="825" spans="1:11" x14ac:dyDescent="0.2">
      <c r="A825" s="32" t="s">
        <v>4350</v>
      </c>
      <c r="B825" s="33" t="s">
        <v>11</v>
      </c>
      <c r="C825" s="2" t="s">
        <v>11</v>
      </c>
      <c r="D825" s="3" t="s">
        <v>1343</v>
      </c>
      <c r="E825" s="4">
        <v>14295460</v>
      </c>
      <c r="F825" s="4">
        <v>14295460</v>
      </c>
      <c r="G825" s="5">
        <f>ROUND(Offset_Report7[[#This Row],[FY 2021-22 Allocation]]-Offset_Report7[[#This Row],[FY 2021-22 Expended]],0)</f>
        <v>0</v>
      </c>
      <c r="H825" s="5">
        <v>28344221</v>
      </c>
      <c r="I825" s="5">
        <v>18537929.280000001</v>
      </c>
      <c r="J825" s="5">
        <f>ROUND(Offset_Report7[[#This Row],[FY 2022-23 Allocation]]-Offset_Report7[[#This Row],[FY 2022-23 Expended]],0)</f>
        <v>9806292</v>
      </c>
      <c r="K825" s="6">
        <f>Offset_Report7[[#This Row],[FY 2021-22 
Unspent Funds to Offset]]+Offset_Report7[[#This Row],[FY 2022-23 
Unspent Funds to Offset]]</f>
        <v>9806292</v>
      </c>
    </row>
    <row r="826" spans="1:11" x14ac:dyDescent="0.2">
      <c r="A826" s="32" t="s">
        <v>4351</v>
      </c>
      <c r="B826" s="33" t="s">
        <v>1344</v>
      </c>
      <c r="C826" s="2" t="s">
        <v>14</v>
      </c>
      <c r="D826" s="3" t="s">
        <v>1345</v>
      </c>
      <c r="E826" s="4">
        <v>0</v>
      </c>
      <c r="F826" s="4">
        <v>0</v>
      </c>
      <c r="G826" s="5">
        <f>ROUND(Offset_Report7[[#This Row],[FY 2021-22 Allocation]]-Offset_Report7[[#This Row],[FY 2021-22 Expended]],0)</f>
        <v>0</v>
      </c>
      <c r="H826" s="5">
        <v>0</v>
      </c>
      <c r="I826" s="5">
        <v>0</v>
      </c>
      <c r="J826" s="5">
        <f>ROUND(Offset_Report7[[#This Row],[FY 2022-23 Allocation]]-Offset_Report7[[#This Row],[FY 2022-23 Expended]],0)</f>
        <v>0</v>
      </c>
      <c r="K826" s="6">
        <f>Offset_Report7[[#This Row],[FY 2021-22 
Unspent Funds to Offset]]+Offset_Report7[[#This Row],[FY 2022-23 
Unspent Funds to Offset]]</f>
        <v>0</v>
      </c>
    </row>
    <row r="827" spans="1:11" x14ac:dyDescent="0.2">
      <c r="A827" s="32" t="s">
        <v>4352</v>
      </c>
      <c r="B827" s="34" t="s">
        <v>1346</v>
      </c>
      <c r="C827" s="2" t="s">
        <v>14</v>
      </c>
      <c r="D827" s="3" t="s">
        <v>1347</v>
      </c>
      <c r="E827" s="4">
        <v>815860</v>
      </c>
      <c r="F827" s="4">
        <v>197731.66</v>
      </c>
      <c r="G827" s="5">
        <f>ROUND(Offset_Report7[[#This Row],[FY 2021-22 Allocation]]-Offset_Report7[[#This Row],[FY 2021-22 Expended]],0)</f>
        <v>618128</v>
      </c>
      <c r="H827" s="5">
        <v>1602415</v>
      </c>
      <c r="I827" s="5">
        <v>0</v>
      </c>
      <c r="J827" s="5">
        <f>ROUND(Offset_Report7[[#This Row],[FY 2022-23 Allocation]]-Offset_Report7[[#This Row],[FY 2022-23 Expended]],0)</f>
        <v>1602415</v>
      </c>
      <c r="K827" s="6">
        <f>Offset_Report7[[#This Row],[FY 2021-22 
Unspent Funds to Offset]]+Offset_Report7[[#This Row],[FY 2022-23 
Unspent Funds to Offset]]</f>
        <v>2220543</v>
      </c>
    </row>
    <row r="828" spans="1:11" x14ac:dyDescent="0.2">
      <c r="A828" s="32" t="s">
        <v>4353</v>
      </c>
      <c r="B828" s="34" t="s">
        <v>1348</v>
      </c>
      <c r="C828" s="2" t="s">
        <v>31</v>
      </c>
      <c r="D828" s="3" t="s">
        <v>1349</v>
      </c>
      <c r="E828" s="4">
        <v>0</v>
      </c>
      <c r="F828" s="4">
        <v>0</v>
      </c>
      <c r="G828" s="5">
        <f>ROUND(Offset_Report7[[#This Row],[FY 2021-22 Allocation]]-Offset_Report7[[#This Row],[FY 2021-22 Expended]],0)</f>
        <v>0</v>
      </c>
      <c r="H828" s="5">
        <v>0</v>
      </c>
      <c r="I828" s="5">
        <v>0</v>
      </c>
      <c r="J828" s="5">
        <f>ROUND(Offset_Report7[[#This Row],[FY 2022-23 Allocation]]-Offset_Report7[[#This Row],[FY 2022-23 Expended]],0)</f>
        <v>0</v>
      </c>
      <c r="K828" s="6">
        <f>Offset_Report7[[#This Row],[FY 2021-22 
Unspent Funds to Offset]]+Offset_Report7[[#This Row],[FY 2022-23 
Unspent Funds to Offset]]</f>
        <v>0</v>
      </c>
    </row>
    <row r="829" spans="1:11" x14ac:dyDescent="0.2">
      <c r="A829" s="32" t="s">
        <v>4354</v>
      </c>
      <c r="B829" s="34" t="s">
        <v>11</v>
      </c>
      <c r="C829" s="2" t="s">
        <v>11</v>
      </c>
      <c r="D829" s="3" t="s">
        <v>1350</v>
      </c>
      <c r="E829" s="4">
        <v>456328</v>
      </c>
      <c r="F829" s="4">
        <v>456328</v>
      </c>
      <c r="G829" s="5">
        <f>ROUND(Offset_Report7[[#This Row],[FY 2021-22 Allocation]]-Offset_Report7[[#This Row],[FY 2021-22 Expended]],0)</f>
        <v>0</v>
      </c>
      <c r="H829" s="5">
        <v>1234634</v>
      </c>
      <c r="I829" s="5">
        <v>1234634</v>
      </c>
      <c r="J829" s="5">
        <f>ROUND(Offset_Report7[[#This Row],[FY 2022-23 Allocation]]-Offset_Report7[[#This Row],[FY 2022-23 Expended]],0)</f>
        <v>0</v>
      </c>
      <c r="K829" s="6">
        <f>Offset_Report7[[#This Row],[FY 2021-22 
Unspent Funds to Offset]]+Offset_Report7[[#This Row],[FY 2022-23 
Unspent Funds to Offset]]</f>
        <v>0</v>
      </c>
    </row>
    <row r="830" spans="1:11" x14ac:dyDescent="0.2">
      <c r="A830" s="32" t="s">
        <v>4355</v>
      </c>
      <c r="B830" s="34" t="s">
        <v>11</v>
      </c>
      <c r="C830" s="2" t="s">
        <v>11</v>
      </c>
      <c r="D830" s="3" t="s">
        <v>1351</v>
      </c>
      <c r="E830" s="4">
        <v>7523432</v>
      </c>
      <c r="F830" s="4">
        <v>7523432</v>
      </c>
      <c r="G830" s="5">
        <f>ROUND(Offset_Report7[[#This Row],[FY 2021-22 Allocation]]-Offset_Report7[[#This Row],[FY 2021-22 Expended]],0)</f>
        <v>0</v>
      </c>
      <c r="H830" s="5">
        <v>14322624</v>
      </c>
      <c r="I830" s="5">
        <v>14322624</v>
      </c>
      <c r="J830" s="5">
        <f>ROUND(Offset_Report7[[#This Row],[FY 2022-23 Allocation]]-Offset_Report7[[#This Row],[FY 2022-23 Expended]],0)</f>
        <v>0</v>
      </c>
      <c r="K830" s="6">
        <f>Offset_Report7[[#This Row],[FY 2021-22 
Unspent Funds to Offset]]+Offset_Report7[[#This Row],[FY 2022-23 
Unspent Funds to Offset]]</f>
        <v>0</v>
      </c>
    </row>
    <row r="831" spans="1:11" x14ac:dyDescent="0.2">
      <c r="A831" s="32" t="s">
        <v>4356</v>
      </c>
      <c r="B831" s="34" t="s">
        <v>11</v>
      </c>
      <c r="C831" s="2" t="s">
        <v>11</v>
      </c>
      <c r="D831" s="3" t="s">
        <v>1352</v>
      </c>
      <c r="E831" s="4">
        <v>3704380</v>
      </c>
      <c r="F831" s="4">
        <v>3704380</v>
      </c>
      <c r="G831" s="5">
        <f>ROUND(Offset_Report7[[#This Row],[FY 2021-22 Allocation]]-Offset_Report7[[#This Row],[FY 2021-22 Expended]],0)</f>
        <v>0</v>
      </c>
      <c r="H831" s="5">
        <v>9342010</v>
      </c>
      <c r="I831" s="5">
        <v>9342010</v>
      </c>
      <c r="J831" s="5">
        <f>ROUND(Offset_Report7[[#This Row],[FY 2022-23 Allocation]]-Offset_Report7[[#This Row],[FY 2022-23 Expended]],0)</f>
        <v>0</v>
      </c>
      <c r="K831" s="6">
        <f>Offset_Report7[[#This Row],[FY 2021-22 
Unspent Funds to Offset]]+Offset_Report7[[#This Row],[FY 2022-23 
Unspent Funds to Offset]]</f>
        <v>0</v>
      </c>
    </row>
    <row r="832" spans="1:11" x14ac:dyDescent="0.2">
      <c r="A832" s="32" t="s">
        <v>4357</v>
      </c>
      <c r="B832" s="34" t="s">
        <v>1353</v>
      </c>
      <c r="C832" s="2" t="s">
        <v>14</v>
      </c>
      <c r="D832" s="3" t="s">
        <v>1354</v>
      </c>
      <c r="E832" s="4">
        <v>50000</v>
      </c>
      <c r="F832" s="4">
        <v>50000</v>
      </c>
      <c r="G832" s="5">
        <f>ROUND(Offset_Report7[[#This Row],[FY 2021-22 Allocation]]-Offset_Report7[[#This Row],[FY 2021-22 Expended]],0)</f>
        <v>0</v>
      </c>
      <c r="H832" s="5">
        <v>50000</v>
      </c>
      <c r="I832" s="5">
        <v>50000</v>
      </c>
      <c r="J832" s="5">
        <f>ROUND(Offset_Report7[[#This Row],[FY 2022-23 Allocation]]-Offset_Report7[[#This Row],[FY 2022-23 Expended]],0)</f>
        <v>0</v>
      </c>
      <c r="K832" s="6">
        <f>Offset_Report7[[#This Row],[FY 2021-22 
Unspent Funds to Offset]]+Offset_Report7[[#This Row],[FY 2022-23 
Unspent Funds to Offset]]</f>
        <v>0</v>
      </c>
    </row>
    <row r="833" spans="1:11" x14ac:dyDescent="0.2">
      <c r="A833" s="32" t="s">
        <v>4358</v>
      </c>
      <c r="B833" s="34" t="s">
        <v>1355</v>
      </c>
      <c r="C833" s="2" t="s">
        <v>14</v>
      </c>
      <c r="D833" s="3" t="s">
        <v>1356</v>
      </c>
      <c r="E833" s="4">
        <v>50000</v>
      </c>
      <c r="F833" s="4">
        <v>50000</v>
      </c>
      <c r="G833" s="5">
        <f>ROUND(Offset_Report7[[#This Row],[FY 2021-22 Allocation]]-Offset_Report7[[#This Row],[FY 2021-22 Expended]],0)</f>
        <v>0</v>
      </c>
      <c r="H833" s="5">
        <v>133078</v>
      </c>
      <c r="I833" s="5">
        <v>133078</v>
      </c>
      <c r="J833" s="5">
        <f>ROUND(Offset_Report7[[#This Row],[FY 2022-23 Allocation]]-Offset_Report7[[#This Row],[FY 2022-23 Expended]],0)</f>
        <v>0</v>
      </c>
      <c r="K833" s="6">
        <f>Offset_Report7[[#This Row],[FY 2021-22 
Unspent Funds to Offset]]+Offset_Report7[[#This Row],[FY 2022-23 
Unspent Funds to Offset]]</f>
        <v>0</v>
      </c>
    </row>
    <row r="834" spans="1:11" x14ac:dyDescent="0.2">
      <c r="A834" s="32" t="s">
        <v>4359</v>
      </c>
      <c r="B834" s="34" t="s">
        <v>1357</v>
      </c>
      <c r="C834" s="2" t="s">
        <v>14</v>
      </c>
      <c r="D834" s="3" t="s">
        <v>1358</v>
      </c>
      <c r="E834" s="4">
        <v>66777</v>
      </c>
      <c r="F834" s="4">
        <v>66777</v>
      </c>
      <c r="G834" s="5">
        <f>ROUND(Offset_Report7[[#This Row],[FY 2021-22 Allocation]]-Offset_Report7[[#This Row],[FY 2021-22 Expended]],0)</f>
        <v>0</v>
      </c>
      <c r="H834" s="5">
        <v>162493</v>
      </c>
      <c r="I834" s="5">
        <v>162493</v>
      </c>
      <c r="J834" s="5">
        <f>ROUND(Offset_Report7[[#This Row],[FY 2022-23 Allocation]]-Offset_Report7[[#This Row],[FY 2022-23 Expended]],0)</f>
        <v>0</v>
      </c>
      <c r="K834" s="6">
        <f>Offset_Report7[[#This Row],[FY 2021-22 
Unspent Funds to Offset]]+Offset_Report7[[#This Row],[FY 2022-23 
Unspent Funds to Offset]]</f>
        <v>0</v>
      </c>
    </row>
    <row r="835" spans="1:11" x14ac:dyDescent="0.2">
      <c r="A835" s="32" t="s">
        <v>4360</v>
      </c>
      <c r="B835" s="34" t="s">
        <v>1359</v>
      </c>
      <c r="C835" s="2" t="s">
        <v>14</v>
      </c>
      <c r="D835" s="3" t="s">
        <v>1360</v>
      </c>
      <c r="E835" s="4">
        <v>0</v>
      </c>
      <c r="F835" s="4">
        <v>0</v>
      </c>
      <c r="G835" s="5">
        <f>ROUND(Offset_Report7[[#This Row],[FY 2021-22 Allocation]]-Offset_Report7[[#This Row],[FY 2021-22 Expended]],0)</f>
        <v>0</v>
      </c>
      <c r="H835" s="5">
        <v>0</v>
      </c>
      <c r="I835" s="5">
        <v>0</v>
      </c>
      <c r="J835" s="5">
        <f>ROUND(Offset_Report7[[#This Row],[FY 2022-23 Allocation]]-Offset_Report7[[#This Row],[FY 2022-23 Expended]],0)</f>
        <v>0</v>
      </c>
      <c r="K835" s="6">
        <f>Offset_Report7[[#This Row],[FY 2021-22 
Unspent Funds to Offset]]+Offset_Report7[[#This Row],[FY 2022-23 
Unspent Funds to Offset]]</f>
        <v>0</v>
      </c>
    </row>
    <row r="836" spans="1:11" x14ac:dyDescent="0.2">
      <c r="A836" s="32" t="s">
        <v>4361</v>
      </c>
      <c r="B836" s="34" t="s">
        <v>1361</v>
      </c>
      <c r="C836" s="2" t="s">
        <v>14</v>
      </c>
      <c r="D836" s="3" t="s">
        <v>1362</v>
      </c>
      <c r="E836" s="4">
        <v>50000</v>
      </c>
      <c r="F836" s="4">
        <v>50000</v>
      </c>
      <c r="G836" s="5">
        <f>ROUND(Offset_Report7[[#This Row],[FY 2021-22 Allocation]]-Offset_Report7[[#This Row],[FY 2021-22 Expended]],0)</f>
        <v>0</v>
      </c>
      <c r="H836" s="5">
        <v>170867</v>
      </c>
      <c r="I836" s="5">
        <v>170867</v>
      </c>
      <c r="J836" s="5">
        <f>ROUND(Offset_Report7[[#This Row],[FY 2022-23 Allocation]]-Offset_Report7[[#This Row],[FY 2022-23 Expended]],0)</f>
        <v>0</v>
      </c>
      <c r="K836" s="6">
        <f>Offset_Report7[[#This Row],[FY 2021-22 
Unspent Funds to Offset]]+Offset_Report7[[#This Row],[FY 2022-23 
Unspent Funds to Offset]]</f>
        <v>0</v>
      </c>
    </row>
    <row r="837" spans="1:11" x14ac:dyDescent="0.2">
      <c r="A837" s="32" t="s">
        <v>4362</v>
      </c>
      <c r="B837" s="34" t="s">
        <v>11</v>
      </c>
      <c r="C837" s="2" t="s">
        <v>11</v>
      </c>
      <c r="D837" s="3" t="s">
        <v>1363</v>
      </c>
      <c r="E837" s="4">
        <v>12194681</v>
      </c>
      <c r="F837" s="4">
        <v>12194681</v>
      </c>
      <c r="G837" s="5">
        <f>ROUND(Offset_Report7[[#This Row],[FY 2021-22 Allocation]]-Offset_Report7[[#This Row],[FY 2021-22 Expended]],0)</f>
        <v>0</v>
      </c>
      <c r="H837" s="5">
        <v>24199511</v>
      </c>
      <c r="I837" s="5">
        <v>12571357.279999999</v>
      </c>
      <c r="J837" s="5">
        <f>ROUND(Offset_Report7[[#This Row],[FY 2022-23 Allocation]]-Offset_Report7[[#This Row],[FY 2022-23 Expended]],0)</f>
        <v>11628154</v>
      </c>
      <c r="K837" s="6">
        <f>Offset_Report7[[#This Row],[FY 2021-22 
Unspent Funds to Offset]]+Offset_Report7[[#This Row],[FY 2022-23 
Unspent Funds to Offset]]</f>
        <v>11628154</v>
      </c>
    </row>
    <row r="838" spans="1:11" x14ac:dyDescent="0.2">
      <c r="A838" s="32" t="s">
        <v>4363</v>
      </c>
      <c r="B838" s="34" t="s">
        <v>1364</v>
      </c>
      <c r="C838" s="2" t="s">
        <v>31</v>
      </c>
      <c r="D838" s="3" t="s">
        <v>1365</v>
      </c>
      <c r="E838" s="4">
        <v>0</v>
      </c>
      <c r="F838" s="4">
        <v>0</v>
      </c>
      <c r="G838" s="5">
        <f>ROUND(Offset_Report7[[#This Row],[FY 2021-22 Allocation]]-Offset_Report7[[#This Row],[FY 2021-22 Expended]],0)</f>
        <v>0</v>
      </c>
      <c r="H838" s="5">
        <v>0</v>
      </c>
      <c r="I838" s="5">
        <v>0</v>
      </c>
      <c r="J838" s="5">
        <f>ROUND(Offset_Report7[[#This Row],[FY 2022-23 Allocation]]-Offset_Report7[[#This Row],[FY 2022-23 Expended]],0)</f>
        <v>0</v>
      </c>
      <c r="K838" s="6">
        <f>Offset_Report7[[#This Row],[FY 2021-22 
Unspent Funds to Offset]]+Offset_Report7[[#This Row],[FY 2022-23 
Unspent Funds to Offset]]</f>
        <v>0</v>
      </c>
    </row>
    <row r="839" spans="1:11" x14ac:dyDescent="0.2">
      <c r="A839" s="32" t="s">
        <v>4364</v>
      </c>
      <c r="B839" s="34" t="s">
        <v>1366</v>
      </c>
      <c r="C839" s="2" t="s">
        <v>14</v>
      </c>
      <c r="D839" s="3" t="s">
        <v>1367</v>
      </c>
      <c r="E839" s="4">
        <v>50000</v>
      </c>
      <c r="F839" s="4">
        <v>50000</v>
      </c>
      <c r="G839" s="5">
        <f>ROUND(Offset_Report7[[#This Row],[FY 2021-22 Allocation]]-Offset_Report7[[#This Row],[FY 2021-22 Expended]],0)</f>
        <v>0</v>
      </c>
      <c r="H839" s="5">
        <v>101654</v>
      </c>
      <c r="I839" s="5">
        <v>101654</v>
      </c>
      <c r="J839" s="5">
        <f>ROUND(Offset_Report7[[#This Row],[FY 2022-23 Allocation]]-Offset_Report7[[#This Row],[FY 2022-23 Expended]],0)</f>
        <v>0</v>
      </c>
      <c r="K839" s="6">
        <f>Offset_Report7[[#This Row],[FY 2021-22 
Unspent Funds to Offset]]+Offset_Report7[[#This Row],[FY 2022-23 
Unspent Funds to Offset]]</f>
        <v>0</v>
      </c>
    </row>
    <row r="840" spans="1:11" x14ac:dyDescent="0.2">
      <c r="A840" s="32" t="s">
        <v>4365</v>
      </c>
      <c r="B840" s="34" t="s">
        <v>1368</v>
      </c>
      <c r="C840" s="2" t="s">
        <v>31</v>
      </c>
      <c r="D840" s="3" t="s">
        <v>1369</v>
      </c>
      <c r="E840" s="4">
        <v>306896</v>
      </c>
      <c r="F840" s="4">
        <v>306896</v>
      </c>
      <c r="G840" s="5">
        <f>ROUND(Offset_Report7[[#This Row],[FY 2021-22 Allocation]]-Offset_Report7[[#This Row],[FY 2021-22 Expended]],0)</f>
        <v>0</v>
      </c>
      <c r="H840" s="5">
        <v>686595</v>
      </c>
      <c r="I840" s="5">
        <v>686595</v>
      </c>
      <c r="J840" s="5">
        <f>ROUND(Offset_Report7[[#This Row],[FY 2022-23 Allocation]]-Offset_Report7[[#This Row],[FY 2022-23 Expended]],0)</f>
        <v>0</v>
      </c>
      <c r="K840" s="6">
        <f>Offset_Report7[[#This Row],[FY 2021-22 
Unspent Funds to Offset]]+Offset_Report7[[#This Row],[FY 2022-23 
Unspent Funds to Offset]]</f>
        <v>0</v>
      </c>
    </row>
    <row r="841" spans="1:11" x14ac:dyDescent="0.2">
      <c r="A841" s="32" t="s">
        <v>4366</v>
      </c>
      <c r="B841" s="34" t="s">
        <v>11</v>
      </c>
      <c r="C841" s="2" t="s">
        <v>11</v>
      </c>
      <c r="D841" s="3" t="s">
        <v>1370</v>
      </c>
      <c r="E841" s="4">
        <v>1757942</v>
      </c>
      <c r="F841" s="4">
        <v>1757942</v>
      </c>
      <c r="G841" s="5">
        <f>ROUND(Offset_Report7[[#This Row],[FY 2021-22 Allocation]]-Offset_Report7[[#This Row],[FY 2021-22 Expended]],0)</f>
        <v>0</v>
      </c>
      <c r="H841" s="5">
        <v>3550817</v>
      </c>
      <c r="I841" s="5">
        <v>3550817</v>
      </c>
      <c r="J841" s="5">
        <f>ROUND(Offset_Report7[[#This Row],[FY 2022-23 Allocation]]-Offset_Report7[[#This Row],[FY 2022-23 Expended]],0)</f>
        <v>0</v>
      </c>
      <c r="K841" s="6">
        <f>Offset_Report7[[#This Row],[FY 2021-22 
Unspent Funds to Offset]]+Offset_Report7[[#This Row],[FY 2022-23 
Unspent Funds to Offset]]</f>
        <v>0</v>
      </c>
    </row>
    <row r="842" spans="1:11" x14ac:dyDescent="0.2">
      <c r="A842" s="32" t="s">
        <v>4367</v>
      </c>
      <c r="B842" s="34" t="s">
        <v>11</v>
      </c>
      <c r="C842" s="2" t="s">
        <v>11</v>
      </c>
      <c r="D842" s="3" t="s">
        <v>1371</v>
      </c>
      <c r="E842" s="4">
        <v>137678</v>
      </c>
      <c r="F842" s="4">
        <v>137678</v>
      </c>
      <c r="G842" s="5">
        <f>ROUND(Offset_Report7[[#This Row],[FY 2021-22 Allocation]]-Offset_Report7[[#This Row],[FY 2021-22 Expended]],0)</f>
        <v>0</v>
      </c>
      <c r="H842" s="5">
        <v>440578</v>
      </c>
      <c r="I842" s="5">
        <v>440578</v>
      </c>
      <c r="J842" s="5">
        <f>ROUND(Offset_Report7[[#This Row],[FY 2022-23 Allocation]]-Offset_Report7[[#This Row],[FY 2022-23 Expended]],0)</f>
        <v>0</v>
      </c>
      <c r="K842" s="6">
        <f>Offset_Report7[[#This Row],[FY 2021-22 
Unspent Funds to Offset]]+Offset_Report7[[#This Row],[FY 2022-23 
Unspent Funds to Offset]]</f>
        <v>0</v>
      </c>
    </row>
    <row r="843" spans="1:11" x14ac:dyDescent="0.2">
      <c r="A843" s="32" t="s">
        <v>4368</v>
      </c>
      <c r="B843" s="34" t="s">
        <v>11</v>
      </c>
      <c r="C843" s="2" t="s">
        <v>11</v>
      </c>
      <c r="D843" s="3" t="s">
        <v>1372</v>
      </c>
      <c r="E843" s="4">
        <v>863090</v>
      </c>
      <c r="F843" s="4">
        <v>863090</v>
      </c>
      <c r="G843" s="5">
        <f>ROUND(Offset_Report7[[#This Row],[FY 2021-22 Allocation]]-Offset_Report7[[#This Row],[FY 2021-22 Expended]],0)</f>
        <v>0</v>
      </c>
      <c r="H843" s="5">
        <v>2128757</v>
      </c>
      <c r="I843" s="5">
        <v>1599871</v>
      </c>
      <c r="J843" s="5">
        <f>ROUND(Offset_Report7[[#This Row],[FY 2022-23 Allocation]]-Offset_Report7[[#This Row],[FY 2022-23 Expended]],0)</f>
        <v>528886</v>
      </c>
      <c r="K843" s="6">
        <f>Offset_Report7[[#This Row],[FY 2021-22 
Unspent Funds to Offset]]+Offset_Report7[[#This Row],[FY 2022-23 
Unspent Funds to Offset]]</f>
        <v>528886</v>
      </c>
    </row>
    <row r="844" spans="1:11" x14ac:dyDescent="0.2">
      <c r="A844" s="32" t="s">
        <v>4369</v>
      </c>
      <c r="B844" s="33" t="s">
        <v>11</v>
      </c>
      <c r="C844" s="2" t="s">
        <v>11</v>
      </c>
      <c r="D844" s="3" t="s">
        <v>1373</v>
      </c>
      <c r="E844" s="4">
        <v>1775829</v>
      </c>
      <c r="F844" s="4">
        <v>1775829</v>
      </c>
      <c r="G844" s="5">
        <f>ROUND(Offset_Report7[[#This Row],[FY 2021-22 Allocation]]-Offset_Report7[[#This Row],[FY 2021-22 Expended]],0)</f>
        <v>0</v>
      </c>
      <c r="H844" s="5">
        <v>4864420</v>
      </c>
      <c r="I844" s="5">
        <v>4864420</v>
      </c>
      <c r="J844" s="5">
        <f>ROUND(Offset_Report7[[#This Row],[FY 2022-23 Allocation]]-Offset_Report7[[#This Row],[FY 2022-23 Expended]],0)</f>
        <v>0</v>
      </c>
      <c r="K844" s="6">
        <f>Offset_Report7[[#This Row],[FY 2021-22 
Unspent Funds to Offset]]+Offset_Report7[[#This Row],[FY 2022-23 
Unspent Funds to Offset]]</f>
        <v>0</v>
      </c>
    </row>
    <row r="845" spans="1:11" x14ac:dyDescent="0.2">
      <c r="A845" s="32" t="s">
        <v>4370</v>
      </c>
      <c r="B845" s="33" t="s">
        <v>11</v>
      </c>
      <c r="C845" s="2" t="s">
        <v>11</v>
      </c>
      <c r="D845" s="3" t="s">
        <v>1374</v>
      </c>
      <c r="E845" s="4">
        <v>362772</v>
      </c>
      <c r="F845" s="4">
        <v>362772</v>
      </c>
      <c r="G845" s="5">
        <f>ROUND(Offset_Report7[[#This Row],[FY 2021-22 Allocation]]-Offset_Report7[[#This Row],[FY 2021-22 Expended]],0)</f>
        <v>0</v>
      </c>
      <c r="H845" s="5">
        <v>953509</v>
      </c>
      <c r="I845" s="5">
        <v>953509</v>
      </c>
      <c r="J845" s="5">
        <f>ROUND(Offset_Report7[[#This Row],[FY 2022-23 Allocation]]-Offset_Report7[[#This Row],[FY 2022-23 Expended]],0)</f>
        <v>0</v>
      </c>
      <c r="K845" s="6">
        <f>Offset_Report7[[#This Row],[FY 2021-22 
Unspent Funds to Offset]]+Offset_Report7[[#This Row],[FY 2022-23 
Unspent Funds to Offset]]</f>
        <v>0</v>
      </c>
    </row>
    <row r="846" spans="1:11" x14ac:dyDescent="0.2">
      <c r="A846" s="32" t="s">
        <v>4371</v>
      </c>
      <c r="B846" s="34" t="s">
        <v>11</v>
      </c>
      <c r="C846" s="2" t="s">
        <v>11</v>
      </c>
      <c r="D846" s="3" t="s">
        <v>1375</v>
      </c>
      <c r="E846" s="4">
        <v>1958466</v>
      </c>
      <c r="F846" s="4">
        <v>1958466</v>
      </c>
      <c r="G846" s="5">
        <f>ROUND(Offset_Report7[[#This Row],[FY 2021-22 Allocation]]-Offset_Report7[[#This Row],[FY 2021-22 Expended]],0)</f>
        <v>0</v>
      </c>
      <c r="H846" s="5">
        <v>3865079</v>
      </c>
      <c r="I846" s="5">
        <v>3865079</v>
      </c>
      <c r="J846" s="5">
        <f>ROUND(Offset_Report7[[#This Row],[FY 2022-23 Allocation]]-Offset_Report7[[#This Row],[FY 2022-23 Expended]],0)</f>
        <v>0</v>
      </c>
      <c r="K846" s="6">
        <f>Offset_Report7[[#This Row],[FY 2021-22 
Unspent Funds to Offset]]+Offset_Report7[[#This Row],[FY 2022-23 
Unspent Funds to Offset]]</f>
        <v>0</v>
      </c>
    </row>
    <row r="847" spans="1:11" x14ac:dyDescent="0.2">
      <c r="A847" s="32" t="s">
        <v>4372</v>
      </c>
      <c r="B847" s="33" t="s">
        <v>11</v>
      </c>
      <c r="C847" s="2" t="s">
        <v>11</v>
      </c>
      <c r="D847" s="3" t="s">
        <v>1376</v>
      </c>
      <c r="E847" s="4">
        <v>1858004</v>
      </c>
      <c r="F847" s="4">
        <v>1858004</v>
      </c>
      <c r="G847" s="5">
        <f>ROUND(Offset_Report7[[#This Row],[FY 2021-22 Allocation]]-Offset_Report7[[#This Row],[FY 2021-22 Expended]],0)</f>
        <v>0</v>
      </c>
      <c r="H847" s="5">
        <v>5491329</v>
      </c>
      <c r="I847" s="5">
        <v>8386.94</v>
      </c>
      <c r="J847" s="5">
        <f>ROUND(Offset_Report7[[#This Row],[FY 2022-23 Allocation]]-Offset_Report7[[#This Row],[FY 2022-23 Expended]],0)</f>
        <v>5482942</v>
      </c>
      <c r="K847" s="6">
        <f>Offset_Report7[[#This Row],[FY 2021-22 
Unspent Funds to Offset]]+Offset_Report7[[#This Row],[FY 2022-23 
Unspent Funds to Offset]]</f>
        <v>5482942</v>
      </c>
    </row>
    <row r="848" spans="1:11" x14ac:dyDescent="0.2">
      <c r="A848" s="32" t="s">
        <v>4373</v>
      </c>
      <c r="B848" s="33" t="s">
        <v>11</v>
      </c>
      <c r="C848" s="2" t="s">
        <v>11</v>
      </c>
      <c r="D848" s="3" t="s">
        <v>1377</v>
      </c>
      <c r="E848" s="4">
        <v>859456</v>
      </c>
      <c r="F848" s="4">
        <v>859456</v>
      </c>
      <c r="G848" s="5">
        <f>ROUND(Offset_Report7[[#This Row],[FY 2021-22 Allocation]]-Offset_Report7[[#This Row],[FY 2021-22 Expended]],0)</f>
        <v>0</v>
      </c>
      <c r="H848" s="5">
        <v>2012862</v>
      </c>
      <c r="I848" s="5">
        <v>2012862</v>
      </c>
      <c r="J848" s="5">
        <f>ROUND(Offset_Report7[[#This Row],[FY 2022-23 Allocation]]-Offset_Report7[[#This Row],[FY 2022-23 Expended]],0)</f>
        <v>0</v>
      </c>
      <c r="K848" s="6">
        <f>Offset_Report7[[#This Row],[FY 2021-22 
Unspent Funds to Offset]]+Offset_Report7[[#This Row],[FY 2022-23 
Unspent Funds to Offset]]</f>
        <v>0</v>
      </c>
    </row>
    <row r="849" spans="1:11" x14ac:dyDescent="0.2">
      <c r="A849" s="32" t="s">
        <v>4374</v>
      </c>
      <c r="B849" s="34" t="s">
        <v>11</v>
      </c>
      <c r="C849" s="2" t="s">
        <v>11</v>
      </c>
      <c r="D849" s="3" t="s">
        <v>1378</v>
      </c>
      <c r="E849" s="4">
        <v>2809373</v>
      </c>
      <c r="F849" s="4">
        <v>2809373</v>
      </c>
      <c r="G849" s="5">
        <f>ROUND(Offset_Report7[[#This Row],[FY 2021-22 Allocation]]-Offset_Report7[[#This Row],[FY 2021-22 Expended]],0)</f>
        <v>0</v>
      </c>
      <c r="H849" s="5">
        <v>7577493</v>
      </c>
      <c r="I849" s="5">
        <v>7577493</v>
      </c>
      <c r="J849" s="5">
        <f>ROUND(Offset_Report7[[#This Row],[FY 2022-23 Allocation]]-Offset_Report7[[#This Row],[FY 2022-23 Expended]],0)</f>
        <v>0</v>
      </c>
      <c r="K849" s="6">
        <f>Offset_Report7[[#This Row],[FY 2021-22 
Unspent Funds to Offset]]+Offset_Report7[[#This Row],[FY 2022-23 
Unspent Funds to Offset]]</f>
        <v>0</v>
      </c>
    </row>
    <row r="850" spans="1:11" x14ac:dyDescent="0.2">
      <c r="A850" s="32" t="s">
        <v>4375</v>
      </c>
      <c r="B850" s="34" t="s">
        <v>11</v>
      </c>
      <c r="C850" s="2" t="s">
        <v>11</v>
      </c>
      <c r="D850" s="3" t="s">
        <v>1379</v>
      </c>
      <c r="E850" s="4">
        <v>698226</v>
      </c>
      <c r="F850" s="4">
        <v>698226</v>
      </c>
      <c r="G850" s="5">
        <f>ROUND(Offset_Report7[[#This Row],[FY 2021-22 Allocation]]-Offset_Report7[[#This Row],[FY 2021-22 Expended]],0)</f>
        <v>0</v>
      </c>
      <c r="H850" s="5">
        <v>1256401</v>
      </c>
      <c r="I850" s="5">
        <v>1256401</v>
      </c>
      <c r="J850" s="5">
        <f>ROUND(Offset_Report7[[#This Row],[FY 2022-23 Allocation]]-Offset_Report7[[#This Row],[FY 2022-23 Expended]],0)</f>
        <v>0</v>
      </c>
      <c r="K850" s="6">
        <f>Offset_Report7[[#This Row],[FY 2021-22 
Unspent Funds to Offset]]+Offset_Report7[[#This Row],[FY 2022-23 
Unspent Funds to Offset]]</f>
        <v>0</v>
      </c>
    </row>
    <row r="851" spans="1:11" x14ac:dyDescent="0.2">
      <c r="A851" s="32" t="s">
        <v>4376</v>
      </c>
      <c r="B851" s="34" t="s">
        <v>11</v>
      </c>
      <c r="C851" s="2" t="s">
        <v>11</v>
      </c>
      <c r="D851" s="3" t="s">
        <v>1380</v>
      </c>
      <c r="E851" s="4">
        <v>1916367</v>
      </c>
      <c r="F851" s="4">
        <v>1916367</v>
      </c>
      <c r="G851" s="5">
        <f>ROUND(Offset_Report7[[#This Row],[FY 2021-22 Allocation]]-Offset_Report7[[#This Row],[FY 2021-22 Expended]],0)</f>
        <v>0</v>
      </c>
      <c r="H851" s="5">
        <v>4919264</v>
      </c>
      <c r="I851" s="5">
        <v>4919264</v>
      </c>
      <c r="J851" s="5">
        <f>ROUND(Offset_Report7[[#This Row],[FY 2022-23 Allocation]]-Offset_Report7[[#This Row],[FY 2022-23 Expended]],0)</f>
        <v>0</v>
      </c>
      <c r="K851" s="6">
        <f>Offset_Report7[[#This Row],[FY 2021-22 
Unspent Funds to Offset]]+Offset_Report7[[#This Row],[FY 2022-23 
Unspent Funds to Offset]]</f>
        <v>0</v>
      </c>
    </row>
    <row r="852" spans="1:11" x14ac:dyDescent="0.2">
      <c r="A852" s="32" t="s">
        <v>4377</v>
      </c>
      <c r="B852" s="34" t="s">
        <v>1381</v>
      </c>
      <c r="C852" s="2" t="s">
        <v>14</v>
      </c>
      <c r="D852" s="3" t="s">
        <v>1382</v>
      </c>
      <c r="E852" s="4">
        <v>0</v>
      </c>
      <c r="F852" s="4">
        <v>0</v>
      </c>
      <c r="G852" s="5">
        <f>ROUND(Offset_Report7[[#This Row],[FY 2021-22 Allocation]]-Offset_Report7[[#This Row],[FY 2021-22 Expended]],0)</f>
        <v>0</v>
      </c>
      <c r="H852" s="5">
        <v>0</v>
      </c>
      <c r="I852" s="5">
        <v>0</v>
      </c>
      <c r="J852" s="5">
        <f>ROUND(Offset_Report7[[#This Row],[FY 2022-23 Allocation]]-Offset_Report7[[#This Row],[FY 2022-23 Expended]],0)</f>
        <v>0</v>
      </c>
      <c r="K852" s="6">
        <f>Offset_Report7[[#This Row],[FY 2021-22 
Unspent Funds to Offset]]+Offset_Report7[[#This Row],[FY 2022-23 
Unspent Funds to Offset]]</f>
        <v>0</v>
      </c>
    </row>
    <row r="853" spans="1:11" x14ac:dyDescent="0.2">
      <c r="A853" s="32" t="s">
        <v>4378</v>
      </c>
      <c r="B853" s="34" t="s">
        <v>1383</v>
      </c>
      <c r="C853" s="2" t="s">
        <v>14</v>
      </c>
      <c r="D853" s="3" t="s">
        <v>1384</v>
      </c>
      <c r="E853" s="4">
        <v>338600</v>
      </c>
      <c r="F853" s="4">
        <v>338600</v>
      </c>
      <c r="G853" s="5">
        <f>ROUND(Offset_Report7[[#This Row],[FY 2021-22 Allocation]]-Offset_Report7[[#This Row],[FY 2021-22 Expended]],0)</f>
        <v>0</v>
      </c>
      <c r="H853" s="5">
        <v>1049614</v>
      </c>
      <c r="I853" s="5">
        <v>1049614</v>
      </c>
      <c r="J853" s="5">
        <f>ROUND(Offset_Report7[[#This Row],[FY 2022-23 Allocation]]-Offset_Report7[[#This Row],[FY 2022-23 Expended]],0)</f>
        <v>0</v>
      </c>
      <c r="K853" s="6">
        <f>Offset_Report7[[#This Row],[FY 2021-22 
Unspent Funds to Offset]]+Offset_Report7[[#This Row],[FY 2022-23 
Unspent Funds to Offset]]</f>
        <v>0</v>
      </c>
    </row>
    <row r="854" spans="1:11" x14ac:dyDescent="0.2">
      <c r="A854" s="32" t="s">
        <v>4379</v>
      </c>
      <c r="B854" s="34" t="s">
        <v>11</v>
      </c>
      <c r="C854" s="2" t="s">
        <v>11</v>
      </c>
      <c r="D854" s="3" t="s">
        <v>1385</v>
      </c>
      <c r="E854" s="4">
        <v>2462383</v>
      </c>
      <c r="F854" s="4">
        <v>2462383</v>
      </c>
      <c r="G854" s="5">
        <f>ROUND(Offset_Report7[[#This Row],[FY 2021-22 Allocation]]-Offset_Report7[[#This Row],[FY 2021-22 Expended]],0)</f>
        <v>0</v>
      </c>
      <c r="H854" s="5">
        <v>6867111</v>
      </c>
      <c r="I854" s="5">
        <v>6867111</v>
      </c>
      <c r="J854" s="5">
        <f>ROUND(Offset_Report7[[#This Row],[FY 2022-23 Allocation]]-Offset_Report7[[#This Row],[FY 2022-23 Expended]],0)</f>
        <v>0</v>
      </c>
      <c r="K854" s="6">
        <f>Offset_Report7[[#This Row],[FY 2021-22 
Unspent Funds to Offset]]+Offset_Report7[[#This Row],[FY 2022-23 
Unspent Funds to Offset]]</f>
        <v>0</v>
      </c>
    </row>
    <row r="855" spans="1:11" x14ac:dyDescent="0.2">
      <c r="A855" s="32" t="s">
        <v>4380</v>
      </c>
      <c r="B855" s="34" t="s">
        <v>11</v>
      </c>
      <c r="C855" s="2" t="s">
        <v>11</v>
      </c>
      <c r="D855" s="3" t="s">
        <v>1386</v>
      </c>
      <c r="E855" s="4">
        <v>2338419</v>
      </c>
      <c r="F855" s="4">
        <v>2338419</v>
      </c>
      <c r="G855" s="5">
        <f>ROUND(Offset_Report7[[#This Row],[FY 2021-22 Allocation]]-Offset_Report7[[#This Row],[FY 2021-22 Expended]],0)</f>
        <v>0</v>
      </c>
      <c r="H855" s="5">
        <v>7893684</v>
      </c>
      <c r="I855" s="5">
        <v>7893684</v>
      </c>
      <c r="J855" s="5">
        <f>ROUND(Offset_Report7[[#This Row],[FY 2022-23 Allocation]]-Offset_Report7[[#This Row],[FY 2022-23 Expended]],0)</f>
        <v>0</v>
      </c>
      <c r="K855" s="6">
        <f>Offset_Report7[[#This Row],[FY 2021-22 
Unspent Funds to Offset]]+Offset_Report7[[#This Row],[FY 2022-23 
Unspent Funds to Offset]]</f>
        <v>0</v>
      </c>
    </row>
    <row r="856" spans="1:11" x14ac:dyDescent="0.2">
      <c r="A856" s="32" t="s">
        <v>4381</v>
      </c>
      <c r="B856" s="34" t="s">
        <v>11</v>
      </c>
      <c r="C856" s="2" t="s">
        <v>11</v>
      </c>
      <c r="D856" s="3" t="s">
        <v>1387</v>
      </c>
      <c r="E856" s="4">
        <v>0</v>
      </c>
      <c r="F856" s="4">
        <v>0</v>
      </c>
      <c r="G856" s="5">
        <f>ROUND(Offset_Report7[[#This Row],[FY 2021-22 Allocation]]-Offset_Report7[[#This Row],[FY 2021-22 Expended]],0)</f>
        <v>0</v>
      </c>
      <c r="H856" s="5">
        <v>0</v>
      </c>
      <c r="I856" s="5">
        <v>0</v>
      </c>
      <c r="J856" s="5">
        <f>ROUND(Offset_Report7[[#This Row],[FY 2022-23 Allocation]]-Offset_Report7[[#This Row],[FY 2022-23 Expended]],0)</f>
        <v>0</v>
      </c>
      <c r="K856" s="6">
        <f>Offset_Report7[[#This Row],[FY 2021-22 
Unspent Funds to Offset]]+Offset_Report7[[#This Row],[FY 2022-23 
Unspent Funds to Offset]]</f>
        <v>0</v>
      </c>
    </row>
    <row r="857" spans="1:11" x14ac:dyDescent="0.2">
      <c r="A857" s="32" t="s">
        <v>4382</v>
      </c>
      <c r="B857" s="34" t="s">
        <v>11</v>
      </c>
      <c r="C857" s="2" t="s">
        <v>11</v>
      </c>
      <c r="D857" s="3" t="s">
        <v>1388</v>
      </c>
      <c r="E857" s="4">
        <v>0</v>
      </c>
      <c r="F857" s="4">
        <v>0</v>
      </c>
      <c r="G857" s="5">
        <f>ROUND(Offset_Report7[[#This Row],[FY 2021-22 Allocation]]-Offset_Report7[[#This Row],[FY 2021-22 Expended]],0)</f>
        <v>0</v>
      </c>
      <c r="H857" s="5">
        <v>0</v>
      </c>
      <c r="I857" s="5">
        <v>0</v>
      </c>
      <c r="J857" s="5">
        <f>ROUND(Offset_Report7[[#This Row],[FY 2022-23 Allocation]]-Offset_Report7[[#This Row],[FY 2022-23 Expended]],0)</f>
        <v>0</v>
      </c>
      <c r="K857" s="6">
        <f>Offset_Report7[[#This Row],[FY 2021-22 
Unspent Funds to Offset]]+Offset_Report7[[#This Row],[FY 2022-23 
Unspent Funds to Offset]]</f>
        <v>0</v>
      </c>
    </row>
    <row r="858" spans="1:11" x14ac:dyDescent="0.2">
      <c r="A858" s="32" t="s">
        <v>4383</v>
      </c>
      <c r="B858" s="34" t="s">
        <v>1389</v>
      </c>
      <c r="C858" s="2" t="s">
        <v>14</v>
      </c>
      <c r="D858" s="3" t="s">
        <v>1390</v>
      </c>
      <c r="E858" s="4">
        <v>0</v>
      </c>
      <c r="F858" s="4">
        <v>0</v>
      </c>
      <c r="G858" s="5">
        <f>ROUND(Offset_Report7[[#This Row],[FY 2021-22 Allocation]]-Offset_Report7[[#This Row],[FY 2021-22 Expended]],0)</f>
        <v>0</v>
      </c>
      <c r="H858" s="5">
        <v>0</v>
      </c>
      <c r="I858" s="5">
        <v>0</v>
      </c>
      <c r="J858" s="5">
        <f>ROUND(Offset_Report7[[#This Row],[FY 2022-23 Allocation]]-Offset_Report7[[#This Row],[FY 2022-23 Expended]],0)</f>
        <v>0</v>
      </c>
      <c r="K858" s="6">
        <f>Offset_Report7[[#This Row],[FY 2021-22 
Unspent Funds to Offset]]+Offset_Report7[[#This Row],[FY 2022-23 
Unspent Funds to Offset]]</f>
        <v>0</v>
      </c>
    </row>
    <row r="859" spans="1:11" x14ac:dyDescent="0.2">
      <c r="A859" s="32" t="s">
        <v>4384</v>
      </c>
      <c r="B859" s="34" t="s">
        <v>1391</v>
      </c>
      <c r="C859" s="2" t="s">
        <v>14</v>
      </c>
      <c r="D859" s="3" t="s">
        <v>1392</v>
      </c>
      <c r="E859" s="4">
        <v>63963</v>
      </c>
      <c r="F859" s="4">
        <v>63963</v>
      </c>
      <c r="G859" s="5">
        <f>ROUND(Offset_Report7[[#This Row],[FY 2021-22 Allocation]]-Offset_Report7[[#This Row],[FY 2021-22 Expended]],0)</f>
        <v>0</v>
      </c>
      <c r="H859" s="5">
        <v>173855</v>
      </c>
      <c r="I859" s="5">
        <v>104928.4</v>
      </c>
      <c r="J859" s="5">
        <f>ROUND(Offset_Report7[[#This Row],[FY 2022-23 Allocation]]-Offset_Report7[[#This Row],[FY 2022-23 Expended]],0)</f>
        <v>68927</v>
      </c>
      <c r="K859" s="6">
        <f>Offset_Report7[[#This Row],[FY 2021-22 
Unspent Funds to Offset]]+Offset_Report7[[#This Row],[FY 2022-23 
Unspent Funds to Offset]]</f>
        <v>68927</v>
      </c>
    </row>
    <row r="860" spans="1:11" x14ac:dyDescent="0.2">
      <c r="A860" s="32" t="s">
        <v>4385</v>
      </c>
      <c r="B860" s="34" t="s">
        <v>1393</v>
      </c>
      <c r="C860" s="2" t="s">
        <v>14</v>
      </c>
      <c r="D860" s="3" t="s">
        <v>1394</v>
      </c>
      <c r="E860" s="4">
        <v>0</v>
      </c>
      <c r="F860" s="4">
        <v>0</v>
      </c>
      <c r="G860" s="5">
        <f>ROUND(Offset_Report7[[#This Row],[FY 2021-22 Allocation]]-Offset_Report7[[#This Row],[FY 2021-22 Expended]],0)</f>
        <v>0</v>
      </c>
      <c r="H860" s="5">
        <v>0</v>
      </c>
      <c r="I860" s="5">
        <v>0</v>
      </c>
      <c r="J860" s="5">
        <f>ROUND(Offset_Report7[[#This Row],[FY 2022-23 Allocation]]-Offset_Report7[[#This Row],[FY 2022-23 Expended]],0)</f>
        <v>0</v>
      </c>
      <c r="K860" s="6">
        <f>Offset_Report7[[#This Row],[FY 2021-22 
Unspent Funds to Offset]]+Offset_Report7[[#This Row],[FY 2022-23 
Unspent Funds to Offset]]</f>
        <v>0</v>
      </c>
    </row>
    <row r="861" spans="1:11" x14ac:dyDescent="0.2">
      <c r="A861" s="32" t="s">
        <v>4386</v>
      </c>
      <c r="B861" s="34" t="s">
        <v>11</v>
      </c>
      <c r="C861" s="2" t="s">
        <v>11</v>
      </c>
      <c r="D861" s="3" t="s">
        <v>1395</v>
      </c>
      <c r="E861" s="4">
        <v>1002486</v>
      </c>
      <c r="F861" s="4">
        <v>1002486</v>
      </c>
      <c r="G861" s="5">
        <f>ROUND(Offset_Report7[[#This Row],[FY 2021-22 Allocation]]-Offset_Report7[[#This Row],[FY 2021-22 Expended]],0)</f>
        <v>0</v>
      </c>
      <c r="H861" s="5">
        <v>2077031</v>
      </c>
      <c r="I861" s="5">
        <v>720526.88</v>
      </c>
      <c r="J861" s="5">
        <f>ROUND(Offset_Report7[[#This Row],[FY 2022-23 Allocation]]-Offset_Report7[[#This Row],[FY 2022-23 Expended]],0)</f>
        <v>1356504</v>
      </c>
      <c r="K861" s="6">
        <f>Offset_Report7[[#This Row],[FY 2021-22 
Unspent Funds to Offset]]+Offset_Report7[[#This Row],[FY 2022-23 
Unspent Funds to Offset]]</f>
        <v>1356504</v>
      </c>
    </row>
    <row r="862" spans="1:11" x14ac:dyDescent="0.2">
      <c r="A862" s="32" t="s">
        <v>4387</v>
      </c>
      <c r="B862" s="34" t="s">
        <v>11</v>
      </c>
      <c r="C862" s="2" t="s">
        <v>11</v>
      </c>
      <c r="D862" s="3" t="s">
        <v>1396</v>
      </c>
      <c r="E862" s="4">
        <v>12681683</v>
      </c>
      <c r="F862" s="4">
        <v>12681683</v>
      </c>
      <c r="G862" s="5">
        <f>ROUND(Offset_Report7[[#This Row],[FY 2021-22 Allocation]]-Offset_Report7[[#This Row],[FY 2021-22 Expended]],0)</f>
        <v>0</v>
      </c>
      <c r="H862" s="5">
        <v>22346192</v>
      </c>
      <c r="I862" s="5">
        <v>22346192</v>
      </c>
      <c r="J862" s="5">
        <f>ROUND(Offset_Report7[[#This Row],[FY 2022-23 Allocation]]-Offset_Report7[[#This Row],[FY 2022-23 Expended]],0)</f>
        <v>0</v>
      </c>
      <c r="K862" s="6">
        <f>Offset_Report7[[#This Row],[FY 2021-22 
Unspent Funds to Offset]]+Offset_Report7[[#This Row],[FY 2022-23 
Unspent Funds to Offset]]</f>
        <v>0</v>
      </c>
    </row>
    <row r="863" spans="1:11" x14ac:dyDescent="0.2">
      <c r="A863" s="32" t="s">
        <v>4388</v>
      </c>
      <c r="B863" s="34" t="s">
        <v>1397</v>
      </c>
      <c r="C863" s="2" t="s">
        <v>14</v>
      </c>
      <c r="D863" s="3" t="s">
        <v>1398</v>
      </c>
      <c r="E863" s="4">
        <v>337139</v>
      </c>
      <c r="F863" s="4">
        <v>0</v>
      </c>
      <c r="G863" s="5">
        <f>ROUND(Offset_Report7[[#This Row],[FY 2021-22 Allocation]]-Offset_Report7[[#This Row],[FY 2021-22 Expended]],0)</f>
        <v>337139</v>
      </c>
      <c r="H863" s="5">
        <v>788633</v>
      </c>
      <c r="I863" s="5">
        <v>431365.78</v>
      </c>
      <c r="J863" s="5">
        <f>ROUND(Offset_Report7[[#This Row],[FY 2022-23 Allocation]]-Offset_Report7[[#This Row],[FY 2022-23 Expended]],0)</f>
        <v>357267</v>
      </c>
      <c r="K863" s="6">
        <f>Offset_Report7[[#This Row],[FY 2021-22 
Unspent Funds to Offset]]+Offset_Report7[[#This Row],[FY 2022-23 
Unspent Funds to Offset]]</f>
        <v>694406</v>
      </c>
    </row>
    <row r="864" spans="1:11" x14ac:dyDescent="0.2">
      <c r="A864" s="32" t="s">
        <v>4389</v>
      </c>
      <c r="B864" s="34" t="s">
        <v>1399</v>
      </c>
      <c r="C864" s="2" t="s">
        <v>14</v>
      </c>
      <c r="D864" s="3" t="s">
        <v>1400</v>
      </c>
      <c r="E864" s="4">
        <v>405420</v>
      </c>
      <c r="F864" s="4">
        <v>405420</v>
      </c>
      <c r="G864" s="5">
        <f>ROUND(Offset_Report7[[#This Row],[FY 2021-22 Allocation]]-Offset_Report7[[#This Row],[FY 2021-22 Expended]],0)</f>
        <v>0</v>
      </c>
      <c r="H864" s="5">
        <v>859734</v>
      </c>
      <c r="I864" s="5">
        <v>859734</v>
      </c>
      <c r="J864" s="5">
        <f>ROUND(Offset_Report7[[#This Row],[FY 2022-23 Allocation]]-Offset_Report7[[#This Row],[FY 2022-23 Expended]],0)</f>
        <v>0</v>
      </c>
      <c r="K864" s="6">
        <f>Offset_Report7[[#This Row],[FY 2021-22 
Unspent Funds to Offset]]+Offset_Report7[[#This Row],[FY 2022-23 
Unspent Funds to Offset]]</f>
        <v>0</v>
      </c>
    </row>
    <row r="865" spans="1:11" x14ac:dyDescent="0.2">
      <c r="A865" s="32" t="s">
        <v>4390</v>
      </c>
      <c r="B865" s="34" t="s">
        <v>1401</v>
      </c>
      <c r="C865" s="2" t="s">
        <v>14</v>
      </c>
      <c r="D865" s="3" t="s">
        <v>1402</v>
      </c>
      <c r="E865" s="4">
        <v>537195</v>
      </c>
      <c r="F865" s="4">
        <v>537195</v>
      </c>
      <c r="G865" s="5">
        <f>ROUND(Offset_Report7[[#This Row],[FY 2021-22 Allocation]]-Offset_Report7[[#This Row],[FY 2021-22 Expended]],0)</f>
        <v>0</v>
      </c>
      <c r="H865" s="5">
        <v>772235</v>
      </c>
      <c r="I865" s="5">
        <v>772235</v>
      </c>
      <c r="J865" s="5">
        <f>ROUND(Offset_Report7[[#This Row],[FY 2022-23 Allocation]]-Offset_Report7[[#This Row],[FY 2022-23 Expended]],0)</f>
        <v>0</v>
      </c>
      <c r="K865" s="6">
        <f>Offset_Report7[[#This Row],[FY 2021-22 
Unspent Funds to Offset]]+Offset_Report7[[#This Row],[FY 2022-23 
Unspent Funds to Offset]]</f>
        <v>0</v>
      </c>
    </row>
    <row r="866" spans="1:11" x14ac:dyDescent="0.2">
      <c r="A866" s="32" t="s">
        <v>4391</v>
      </c>
      <c r="B866" s="34" t="s">
        <v>1403</v>
      </c>
      <c r="C866" s="2" t="s">
        <v>14</v>
      </c>
      <c r="D866" s="3" t="s">
        <v>1404</v>
      </c>
      <c r="E866" s="4">
        <v>450543</v>
      </c>
      <c r="F866" s="4">
        <v>450543</v>
      </c>
      <c r="G866" s="5">
        <f>ROUND(Offset_Report7[[#This Row],[FY 2021-22 Allocation]]-Offset_Report7[[#This Row],[FY 2021-22 Expended]],0)</f>
        <v>0</v>
      </c>
      <c r="H866" s="5">
        <v>895243</v>
      </c>
      <c r="I866" s="5">
        <v>297363.3</v>
      </c>
      <c r="J866" s="5">
        <f>ROUND(Offset_Report7[[#This Row],[FY 2022-23 Allocation]]-Offset_Report7[[#This Row],[FY 2022-23 Expended]],0)</f>
        <v>597880</v>
      </c>
      <c r="K866" s="6">
        <f>Offset_Report7[[#This Row],[FY 2021-22 
Unspent Funds to Offset]]+Offset_Report7[[#This Row],[FY 2022-23 
Unspent Funds to Offset]]</f>
        <v>597880</v>
      </c>
    </row>
    <row r="867" spans="1:11" x14ac:dyDescent="0.2">
      <c r="A867" s="32" t="s">
        <v>4392</v>
      </c>
      <c r="B867" s="34" t="s">
        <v>1405</v>
      </c>
      <c r="C867" s="2" t="s">
        <v>14</v>
      </c>
      <c r="D867" s="3" t="s">
        <v>1406</v>
      </c>
      <c r="E867" s="4">
        <v>330906</v>
      </c>
      <c r="F867" s="4">
        <v>330906</v>
      </c>
      <c r="G867" s="5">
        <f>ROUND(Offset_Report7[[#This Row],[FY 2021-22 Allocation]]-Offset_Report7[[#This Row],[FY 2021-22 Expended]],0)</f>
        <v>0</v>
      </c>
      <c r="H867" s="5">
        <v>832597</v>
      </c>
      <c r="I867" s="5">
        <v>832597</v>
      </c>
      <c r="J867" s="5">
        <f>ROUND(Offset_Report7[[#This Row],[FY 2022-23 Allocation]]-Offset_Report7[[#This Row],[FY 2022-23 Expended]],0)</f>
        <v>0</v>
      </c>
      <c r="K867" s="6">
        <f>Offset_Report7[[#This Row],[FY 2021-22 
Unspent Funds to Offset]]+Offset_Report7[[#This Row],[FY 2022-23 
Unspent Funds to Offset]]</f>
        <v>0</v>
      </c>
    </row>
    <row r="868" spans="1:11" x14ac:dyDescent="0.2">
      <c r="A868" s="32" t="s">
        <v>4393</v>
      </c>
      <c r="B868" s="34" t="s">
        <v>1407</v>
      </c>
      <c r="C868" s="2" t="s">
        <v>14</v>
      </c>
      <c r="D868" s="3" t="s">
        <v>1408</v>
      </c>
      <c r="E868" s="4">
        <v>50000</v>
      </c>
      <c r="F868" s="4">
        <v>50000</v>
      </c>
      <c r="G868" s="5">
        <f>ROUND(Offset_Report7[[#This Row],[FY 2021-22 Allocation]]-Offset_Report7[[#This Row],[FY 2021-22 Expended]],0)</f>
        <v>0</v>
      </c>
      <c r="H868" s="5">
        <v>74834</v>
      </c>
      <c r="I868" s="5">
        <v>74834</v>
      </c>
      <c r="J868" s="5">
        <f>ROUND(Offset_Report7[[#This Row],[FY 2022-23 Allocation]]-Offset_Report7[[#This Row],[FY 2022-23 Expended]],0)</f>
        <v>0</v>
      </c>
      <c r="K868" s="6">
        <f>Offset_Report7[[#This Row],[FY 2021-22 
Unspent Funds to Offset]]+Offset_Report7[[#This Row],[FY 2022-23 
Unspent Funds to Offset]]</f>
        <v>0</v>
      </c>
    </row>
    <row r="869" spans="1:11" x14ac:dyDescent="0.2">
      <c r="A869" s="32" t="s">
        <v>4394</v>
      </c>
      <c r="B869" s="34" t="s">
        <v>11</v>
      </c>
      <c r="C869" s="2" t="s">
        <v>11</v>
      </c>
      <c r="D869" s="3" t="s">
        <v>1409</v>
      </c>
      <c r="E869" s="4">
        <v>4670896</v>
      </c>
      <c r="F869" s="4">
        <v>4670896</v>
      </c>
      <c r="G869" s="5">
        <f>ROUND(Offset_Report7[[#This Row],[FY 2021-22 Allocation]]-Offset_Report7[[#This Row],[FY 2021-22 Expended]],0)</f>
        <v>0</v>
      </c>
      <c r="H869" s="5">
        <v>11806230</v>
      </c>
      <c r="I869" s="5">
        <v>11806230</v>
      </c>
      <c r="J869" s="5">
        <f>ROUND(Offset_Report7[[#This Row],[FY 2022-23 Allocation]]-Offset_Report7[[#This Row],[FY 2022-23 Expended]],0)</f>
        <v>0</v>
      </c>
      <c r="K869" s="6">
        <f>Offset_Report7[[#This Row],[FY 2021-22 
Unspent Funds to Offset]]+Offset_Report7[[#This Row],[FY 2022-23 
Unspent Funds to Offset]]</f>
        <v>0</v>
      </c>
    </row>
    <row r="870" spans="1:11" x14ac:dyDescent="0.2">
      <c r="A870" s="32" t="s">
        <v>4395</v>
      </c>
      <c r="B870" s="34" t="s">
        <v>11</v>
      </c>
      <c r="C870" s="2" t="s">
        <v>11</v>
      </c>
      <c r="D870" s="3" t="s">
        <v>1410</v>
      </c>
      <c r="E870" s="4">
        <v>3589775</v>
      </c>
      <c r="F870" s="4">
        <v>3589775</v>
      </c>
      <c r="G870" s="5">
        <f>ROUND(Offset_Report7[[#This Row],[FY 2021-22 Allocation]]-Offset_Report7[[#This Row],[FY 2021-22 Expended]],0)</f>
        <v>0</v>
      </c>
      <c r="H870" s="5">
        <v>11893351</v>
      </c>
      <c r="I870" s="5">
        <v>11893351</v>
      </c>
      <c r="J870" s="5">
        <f>ROUND(Offset_Report7[[#This Row],[FY 2022-23 Allocation]]-Offset_Report7[[#This Row],[FY 2022-23 Expended]],0)</f>
        <v>0</v>
      </c>
      <c r="K870" s="6">
        <f>Offset_Report7[[#This Row],[FY 2021-22 
Unspent Funds to Offset]]+Offset_Report7[[#This Row],[FY 2022-23 
Unspent Funds to Offset]]</f>
        <v>0</v>
      </c>
    </row>
    <row r="871" spans="1:11" x14ac:dyDescent="0.2">
      <c r="A871" s="32" t="s">
        <v>4396</v>
      </c>
      <c r="B871" s="34" t="s">
        <v>1411</v>
      </c>
      <c r="C871" s="2" t="s">
        <v>14</v>
      </c>
      <c r="D871" s="3" t="s">
        <v>1412</v>
      </c>
      <c r="E871" s="4">
        <v>0</v>
      </c>
      <c r="F871" s="4">
        <v>0</v>
      </c>
      <c r="G871" s="5">
        <f>ROUND(Offset_Report7[[#This Row],[FY 2021-22 Allocation]]-Offset_Report7[[#This Row],[FY 2021-22 Expended]],0)</f>
        <v>0</v>
      </c>
      <c r="H871" s="5">
        <v>0</v>
      </c>
      <c r="I871" s="5">
        <v>0</v>
      </c>
      <c r="J871" s="5">
        <f>ROUND(Offset_Report7[[#This Row],[FY 2022-23 Allocation]]-Offset_Report7[[#This Row],[FY 2022-23 Expended]],0)</f>
        <v>0</v>
      </c>
      <c r="K871" s="6">
        <f>Offset_Report7[[#This Row],[FY 2021-22 
Unspent Funds to Offset]]+Offset_Report7[[#This Row],[FY 2022-23 
Unspent Funds to Offset]]</f>
        <v>0</v>
      </c>
    </row>
    <row r="872" spans="1:11" x14ac:dyDescent="0.2">
      <c r="A872" s="32" t="s">
        <v>4397</v>
      </c>
      <c r="B872" s="33" t="s">
        <v>11</v>
      </c>
      <c r="C872" s="2" t="s">
        <v>11</v>
      </c>
      <c r="D872" s="3" t="s">
        <v>1413</v>
      </c>
      <c r="E872" s="4">
        <v>1300523</v>
      </c>
      <c r="F872" s="4">
        <v>1300523</v>
      </c>
      <c r="G872" s="5">
        <f>ROUND(Offset_Report7[[#This Row],[FY 2021-22 Allocation]]-Offset_Report7[[#This Row],[FY 2021-22 Expended]],0)</f>
        <v>0</v>
      </c>
      <c r="H872" s="5">
        <v>3930840</v>
      </c>
      <c r="I872" s="5">
        <v>3930840</v>
      </c>
      <c r="J872" s="5">
        <f>ROUND(Offset_Report7[[#This Row],[FY 2022-23 Allocation]]-Offset_Report7[[#This Row],[FY 2022-23 Expended]],0)</f>
        <v>0</v>
      </c>
      <c r="K872" s="6">
        <f>Offset_Report7[[#This Row],[FY 2021-22 
Unspent Funds to Offset]]+Offset_Report7[[#This Row],[FY 2022-23 
Unspent Funds to Offset]]</f>
        <v>0</v>
      </c>
    </row>
    <row r="873" spans="1:11" x14ac:dyDescent="0.2">
      <c r="A873" s="32" t="s">
        <v>4398</v>
      </c>
      <c r="B873" s="34" t="s">
        <v>11</v>
      </c>
      <c r="C873" s="2" t="s">
        <v>11</v>
      </c>
      <c r="D873" s="3" t="s">
        <v>1414</v>
      </c>
      <c r="E873" s="4">
        <v>991391</v>
      </c>
      <c r="F873" s="4">
        <v>991391</v>
      </c>
      <c r="G873" s="5">
        <f>ROUND(Offset_Report7[[#This Row],[FY 2021-22 Allocation]]-Offset_Report7[[#This Row],[FY 2021-22 Expended]],0)</f>
        <v>0</v>
      </c>
      <c r="H873" s="5">
        <v>2707237</v>
      </c>
      <c r="I873" s="5">
        <v>2707237</v>
      </c>
      <c r="J873" s="5">
        <f>ROUND(Offset_Report7[[#This Row],[FY 2022-23 Allocation]]-Offset_Report7[[#This Row],[FY 2022-23 Expended]],0)</f>
        <v>0</v>
      </c>
      <c r="K873" s="6">
        <f>Offset_Report7[[#This Row],[FY 2021-22 
Unspent Funds to Offset]]+Offset_Report7[[#This Row],[FY 2022-23 
Unspent Funds to Offset]]</f>
        <v>0</v>
      </c>
    </row>
    <row r="874" spans="1:11" x14ac:dyDescent="0.2">
      <c r="A874" s="32" t="s">
        <v>4399</v>
      </c>
      <c r="B874" s="34" t="s">
        <v>1415</v>
      </c>
      <c r="C874" s="2" t="s">
        <v>14</v>
      </c>
      <c r="D874" s="3" t="s">
        <v>1416</v>
      </c>
      <c r="E874" s="4">
        <v>0</v>
      </c>
      <c r="F874" s="4">
        <v>0</v>
      </c>
      <c r="G874" s="5">
        <f>ROUND(Offset_Report7[[#This Row],[FY 2021-22 Allocation]]-Offset_Report7[[#This Row],[FY 2021-22 Expended]],0)</f>
        <v>0</v>
      </c>
      <c r="H874" s="5">
        <v>0</v>
      </c>
      <c r="I874" s="5">
        <v>0</v>
      </c>
      <c r="J874" s="5">
        <f>ROUND(Offset_Report7[[#This Row],[FY 2022-23 Allocation]]-Offset_Report7[[#This Row],[FY 2022-23 Expended]],0)</f>
        <v>0</v>
      </c>
      <c r="K874" s="6">
        <f>Offset_Report7[[#This Row],[FY 2021-22 
Unspent Funds to Offset]]+Offset_Report7[[#This Row],[FY 2022-23 
Unspent Funds to Offset]]</f>
        <v>0</v>
      </c>
    </row>
    <row r="875" spans="1:11" x14ac:dyDescent="0.2">
      <c r="A875" s="32" t="s">
        <v>4400</v>
      </c>
      <c r="B875" s="33" t="s">
        <v>11</v>
      </c>
      <c r="C875" s="2" t="s">
        <v>11</v>
      </c>
      <c r="D875" s="3" t="s">
        <v>1417</v>
      </c>
      <c r="E875" s="4">
        <v>166864</v>
      </c>
      <c r="F875" s="4">
        <v>134067</v>
      </c>
      <c r="G875" s="5">
        <f>ROUND(Offset_Report7[[#This Row],[FY 2021-22 Allocation]]-Offset_Report7[[#This Row],[FY 2021-22 Expended]],0)</f>
        <v>32797</v>
      </c>
      <c r="H875" s="5">
        <v>443780</v>
      </c>
      <c r="I875" s="5">
        <v>421529</v>
      </c>
      <c r="J875" s="5">
        <f>ROUND(Offset_Report7[[#This Row],[FY 2022-23 Allocation]]-Offset_Report7[[#This Row],[FY 2022-23 Expended]],0)</f>
        <v>22251</v>
      </c>
      <c r="K875" s="6">
        <f>Offset_Report7[[#This Row],[FY 2021-22 
Unspent Funds to Offset]]+Offset_Report7[[#This Row],[FY 2022-23 
Unspent Funds to Offset]]</f>
        <v>55048</v>
      </c>
    </row>
    <row r="876" spans="1:11" x14ac:dyDescent="0.2">
      <c r="A876" s="32" t="s">
        <v>4401</v>
      </c>
      <c r="B876" s="33" t="s">
        <v>1418</v>
      </c>
      <c r="C876" s="2" t="s">
        <v>14</v>
      </c>
      <c r="D876" s="3" t="s">
        <v>1419</v>
      </c>
      <c r="E876" s="4">
        <v>0</v>
      </c>
      <c r="F876" s="4">
        <v>0</v>
      </c>
      <c r="G876" s="5">
        <f>ROUND(Offset_Report7[[#This Row],[FY 2021-22 Allocation]]-Offset_Report7[[#This Row],[FY 2021-22 Expended]],0)</f>
        <v>0</v>
      </c>
      <c r="H876" s="5">
        <v>0</v>
      </c>
      <c r="I876" s="5">
        <v>0</v>
      </c>
      <c r="J876" s="5">
        <f>ROUND(Offset_Report7[[#This Row],[FY 2022-23 Allocation]]-Offset_Report7[[#This Row],[FY 2022-23 Expended]],0)</f>
        <v>0</v>
      </c>
      <c r="K876" s="6">
        <f>Offset_Report7[[#This Row],[FY 2021-22 
Unspent Funds to Offset]]+Offset_Report7[[#This Row],[FY 2022-23 
Unspent Funds to Offset]]</f>
        <v>0</v>
      </c>
    </row>
    <row r="877" spans="1:11" x14ac:dyDescent="0.2">
      <c r="A877" s="32" t="s">
        <v>4402</v>
      </c>
      <c r="B877" s="33" t="s">
        <v>1420</v>
      </c>
      <c r="C877" s="2" t="s">
        <v>14</v>
      </c>
      <c r="D877" s="3" t="s">
        <v>1421</v>
      </c>
      <c r="E877" s="4">
        <v>0</v>
      </c>
      <c r="F877" s="4">
        <v>0</v>
      </c>
      <c r="G877" s="5">
        <f>ROUND(Offset_Report7[[#This Row],[FY 2021-22 Allocation]]-Offset_Report7[[#This Row],[FY 2021-22 Expended]],0)</f>
        <v>0</v>
      </c>
      <c r="H877" s="5">
        <v>0</v>
      </c>
      <c r="I877" s="5">
        <v>0</v>
      </c>
      <c r="J877" s="5">
        <f>ROUND(Offset_Report7[[#This Row],[FY 2022-23 Allocation]]-Offset_Report7[[#This Row],[FY 2022-23 Expended]],0)</f>
        <v>0</v>
      </c>
      <c r="K877" s="6">
        <f>Offset_Report7[[#This Row],[FY 2021-22 
Unspent Funds to Offset]]+Offset_Report7[[#This Row],[FY 2022-23 
Unspent Funds to Offset]]</f>
        <v>0</v>
      </c>
    </row>
    <row r="878" spans="1:11" x14ac:dyDescent="0.2">
      <c r="A878" s="32" t="s">
        <v>4403</v>
      </c>
      <c r="B878" s="33" t="s">
        <v>1422</v>
      </c>
      <c r="C878" s="2" t="s">
        <v>14</v>
      </c>
      <c r="D878" s="3" t="s">
        <v>1423</v>
      </c>
      <c r="E878" s="4">
        <v>0</v>
      </c>
      <c r="F878" s="4">
        <v>0</v>
      </c>
      <c r="G878" s="5">
        <f>ROUND(Offset_Report7[[#This Row],[FY 2021-22 Allocation]]-Offset_Report7[[#This Row],[FY 2021-22 Expended]],0)</f>
        <v>0</v>
      </c>
      <c r="H878" s="5">
        <v>0</v>
      </c>
      <c r="I878" s="5">
        <v>0</v>
      </c>
      <c r="J878" s="5">
        <f>ROUND(Offset_Report7[[#This Row],[FY 2022-23 Allocation]]-Offset_Report7[[#This Row],[FY 2022-23 Expended]],0)</f>
        <v>0</v>
      </c>
      <c r="K878" s="6">
        <f>Offset_Report7[[#This Row],[FY 2021-22 
Unspent Funds to Offset]]+Offset_Report7[[#This Row],[FY 2022-23 
Unspent Funds to Offset]]</f>
        <v>0</v>
      </c>
    </row>
    <row r="879" spans="1:11" x14ac:dyDescent="0.2">
      <c r="A879" s="32" t="s">
        <v>4404</v>
      </c>
      <c r="B879" s="34" t="s">
        <v>1424</v>
      </c>
      <c r="C879" s="2" t="s">
        <v>14</v>
      </c>
      <c r="D879" s="3" t="s">
        <v>1425</v>
      </c>
      <c r="E879" s="4">
        <v>0</v>
      </c>
      <c r="F879" s="4">
        <v>0</v>
      </c>
      <c r="G879" s="5">
        <f>ROUND(Offset_Report7[[#This Row],[FY 2021-22 Allocation]]-Offset_Report7[[#This Row],[FY 2021-22 Expended]],0)</f>
        <v>0</v>
      </c>
      <c r="H879" s="5">
        <v>0</v>
      </c>
      <c r="I879" s="5">
        <v>0</v>
      </c>
      <c r="J879" s="5">
        <f>ROUND(Offset_Report7[[#This Row],[FY 2022-23 Allocation]]-Offset_Report7[[#This Row],[FY 2022-23 Expended]],0)</f>
        <v>0</v>
      </c>
      <c r="K879" s="6">
        <f>Offset_Report7[[#This Row],[FY 2021-22 
Unspent Funds to Offset]]+Offset_Report7[[#This Row],[FY 2022-23 
Unspent Funds to Offset]]</f>
        <v>0</v>
      </c>
    </row>
    <row r="880" spans="1:11" x14ac:dyDescent="0.2">
      <c r="A880" s="32" t="s">
        <v>4405</v>
      </c>
      <c r="B880" s="34" t="s">
        <v>1426</v>
      </c>
      <c r="C880" s="2" t="s">
        <v>14</v>
      </c>
      <c r="D880" s="3" t="s">
        <v>1427</v>
      </c>
      <c r="E880" s="4">
        <v>0</v>
      </c>
      <c r="F880" s="4">
        <v>0</v>
      </c>
      <c r="G880" s="5">
        <f>ROUND(Offset_Report7[[#This Row],[FY 2021-22 Allocation]]-Offset_Report7[[#This Row],[FY 2021-22 Expended]],0)</f>
        <v>0</v>
      </c>
      <c r="H880" s="5">
        <v>0</v>
      </c>
      <c r="I880" s="5">
        <v>0</v>
      </c>
      <c r="J880" s="5">
        <f>ROUND(Offset_Report7[[#This Row],[FY 2022-23 Allocation]]-Offset_Report7[[#This Row],[FY 2022-23 Expended]],0)</f>
        <v>0</v>
      </c>
      <c r="K880" s="6">
        <f>Offset_Report7[[#This Row],[FY 2021-22 
Unspent Funds to Offset]]+Offset_Report7[[#This Row],[FY 2022-23 
Unspent Funds to Offset]]</f>
        <v>0</v>
      </c>
    </row>
    <row r="881" spans="1:11" x14ac:dyDescent="0.2">
      <c r="A881" s="32" t="s">
        <v>4406</v>
      </c>
      <c r="B881" s="33" t="s">
        <v>1428</v>
      </c>
      <c r="C881" s="2" t="s">
        <v>14</v>
      </c>
      <c r="D881" s="3" t="s">
        <v>1429</v>
      </c>
      <c r="E881" s="4">
        <v>0</v>
      </c>
      <c r="F881" s="4">
        <v>0</v>
      </c>
      <c r="G881" s="5">
        <f>ROUND(Offset_Report7[[#This Row],[FY 2021-22 Allocation]]-Offset_Report7[[#This Row],[FY 2021-22 Expended]],0)</f>
        <v>0</v>
      </c>
      <c r="H881" s="5">
        <v>0</v>
      </c>
      <c r="I881" s="5">
        <v>0</v>
      </c>
      <c r="J881" s="5">
        <f>ROUND(Offset_Report7[[#This Row],[FY 2022-23 Allocation]]-Offset_Report7[[#This Row],[FY 2022-23 Expended]],0)</f>
        <v>0</v>
      </c>
      <c r="K881" s="6">
        <f>Offset_Report7[[#This Row],[FY 2021-22 
Unspent Funds to Offset]]+Offset_Report7[[#This Row],[FY 2022-23 
Unspent Funds to Offset]]</f>
        <v>0</v>
      </c>
    </row>
    <row r="882" spans="1:11" x14ac:dyDescent="0.2">
      <c r="A882" s="32" t="s">
        <v>4407</v>
      </c>
      <c r="B882" s="34" t="s">
        <v>1430</v>
      </c>
      <c r="C882" s="2" t="s">
        <v>14</v>
      </c>
      <c r="D882" s="3" t="s">
        <v>1431</v>
      </c>
      <c r="E882" s="4">
        <v>0</v>
      </c>
      <c r="F882" s="4">
        <v>0</v>
      </c>
      <c r="G882" s="5">
        <f>ROUND(Offset_Report7[[#This Row],[FY 2021-22 Allocation]]-Offset_Report7[[#This Row],[FY 2021-22 Expended]],0)</f>
        <v>0</v>
      </c>
      <c r="H882" s="5">
        <v>0</v>
      </c>
      <c r="I882" s="5">
        <v>0</v>
      </c>
      <c r="J882" s="5">
        <f>ROUND(Offset_Report7[[#This Row],[FY 2022-23 Allocation]]-Offset_Report7[[#This Row],[FY 2022-23 Expended]],0)</f>
        <v>0</v>
      </c>
      <c r="K882" s="6">
        <f>Offset_Report7[[#This Row],[FY 2021-22 
Unspent Funds to Offset]]+Offset_Report7[[#This Row],[FY 2022-23 
Unspent Funds to Offset]]</f>
        <v>0</v>
      </c>
    </row>
    <row r="883" spans="1:11" x14ac:dyDescent="0.2">
      <c r="A883" s="32" t="s">
        <v>4408</v>
      </c>
      <c r="B883" s="34" t="s">
        <v>1432</v>
      </c>
      <c r="C883" s="2" t="s">
        <v>14</v>
      </c>
      <c r="D883" s="3" t="s">
        <v>1433</v>
      </c>
      <c r="E883" s="4">
        <v>0</v>
      </c>
      <c r="F883" s="4">
        <v>0</v>
      </c>
      <c r="G883" s="5">
        <f>ROUND(Offset_Report7[[#This Row],[FY 2021-22 Allocation]]-Offset_Report7[[#This Row],[FY 2021-22 Expended]],0)</f>
        <v>0</v>
      </c>
      <c r="H883" s="5">
        <v>0</v>
      </c>
      <c r="I883" s="5">
        <v>0</v>
      </c>
      <c r="J883" s="5">
        <f>ROUND(Offset_Report7[[#This Row],[FY 2022-23 Allocation]]-Offset_Report7[[#This Row],[FY 2022-23 Expended]],0)</f>
        <v>0</v>
      </c>
      <c r="K883" s="6">
        <f>Offset_Report7[[#This Row],[FY 2021-22 
Unspent Funds to Offset]]+Offset_Report7[[#This Row],[FY 2022-23 
Unspent Funds to Offset]]</f>
        <v>0</v>
      </c>
    </row>
    <row r="884" spans="1:11" x14ac:dyDescent="0.2">
      <c r="A884" s="32" t="s">
        <v>4409</v>
      </c>
      <c r="B884" s="33" t="s">
        <v>1434</v>
      </c>
      <c r="C884" s="2" t="s">
        <v>14</v>
      </c>
      <c r="D884" s="3" t="s">
        <v>1435</v>
      </c>
      <c r="E884" s="4">
        <v>0</v>
      </c>
      <c r="F884" s="4">
        <v>0</v>
      </c>
      <c r="G884" s="5">
        <f>ROUND(Offset_Report7[[#This Row],[FY 2021-22 Allocation]]-Offset_Report7[[#This Row],[FY 2021-22 Expended]],0)</f>
        <v>0</v>
      </c>
      <c r="H884" s="5">
        <v>0</v>
      </c>
      <c r="I884" s="5">
        <v>0</v>
      </c>
      <c r="J884" s="5">
        <f>ROUND(Offset_Report7[[#This Row],[FY 2022-23 Allocation]]-Offset_Report7[[#This Row],[FY 2022-23 Expended]],0)</f>
        <v>0</v>
      </c>
      <c r="K884" s="6">
        <f>Offset_Report7[[#This Row],[FY 2021-22 
Unspent Funds to Offset]]+Offset_Report7[[#This Row],[FY 2022-23 
Unspent Funds to Offset]]</f>
        <v>0</v>
      </c>
    </row>
    <row r="885" spans="1:11" x14ac:dyDescent="0.2">
      <c r="A885" s="32" t="s">
        <v>4410</v>
      </c>
      <c r="B885" s="34" t="s">
        <v>1436</v>
      </c>
      <c r="C885" s="2" t="s">
        <v>14</v>
      </c>
      <c r="D885" s="3" t="s">
        <v>1437</v>
      </c>
      <c r="E885" s="4">
        <v>0</v>
      </c>
      <c r="F885" s="4">
        <v>0</v>
      </c>
      <c r="G885" s="5">
        <f>ROUND(Offset_Report7[[#This Row],[FY 2021-22 Allocation]]-Offset_Report7[[#This Row],[FY 2021-22 Expended]],0)</f>
        <v>0</v>
      </c>
      <c r="H885" s="5">
        <v>0</v>
      </c>
      <c r="I885" s="5">
        <v>0</v>
      </c>
      <c r="J885" s="5">
        <f>ROUND(Offset_Report7[[#This Row],[FY 2022-23 Allocation]]-Offset_Report7[[#This Row],[FY 2022-23 Expended]],0)</f>
        <v>0</v>
      </c>
      <c r="K885" s="6">
        <f>Offset_Report7[[#This Row],[FY 2021-22 
Unspent Funds to Offset]]+Offset_Report7[[#This Row],[FY 2022-23 
Unspent Funds to Offset]]</f>
        <v>0</v>
      </c>
    </row>
    <row r="886" spans="1:11" x14ac:dyDescent="0.2">
      <c r="A886" s="32" t="s">
        <v>4411</v>
      </c>
      <c r="B886" s="34" t="s">
        <v>1438</v>
      </c>
      <c r="C886" s="2" t="s">
        <v>14</v>
      </c>
      <c r="D886" s="3" t="s">
        <v>1439</v>
      </c>
      <c r="E886" s="4">
        <v>59141</v>
      </c>
      <c r="F886" s="4">
        <v>59141</v>
      </c>
      <c r="G886" s="5">
        <f>ROUND(Offset_Report7[[#This Row],[FY 2021-22 Allocation]]-Offset_Report7[[#This Row],[FY 2021-22 Expended]],0)</f>
        <v>0</v>
      </c>
      <c r="H886" s="5">
        <v>179007</v>
      </c>
      <c r="I886" s="5">
        <v>179007</v>
      </c>
      <c r="J886" s="5">
        <f>ROUND(Offset_Report7[[#This Row],[FY 2022-23 Allocation]]-Offset_Report7[[#This Row],[FY 2022-23 Expended]],0)</f>
        <v>0</v>
      </c>
      <c r="K886" s="6">
        <f>Offset_Report7[[#This Row],[FY 2021-22 
Unspent Funds to Offset]]+Offset_Report7[[#This Row],[FY 2022-23 
Unspent Funds to Offset]]</f>
        <v>0</v>
      </c>
    </row>
    <row r="887" spans="1:11" x14ac:dyDescent="0.2">
      <c r="A887" s="32" t="s">
        <v>4412</v>
      </c>
      <c r="B887" s="33" t="s">
        <v>11</v>
      </c>
      <c r="C887" s="2" t="s">
        <v>11</v>
      </c>
      <c r="D887" s="3" t="s">
        <v>1440</v>
      </c>
      <c r="E887" s="4">
        <v>115210</v>
      </c>
      <c r="F887" s="4">
        <v>115210</v>
      </c>
      <c r="G887" s="5">
        <f>ROUND(Offset_Report7[[#This Row],[FY 2021-22 Allocation]]-Offset_Report7[[#This Row],[FY 2021-22 Expended]],0)</f>
        <v>0</v>
      </c>
      <c r="H887" s="5">
        <v>287966</v>
      </c>
      <c r="I887" s="5">
        <v>287966</v>
      </c>
      <c r="J887" s="5">
        <f>ROUND(Offset_Report7[[#This Row],[FY 2022-23 Allocation]]-Offset_Report7[[#This Row],[FY 2022-23 Expended]],0)</f>
        <v>0</v>
      </c>
      <c r="K887" s="6">
        <f>Offset_Report7[[#This Row],[FY 2021-22 
Unspent Funds to Offset]]+Offset_Report7[[#This Row],[FY 2022-23 
Unspent Funds to Offset]]</f>
        <v>0</v>
      </c>
    </row>
    <row r="888" spans="1:11" x14ac:dyDescent="0.2">
      <c r="A888" s="32" t="s">
        <v>4413</v>
      </c>
      <c r="B888" s="34" t="s">
        <v>11</v>
      </c>
      <c r="C888" s="2" t="s">
        <v>11</v>
      </c>
      <c r="D888" s="3" t="s">
        <v>1441</v>
      </c>
      <c r="E888" s="4">
        <v>623634</v>
      </c>
      <c r="F888" s="4">
        <v>623634</v>
      </c>
      <c r="G888" s="5">
        <f>ROUND(Offset_Report7[[#This Row],[FY 2021-22 Allocation]]-Offset_Report7[[#This Row],[FY 2021-22 Expended]],0)</f>
        <v>0</v>
      </c>
      <c r="H888" s="5">
        <v>1659641</v>
      </c>
      <c r="I888" s="5">
        <v>1659641</v>
      </c>
      <c r="J888" s="5">
        <f>ROUND(Offset_Report7[[#This Row],[FY 2022-23 Allocation]]-Offset_Report7[[#This Row],[FY 2022-23 Expended]],0)</f>
        <v>0</v>
      </c>
      <c r="K888" s="6">
        <f>Offset_Report7[[#This Row],[FY 2021-22 
Unspent Funds to Offset]]+Offset_Report7[[#This Row],[FY 2022-23 
Unspent Funds to Offset]]</f>
        <v>0</v>
      </c>
    </row>
    <row r="889" spans="1:11" x14ac:dyDescent="0.2">
      <c r="A889" s="32" t="s">
        <v>4414</v>
      </c>
      <c r="B889" s="33" t="s">
        <v>1442</v>
      </c>
      <c r="C889" s="2" t="s">
        <v>14</v>
      </c>
      <c r="D889" s="3" t="s">
        <v>1443</v>
      </c>
      <c r="E889" s="4">
        <v>50000</v>
      </c>
      <c r="F889" s="4">
        <v>50000</v>
      </c>
      <c r="G889" s="5">
        <f>ROUND(Offset_Report7[[#This Row],[FY 2021-22 Allocation]]-Offset_Report7[[#This Row],[FY 2021-22 Expended]],0)</f>
        <v>0</v>
      </c>
      <c r="H889" s="5">
        <v>70223</v>
      </c>
      <c r="I889" s="5">
        <v>70223</v>
      </c>
      <c r="J889" s="5">
        <f>ROUND(Offset_Report7[[#This Row],[FY 2022-23 Allocation]]-Offset_Report7[[#This Row],[FY 2022-23 Expended]],0)</f>
        <v>0</v>
      </c>
      <c r="K889" s="6">
        <f>Offset_Report7[[#This Row],[FY 2021-22 
Unspent Funds to Offset]]+Offset_Report7[[#This Row],[FY 2022-23 
Unspent Funds to Offset]]</f>
        <v>0</v>
      </c>
    </row>
    <row r="890" spans="1:11" x14ac:dyDescent="0.2">
      <c r="A890" s="32" t="s">
        <v>4415</v>
      </c>
      <c r="B890" s="33" t="s">
        <v>11</v>
      </c>
      <c r="C890" s="2" t="s">
        <v>11</v>
      </c>
      <c r="D890" s="3" t="s">
        <v>1444</v>
      </c>
      <c r="E890" s="4">
        <v>3145447</v>
      </c>
      <c r="F890" s="4">
        <v>3145447</v>
      </c>
      <c r="G890" s="5">
        <f>ROUND(Offset_Report7[[#This Row],[FY 2021-22 Allocation]]-Offset_Report7[[#This Row],[FY 2021-22 Expended]],0)</f>
        <v>0</v>
      </c>
      <c r="H890" s="5">
        <v>7476741</v>
      </c>
      <c r="I890" s="5">
        <v>7476741</v>
      </c>
      <c r="J890" s="5">
        <f>ROUND(Offset_Report7[[#This Row],[FY 2022-23 Allocation]]-Offset_Report7[[#This Row],[FY 2022-23 Expended]],0)</f>
        <v>0</v>
      </c>
      <c r="K890" s="6">
        <f>Offset_Report7[[#This Row],[FY 2021-22 
Unspent Funds to Offset]]+Offset_Report7[[#This Row],[FY 2022-23 
Unspent Funds to Offset]]</f>
        <v>0</v>
      </c>
    </row>
    <row r="891" spans="1:11" x14ac:dyDescent="0.2">
      <c r="A891" s="32" t="s">
        <v>4416</v>
      </c>
      <c r="B891" s="33" t="s">
        <v>11</v>
      </c>
      <c r="C891" s="2" t="s">
        <v>11</v>
      </c>
      <c r="D891" s="3" t="s">
        <v>1445</v>
      </c>
      <c r="E891" s="4">
        <v>481880</v>
      </c>
      <c r="F891" s="4">
        <v>481880</v>
      </c>
      <c r="G891" s="5">
        <f>ROUND(Offset_Report7[[#This Row],[FY 2021-22 Allocation]]-Offset_Report7[[#This Row],[FY 2021-22 Expended]],0)</f>
        <v>0</v>
      </c>
      <c r="H891" s="5">
        <v>1341617</v>
      </c>
      <c r="I891" s="5">
        <v>1341617</v>
      </c>
      <c r="J891" s="5">
        <f>ROUND(Offset_Report7[[#This Row],[FY 2022-23 Allocation]]-Offset_Report7[[#This Row],[FY 2022-23 Expended]],0)</f>
        <v>0</v>
      </c>
      <c r="K891" s="6">
        <f>Offset_Report7[[#This Row],[FY 2021-22 
Unspent Funds to Offset]]+Offset_Report7[[#This Row],[FY 2022-23 
Unspent Funds to Offset]]</f>
        <v>0</v>
      </c>
    </row>
    <row r="892" spans="1:11" x14ac:dyDescent="0.2">
      <c r="A892" s="32" t="s">
        <v>4417</v>
      </c>
      <c r="B892" s="33" t="s">
        <v>1446</v>
      </c>
      <c r="C892" s="2" t="s">
        <v>14</v>
      </c>
      <c r="D892" s="3" t="s">
        <v>1447</v>
      </c>
      <c r="E892" s="4">
        <v>0</v>
      </c>
      <c r="F892" s="4">
        <v>0</v>
      </c>
      <c r="G892" s="5">
        <f>ROUND(Offset_Report7[[#This Row],[FY 2021-22 Allocation]]-Offset_Report7[[#This Row],[FY 2021-22 Expended]],0)</f>
        <v>0</v>
      </c>
      <c r="H892" s="5">
        <v>0</v>
      </c>
      <c r="I892" s="5">
        <v>0</v>
      </c>
      <c r="J892" s="5">
        <f>ROUND(Offset_Report7[[#This Row],[FY 2022-23 Allocation]]-Offset_Report7[[#This Row],[FY 2022-23 Expended]],0)</f>
        <v>0</v>
      </c>
      <c r="K892" s="6">
        <f>Offset_Report7[[#This Row],[FY 2021-22 
Unspent Funds to Offset]]+Offset_Report7[[#This Row],[FY 2022-23 
Unspent Funds to Offset]]</f>
        <v>0</v>
      </c>
    </row>
    <row r="893" spans="1:11" x14ac:dyDescent="0.2">
      <c r="A893" s="32" t="s">
        <v>4418</v>
      </c>
      <c r="B893" s="33" t="s">
        <v>1448</v>
      </c>
      <c r="C893" s="2" t="s">
        <v>14</v>
      </c>
      <c r="D893" s="3" t="s">
        <v>1449</v>
      </c>
      <c r="E893" s="4">
        <v>0</v>
      </c>
      <c r="F893" s="4">
        <v>0</v>
      </c>
      <c r="G893" s="5">
        <f>ROUND(Offset_Report7[[#This Row],[FY 2021-22 Allocation]]-Offset_Report7[[#This Row],[FY 2021-22 Expended]],0)</f>
        <v>0</v>
      </c>
      <c r="H893" s="5">
        <v>0</v>
      </c>
      <c r="I893" s="5">
        <v>0</v>
      </c>
      <c r="J893" s="5">
        <f>ROUND(Offset_Report7[[#This Row],[FY 2022-23 Allocation]]-Offset_Report7[[#This Row],[FY 2022-23 Expended]],0)</f>
        <v>0</v>
      </c>
      <c r="K893" s="6">
        <f>Offset_Report7[[#This Row],[FY 2021-22 
Unspent Funds to Offset]]+Offset_Report7[[#This Row],[FY 2022-23 
Unspent Funds to Offset]]</f>
        <v>0</v>
      </c>
    </row>
    <row r="894" spans="1:11" x14ac:dyDescent="0.2">
      <c r="A894" s="32" t="s">
        <v>4419</v>
      </c>
      <c r="B894" s="33" t="s">
        <v>1450</v>
      </c>
      <c r="C894" s="2" t="s">
        <v>14</v>
      </c>
      <c r="D894" s="3" t="s">
        <v>1451</v>
      </c>
      <c r="E894" s="4">
        <v>0</v>
      </c>
      <c r="F894" s="4">
        <v>0</v>
      </c>
      <c r="G894" s="5">
        <f>ROUND(Offset_Report7[[#This Row],[FY 2021-22 Allocation]]-Offset_Report7[[#This Row],[FY 2021-22 Expended]],0)</f>
        <v>0</v>
      </c>
      <c r="H894" s="5">
        <v>0</v>
      </c>
      <c r="I894" s="5">
        <v>0</v>
      </c>
      <c r="J894" s="5">
        <f>ROUND(Offset_Report7[[#This Row],[FY 2022-23 Allocation]]-Offset_Report7[[#This Row],[FY 2022-23 Expended]],0)</f>
        <v>0</v>
      </c>
      <c r="K894" s="6">
        <f>Offset_Report7[[#This Row],[FY 2021-22 
Unspent Funds to Offset]]+Offset_Report7[[#This Row],[FY 2022-23 
Unspent Funds to Offset]]</f>
        <v>0</v>
      </c>
    </row>
    <row r="895" spans="1:11" x14ac:dyDescent="0.2">
      <c r="A895" s="32" t="s">
        <v>4420</v>
      </c>
      <c r="B895" s="33" t="s">
        <v>1452</v>
      </c>
      <c r="C895" s="2" t="s">
        <v>14</v>
      </c>
      <c r="D895" s="3" t="s">
        <v>1453</v>
      </c>
      <c r="E895" s="4">
        <v>0</v>
      </c>
      <c r="F895" s="4">
        <v>0</v>
      </c>
      <c r="G895" s="5">
        <f>ROUND(Offset_Report7[[#This Row],[FY 2021-22 Allocation]]-Offset_Report7[[#This Row],[FY 2021-22 Expended]],0)</f>
        <v>0</v>
      </c>
      <c r="H895" s="5">
        <v>0</v>
      </c>
      <c r="I895" s="5">
        <v>0</v>
      </c>
      <c r="J895" s="5">
        <f>ROUND(Offset_Report7[[#This Row],[FY 2022-23 Allocation]]-Offset_Report7[[#This Row],[FY 2022-23 Expended]],0)</f>
        <v>0</v>
      </c>
      <c r="K895" s="6">
        <f>Offset_Report7[[#This Row],[FY 2021-22 
Unspent Funds to Offset]]+Offset_Report7[[#This Row],[FY 2022-23 
Unspent Funds to Offset]]</f>
        <v>0</v>
      </c>
    </row>
    <row r="896" spans="1:11" x14ac:dyDescent="0.2">
      <c r="A896" s="32" t="s">
        <v>4421</v>
      </c>
      <c r="B896" s="33" t="s">
        <v>1454</v>
      </c>
      <c r="C896" s="2" t="s">
        <v>14</v>
      </c>
      <c r="D896" s="3" t="s">
        <v>1455</v>
      </c>
      <c r="E896" s="4">
        <v>50000</v>
      </c>
      <c r="F896" s="4">
        <v>50000</v>
      </c>
      <c r="G896" s="5">
        <f>ROUND(Offset_Report7[[#This Row],[FY 2021-22 Allocation]]-Offset_Report7[[#This Row],[FY 2021-22 Expended]],0)</f>
        <v>0</v>
      </c>
      <c r="H896" s="5">
        <v>50000</v>
      </c>
      <c r="I896" s="5">
        <v>50000</v>
      </c>
      <c r="J896" s="5">
        <f>ROUND(Offset_Report7[[#This Row],[FY 2022-23 Allocation]]-Offset_Report7[[#This Row],[FY 2022-23 Expended]],0)</f>
        <v>0</v>
      </c>
      <c r="K896" s="6">
        <f>Offset_Report7[[#This Row],[FY 2021-22 
Unspent Funds to Offset]]+Offset_Report7[[#This Row],[FY 2022-23 
Unspent Funds to Offset]]</f>
        <v>0</v>
      </c>
    </row>
    <row r="897" spans="1:11" x14ac:dyDescent="0.2">
      <c r="A897" s="32" t="s">
        <v>4422</v>
      </c>
      <c r="B897" s="34" t="s">
        <v>11</v>
      </c>
      <c r="C897" s="2" t="s">
        <v>11</v>
      </c>
      <c r="D897" s="3" t="s">
        <v>1456</v>
      </c>
      <c r="E897" s="4">
        <v>0</v>
      </c>
      <c r="F897" s="4">
        <v>0</v>
      </c>
      <c r="G897" s="5">
        <f>ROUND(Offset_Report7[[#This Row],[FY 2021-22 Allocation]]-Offset_Report7[[#This Row],[FY 2021-22 Expended]],0)</f>
        <v>0</v>
      </c>
      <c r="H897" s="5">
        <v>0</v>
      </c>
      <c r="I897" s="5">
        <v>0</v>
      </c>
      <c r="J897" s="5">
        <f>ROUND(Offset_Report7[[#This Row],[FY 2022-23 Allocation]]-Offset_Report7[[#This Row],[FY 2022-23 Expended]],0)</f>
        <v>0</v>
      </c>
      <c r="K897" s="6">
        <f>Offset_Report7[[#This Row],[FY 2021-22 
Unspent Funds to Offset]]+Offset_Report7[[#This Row],[FY 2022-23 
Unspent Funds to Offset]]</f>
        <v>0</v>
      </c>
    </row>
    <row r="898" spans="1:11" x14ac:dyDescent="0.2">
      <c r="A898" s="32" t="s">
        <v>4423</v>
      </c>
      <c r="B898" s="34" t="s">
        <v>1457</v>
      </c>
      <c r="C898" s="2" t="s">
        <v>31</v>
      </c>
      <c r="D898" s="3" t="s">
        <v>1458</v>
      </c>
      <c r="E898" s="4">
        <v>0</v>
      </c>
      <c r="F898" s="4">
        <v>0</v>
      </c>
      <c r="G898" s="5">
        <f>ROUND(Offset_Report7[[#This Row],[FY 2021-22 Allocation]]-Offset_Report7[[#This Row],[FY 2021-22 Expended]],0)</f>
        <v>0</v>
      </c>
      <c r="H898" s="5">
        <v>0</v>
      </c>
      <c r="I898" s="5">
        <v>0</v>
      </c>
      <c r="J898" s="5">
        <f>ROUND(Offset_Report7[[#This Row],[FY 2022-23 Allocation]]-Offset_Report7[[#This Row],[FY 2022-23 Expended]],0)</f>
        <v>0</v>
      </c>
      <c r="K898" s="6">
        <f>Offset_Report7[[#This Row],[FY 2021-22 
Unspent Funds to Offset]]+Offset_Report7[[#This Row],[FY 2022-23 
Unspent Funds to Offset]]</f>
        <v>0</v>
      </c>
    </row>
    <row r="899" spans="1:11" x14ac:dyDescent="0.2">
      <c r="A899" s="32" t="s">
        <v>4424</v>
      </c>
      <c r="B899" s="33" t="s">
        <v>1459</v>
      </c>
      <c r="C899" s="2" t="s">
        <v>31</v>
      </c>
      <c r="D899" s="3" t="s">
        <v>1460</v>
      </c>
      <c r="E899" s="4">
        <v>0</v>
      </c>
      <c r="F899" s="4">
        <v>0</v>
      </c>
      <c r="G899" s="5">
        <f>ROUND(Offset_Report7[[#This Row],[FY 2021-22 Allocation]]-Offset_Report7[[#This Row],[FY 2021-22 Expended]],0)</f>
        <v>0</v>
      </c>
      <c r="H899" s="5">
        <v>0</v>
      </c>
      <c r="I899" s="5">
        <v>0</v>
      </c>
      <c r="J899" s="5">
        <f>ROUND(Offset_Report7[[#This Row],[FY 2022-23 Allocation]]-Offset_Report7[[#This Row],[FY 2022-23 Expended]],0)</f>
        <v>0</v>
      </c>
      <c r="K899" s="6">
        <f>Offset_Report7[[#This Row],[FY 2021-22 
Unspent Funds to Offset]]+Offset_Report7[[#This Row],[FY 2022-23 
Unspent Funds to Offset]]</f>
        <v>0</v>
      </c>
    </row>
    <row r="900" spans="1:11" x14ac:dyDescent="0.2">
      <c r="A900" s="32" t="s">
        <v>4425</v>
      </c>
      <c r="B900" s="34" t="s">
        <v>11</v>
      </c>
      <c r="C900" s="2" t="s">
        <v>11</v>
      </c>
      <c r="D900" s="3" t="s">
        <v>1461</v>
      </c>
      <c r="E900" s="4">
        <v>122737</v>
      </c>
      <c r="F900" s="4">
        <v>122737</v>
      </c>
      <c r="G900" s="5">
        <f>ROUND(Offset_Report7[[#This Row],[FY 2021-22 Allocation]]-Offset_Report7[[#This Row],[FY 2021-22 Expended]],0)</f>
        <v>0</v>
      </c>
      <c r="H900" s="5">
        <v>383618</v>
      </c>
      <c r="I900" s="5">
        <v>383618</v>
      </c>
      <c r="J900" s="5">
        <f>ROUND(Offset_Report7[[#This Row],[FY 2022-23 Allocation]]-Offset_Report7[[#This Row],[FY 2022-23 Expended]],0)</f>
        <v>0</v>
      </c>
      <c r="K900" s="6">
        <f>Offset_Report7[[#This Row],[FY 2021-22 
Unspent Funds to Offset]]+Offset_Report7[[#This Row],[FY 2022-23 
Unspent Funds to Offset]]</f>
        <v>0</v>
      </c>
    </row>
    <row r="901" spans="1:11" x14ac:dyDescent="0.2">
      <c r="A901" s="32" t="s">
        <v>4426</v>
      </c>
      <c r="B901" s="34" t="s">
        <v>11</v>
      </c>
      <c r="C901" s="2" t="s">
        <v>11</v>
      </c>
      <c r="D901" s="3" t="s">
        <v>1462</v>
      </c>
      <c r="E901" s="4">
        <v>266903</v>
      </c>
      <c r="F901" s="4">
        <v>266903</v>
      </c>
      <c r="G901" s="5">
        <f>ROUND(Offset_Report7[[#This Row],[FY 2021-22 Allocation]]-Offset_Report7[[#This Row],[FY 2021-22 Expended]],0)</f>
        <v>0</v>
      </c>
      <c r="H901" s="5">
        <v>684326</v>
      </c>
      <c r="I901" s="5">
        <v>684326</v>
      </c>
      <c r="J901" s="5">
        <f>ROUND(Offset_Report7[[#This Row],[FY 2022-23 Allocation]]-Offset_Report7[[#This Row],[FY 2022-23 Expended]],0)</f>
        <v>0</v>
      </c>
      <c r="K901" s="6">
        <f>Offset_Report7[[#This Row],[FY 2021-22 
Unspent Funds to Offset]]+Offset_Report7[[#This Row],[FY 2022-23 
Unspent Funds to Offset]]</f>
        <v>0</v>
      </c>
    </row>
    <row r="902" spans="1:11" x14ac:dyDescent="0.2">
      <c r="A902" s="32" t="s">
        <v>4427</v>
      </c>
      <c r="B902" s="33" t="s">
        <v>1463</v>
      </c>
      <c r="C902" s="2" t="s">
        <v>14</v>
      </c>
      <c r="D902" s="3" t="s">
        <v>1464</v>
      </c>
      <c r="E902" s="4">
        <v>50000</v>
      </c>
      <c r="F902" s="4">
        <v>0</v>
      </c>
      <c r="G902" s="5">
        <f>ROUND(Offset_Report7[[#This Row],[FY 2021-22 Allocation]]-Offset_Report7[[#This Row],[FY 2021-22 Expended]],0)</f>
        <v>50000</v>
      </c>
      <c r="H902" s="5">
        <v>50000</v>
      </c>
      <c r="I902" s="5">
        <v>49777</v>
      </c>
      <c r="J902" s="5">
        <f>ROUND(Offset_Report7[[#This Row],[FY 2022-23 Allocation]]-Offset_Report7[[#This Row],[FY 2022-23 Expended]],0)</f>
        <v>223</v>
      </c>
      <c r="K902" s="6">
        <f>Offset_Report7[[#This Row],[FY 2021-22 
Unspent Funds to Offset]]+Offset_Report7[[#This Row],[FY 2022-23 
Unspent Funds to Offset]]</f>
        <v>50223</v>
      </c>
    </row>
    <row r="903" spans="1:11" x14ac:dyDescent="0.2">
      <c r="A903" s="32" t="s">
        <v>4428</v>
      </c>
      <c r="B903" s="34" t="s">
        <v>11</v>
      </c>
      <c r="C903" s="2" t="s">
        <v>11</v>
      </c>
      <c r="D903" s="3" t="s">
        <v>1465</v>
      </c>
      <c r="E903" s="4">
        <v>1640205</v>
      </c>
      <c r="F903" s="4">
        <v>1640205</v>
      </c>
      <c r="G903" s="5">
        <f>ROUND(Offset_Report7[[#This Row],[FY 2021-22 Allocation]]-Offset_Report7[[#This Row],[FY 2021-22 Expended]],0)</f>
        <v>0</v>
      </c>
      <c r="H903" s="5">
        <v>3342506</v>
      </c>
      <c r="I903" s="5">
        <v>3342506</v>
      </c>
      <c r="J903" s="5">
        <f>ROUND(Offset_Report7[[#This Row],[FY 2022-23 Allocation]]-Offset_Report7[[#This Row],[FY 2022-23 Expended]],0)</f>
        <v>0</v>
      </c>
      <c r="K903" s="6">
        <f>Offset_Report7[[#This Row],[FY 2021-22 
Unspent Funds to Offset]]+Offset_Report7[[#This Row],[FY 2022-23 
Unspent Funds to Offset]]</f>
        <v>0</v>
      </c>
    </row>
    <row r="904" spans="1:11" x14ac:dyDescent="0.2">
      <c r="A904" s="32" t="s">
        <v>4429</v>
      </c>
      <c r="B904" s="34" t="s">
        <v>11</v>
      </c>
      <c r="C904" s="2" t="s">
        <v>11</v>
      </c>
      <c r="D904" s="3" t="s">
        <v>1466</v>
      </c>
      <c r="E904" s="4">
        <v>0</v>
      </c>
      <c r="F904" s="4">
        <v>0</v>
      </c>
      <c r="G904" s="5">
        <f>ROUND(Offset_Report7[[#This Row],[FY 2021-22 Allocation]]-Offset_Report7[[#This Row],[FY 2021-22 Expended]],0)</f>
        <v>0</v>
      </c>
      <c r="H904" s="5">
        <v>0</v>
      </c>
      <c r="I904" s="5">
        <v>0</v>
      </c>
      <c r="J904" s="5">
        <f>ROUND(Offset_Report7[[#This Row],[FY 2022-23 Allocation]]-Offset_Report7[[#This Row],[FY 2022-23 Expended]],0)</f>
        <v>0</v>
      </c>
      <c r="K904" s="6">
        <f>Offset_Report7[[#This Row],[FY 2021-22 
Unspent Funds to Offset]]+Offset_Report7[[#This Row],[FY 2022-23 
Unspent Funds to Offset]]</f>
        <v>0</v>
      </c>
    </row>
    <row r="905" spans="1:11" x14ac:dyDescent="0.2">
      <c r="A905" s="32" t="s">
        <v>4430</v>
      </c>
      <c r="B905" s="33" t="s">
        <v>11</v>
      </c>
      <c r="C905" s="2" t="s">
        <v>11</v>
      </c>
      <c r="D905" s="3" t="s">
        <v>1467</v>
      </c>
      <c r="E905" s="4">
        <v>11285071</v>
      </c>
      <c r="F905" s="4">
        <v>11285071</v>
      </c>
      <c r="G905" s="5">
        <f>ROUND(Offset_Report7[[#This Row],[FY 2021-22 Allocation]]-Offset_Report7[[#This Row],[FY 2021-22 Expended]],0)</f>
        <v>0</v>
      </c>
      <c r="H905" s="5">
        <v>23404361</v>
      </c>
      <c r="I905" s="5">
        <v>23404361</v>
      </c>
      <c r="J905" s="5">
        <f>ROUND(Offset_Report7[[#This Row],[FY 2022-23 Allocation]]-Offset_Report7[[#This Row],[FY 2022-23 Expended]],0)</f>
        <v>0</v>
      </c>
      <c r="K905" s="6">
        <f>Offset_Report7[[#This Row],[FY 2021-22 
Unspent Funds to Offset]]+Offset_Report7[[#This Row],[FY 2022-23 
Unspent Funds to Offset]]</f>
        <v>0</v>
      </c>
    </row>
    <row r="906" spans="1:11" x14ac:dyDescent="0.2">
      <c r="A906" s="32" t="s">
        <v>4431</v>
      </c>
      <c r="B906" s="33" t="s">
        <v>1468</v>
      </c>
      <c r="C906" s="2" t="s">
        <v>14</v>
      </c>
      <c r="D906" s="3" t="s">
        <v>1469</v>
      </c>
      <c r="E906" s="4">
        <v>71717</v>
      </c>
      <c r="F906" s="4">
        <v>71717</v>
      </c>
      <c r="G906" s="5">
        <f>ROUND(Offset_Report7[[#This Row],[FY 2021-22 Allocation]]-Offset_Report7[[#This Row],[FY 2021-22 Expended]],0)</f>
        <v>0</v>
      </c>
      <c r="H906" s="5">
        <v>196807</v>
      </c>
      <c r="I906" s="5">
        <v>196807</v>
      </c>
      <c r="J906" s="5">
        <f>ROUND(Offset_Report7[[#This Row],[FY 2022-23 Allocation]]-Offset_Report7[[#This Row],[FY 2022-23 Expended]],0)</f>
        <v>0</v>
      </c>
      <c r="K906" s="6">
        <f>Offset_Report7[[#This Row],[FY 2021-22 
Unspent Funds to Offset]]+Offset_Report7[[#This Row],[FY 2022-23 
Unspent Funds to Offset]]</f>
        <v>0</v>
      </c>
    </row>
    <row r="907" spans="1:11" x14ac:dyDescent="0.2">
      <c r="A907" s="32" t="s">
        <v>4432</v>
      </c>
      <c r="B907" s="33" t="s">
        <v>1470</v>
      </c>
      <c r="C907" s="2" t="s">
        <v>14</v>
      </c>
      <c r="D907" s="3" t="s">
        <v>1471</v>
      </c>
      <c r="E907" s="4">
        <v>524283</v>
      </c>
      <c r="F907" s="4">
        <v>524283</v>
      </c>
      <c r="G907" s="5">
        <f>ROUND(Offset_Report7[[#This Row],[FY 2021-22 Allocation]]-Offset_Report7[[#This Row],[FY 2021-22 Expended]],0)</f>
        <v>0</v>
      </c>
      <c r="H907" s="5">
        <v>1215250</v>
      </c>
      <c r="I907" s="5">
        <v>1215250</v>
      </c>
      <c r="J907" s="5">
        <f>ROUND(Offset_Report7[[#This Row],[FY 2022-23 Allocation]]-Offset_Report7[[#This Row],[FY 2022-23 Expended]],0)</f>
        <v>0</v>
      </c>
      <c r="K907" s="6">
        <f>Offset_Report7[[#This Row],[FY 2021-22 
Unspent Funds to Offset]]+Offset_Report7[[#This Row],[FY 2022-23 
Unspent Funds to Offset]]</f>
        <v>0</v>
      </c>
    </row>
    <row r="908" spans="1:11" x14ac:dyDescent="0.2">
      <c r="A908" s="32" t="s">
        <v>4433</v>
      </c>
      <c r="B908" s="34" t="s">
        <v>1472</v>
      </c>
      <c r="C908" s="2" t="s">
        <v>14</v>
      </c>
      <c r="D908" s="3" t="s">
        <v>1473</v>
      </c>
      <c r="E908" s="4">
        <v>0</v>
      </c>
      <c r="F908" s="4">
        <v>0</v>
      </c>
      <c r="G908" s="5">
        <f>ROUND(Offset_Report7[[#This Row],[FY 2021-22 Allocation]]-Offset_Report7[[#This Row],[FY 2021-22 Expended]],0)</f>
        <v>0</v>
      </c>
      <c r="H908" s="5">
        <v>0</v>
      </c>
      <c r="I908" s="5">
        <v>0</v>
      </c>
      <c r="J908" s="5">
        <f>ROUND(Offset_Report7[[#This Row],[FY 2022-23 Allocation]]-Offset_Report7[[#This Row],[FY 2022-23 Expended]],0)</f>
        <v>0</v>
      </c>
      <c r="K908" s="6">
        <f>Offset_Report7[[#This Row],[FY 2021-22 
Unspent Funds to Offset]]+Offset_Report7[[#This Row],[FY 2022-23 
Unspent Funds to Offset]]</f>
        <v>0</v>
      </c>
    </row>
    <row r="909" spans="1:11" x14ac:dyDescent="0.2">
      <c r="A909" s="32" t="s">
        <v>4434</v>
      </c>
      <c r="B909" s="33" t="s">
        <v>1474</v>
      </c>
      <c r="C909" s="2" t="s">
        <v>14</v>
      </c>
      <c r="D909" s="3" t="s">
        <v>1475</v>
      </c>
      <c r="E909" s="4">
        <v>50000</v>
      </c>
      <c r="F909" s="4">
        <v>50000</v>
      </c>
      <c r="G909" s="5">
        <f>ROUND(Offset_Report7[[#This Row],[FY 2021-22 Allocation]]-Offset_Report7[[#This Row],[FY 2021-22 Expended]],0)</f>
        <v>0</v>
      </c>
      <c r="H909" s="5">
        <v>50000</v>
      </c>
      <c r="I909" s="5">
        <v>38700.17</v>
      </c>
      <c r="J909" s="5">
        <f>ROUND(Offset_Report7[[#This Row],[FY 2022-23 Allocation]]-Offset_Report7[[#This Row],[FY 2022-23 Expended]],0)</f>
        <v>11300</v>
      </c>
      <c r="K909" s="6">
        <f>Offset_Report7[[#This Row],[FY 2021-22 
Unspent Funds to Offset]]+Offset_Report7[[#This Row],[FY 2022-23 
Unspent Funds to Offset]]</f>
        <v>11300</v>
      </c>
    </row>
    <row r="910" spans="1:11" s="8" customFormat="1" x14ac:dyDescent="0.2">
      <c r="A910" s="32" t="s">
        <v>4435</v>
      </c>
      <c r="B910" s="33" t="s">
        <v>11</v>
      </c>
      <c r="C910" s="2" t="s">
        <v>11</v>
      </c>
      <c r="D910" s="3" t="s">
        <v>1476</v>
      </c>
      <c r="E910" s="4">
        <v>50000</v>
      </c>
      <c r="F910" s="4">
        <v>16305.36</v>
      </c>
      <c r="G910" s="5">
        <f>ROUND(Offset_Report7[[#This Row],[FY 2021-22 Allocation]]-Offset_Report7[[#This Row],[FY 2021-22 Expended]],0)</f>
        <v>33695</v>
      </c>
      <c r="H910" s="5">
        <v>59276</v>
      </c>
      <c r="I910" s="5">
        <v>1655.67</v>
      </c>
      <c r="J910" s="5">
        <f>ROUND(Offset_Report7[[#This Row],[FY 2022-23 Allocation]]-Offset_Report7[[#This Row],[FY 2022-23 Expended]],0)</f>
        <v>57620</v>
      </c>
      <c r="K910" s="6">
        <f>Offset_Report7[[#This Row],[FY 2021-22 
Unspent Funds to Offset]]+Offset_Report7[[#This Row],[FY 2022-23 
Unspent Funds to Offset]]</f>
        <v>91315</v>
      </c>
    </row>
    <row r="911" spans="1:11" x14ac:dyDescent="0.2">
      <c r="A911" s="32" t="s">
        <v>4436</v>
      </c>
      <c r="B911" s="34" t="s">
        <v>11</v>
      </c>
      <c r="C911" s="2" t="s">
        <v>11</v>
      </c>
      <c r="D911" s="3" t="s">
        <v>1477</v>
      </c>
      <c r="E911" s="4">
        <v>303030</v>
      </c>
      <c r="F911" s="4">
        <v>303030</v>
      </c>
      <c r="G911" s="5">
        <f>ROUND(Offset_Report7[[#This Row],[FY 2021-22 Allocation]]-Offset_Report7[[#This Row],[FY 2021-22 Expended]],0)</f>
        <v>0</v>
      </c>
      <c r="H911" s="5">
        <v>1047916</v>
      </c>
      <c r="I911" s="5">
        <v>1047916</v>
      </c>
      <c r="J911" s="5">
        <f>ROUND(Offset_Report7[[#This Row],[FY 2022-23 Allocation]]-Offset_Report7[[#This Row],[FY 2022-23 Expended]],0)</f>
        <v>0</v>
      </c>
      <c r="K911" s="6">
        <f>Offset_Report7[[#This Row],[FY 2021-22 
Unspent Funds to Offset]]+Offset_Report7[[#This Row],[FY 2022-23 
Unspent Funds to Offset]]</f>
        <v>0</v>
      </c>
    </row>
    <row r="912" spans="1:11" x14ac:dyDescent="0.2">
      <c r="A912" s="32" t="s">
        <v>4437</v>
      </c>
      <c r="B912" s="34" t="s">
        <v>11</v>
      </c>
      <c r="C912" s="2" t="s">
        <v>11</v>
      </c>
      <c r="D912" s="3" t="s">
        <v>1478</v>
      </c>
      <c r="E912" s="4">
        <v>194905</v>
      </c>
      <c r="F912" s="4">
        <v>194905</v>
      </c>
      <c r="G912" s="5">
        <f>ROUND(Offset_Report7[[#This Row],[FY 2021-22 Allocation]]-Offset_Report7[[#This Row],[FY 2021-22 Expended]],0)</f>
        <v>0</v>
      </c>
      <c r="H912" s="5">
        <v>573033</v>
      </c>
      <c r="I912" s="5">
        <v>573033</v>
      </c>
      <c r="J912" s="5">
        <f>ROUND(Offset_Report7[[#This Row],[FY 2022-23 Allocation]]-Offset_Report7[[#This Row],[FY 2022-23 Expended]],0)</f>
        <v>0</v>
      </c>
      <c r="K912" s="6">
        <f>Offset_Report7[[#This Row],[FY 2021-22 
Unspent Funds to Offset]]+Offset_Report7[[#This Row],[FY 2022-23 
Unspent Funds to Offset]]</f>
        <v>0</v>
      </c>
    </row>
    <row r="913" spans="1:11" x14ac:dyDescent="0.2">
      <c r="A913" s="32" t="s">
        <v>4438</v>
      </c>
      <c r="B913" s="33" t="s">
        <v>1479</v>
      </c>
      <c r="C913" s="2" t="s">
        <v>31</v>
      </c>
      <c r="D913" s="3" t="s">
        <v>1480</v>
      </c>
      <c r="E913" s="4">
        <v>0</v>
      </c>
      <c r="F913" s="4">
        <v>0</v>
      </c>
      <c r="G913" s="5">
        <f>ROUND(Offset_Report7[[#This Row],[FY 2021-22 Allocation]]-Offset_Report7[[#This Row],[FY 2021-22 Expended]],0)</f>
        <v>0</v>
      </c>
      <c r="H913" s="5">
        <v>0</v>
      </c>
      <c r="I913" s="5">
        <v>0</v>
      </c>
      <c r="J913" s="5">
        <f>ROUND(Offset_Report7[[#This Row],[FY 2022-23 Allocation]]-Offset_Report7[[#This Row],[FY 2022-23 Expended]],0)</f>
        <v>0</v>
      </c>
      <c r="K913" s="6">
        <f>Offset_Report7[[#This Row],[FY 2021-22 
Unspent Funds to Offset]]+Offset_Report7[[#This Row],[FY 2022-23 
Unspent Funds to Offset]]</f>
        <v>0</v>
      </c>
    </row>
    <row r="914" spans="1:11" x14ac:dyDescent="0.2">
      <c r="A914" s="32" t="s">
        <v>4439</v>
      </c>
      <c r="B914" s="34" t="s">
        <v>1481</v>
      </c>
      <c r="C914" s="2" t="s">
        <v>31</v>
      </c>
      <c r="D914" s="3" t="s">
        <v>1482</v>
      </c>
      <c r="E914" s="4">
        <v>0</v>
      </c>
      <c r="F914" s="4">
        <v>0</v>
      </c>
      <c r="G914" s="5">
        <f>ROUND(Offset_Report7[[#This Row],[FY 2021-22 Allocation]]-Offset_Report7[[#This Row],[FY 2021-22 Expended]],0)</f>
        <v>0</v>
      </c>
      <c r="H914" s="5">
        <v>0</v>
      </c>
      <c r="I914" s="5">
        <v>0</v>
      </c>
      <c r="J914" s="5">
        <f>ROUND(Offset_Report7[[#This Row],[FY 2022-23 Allocation]]-Offset_Report7[[#This Row],[FY 2022-23 Expended]],0)</f>
        <v>0</v>
      </c>
      <c r="K914" s="6">
        <f>Offset_Report7[[#This Row],[FY 2021-22 
Unspent Funds to Offset]]+Offset_Report7[[#This Row],[FY 2022-23 
Unspent Funds to Offset]]</f>
        <v>0</v>
      </c>
    </row>
    <row r="915" spans="1:11" x14ac:dyDescent="0.2">
      <c r="A915" s="32" t="s">
        <v>4440</v>
      </c>
      <c r="B915" s="34" t="s">
        <v>11</v>
      </c>
      <c r="C915" s="2" t="s">
        <v>11</v>
      </c>
      <c r="D915" s="3" t="s">
        <v>1483</v>
      </c>
      <c r="E915" s="4">
        <v>211847</v>
      </c>
      <c r="F915" s="4">
        <v>211847</v>
      </c>
      <c r="G915" s="5">
        <f>ROUND(Offset_Report7[[#This Row],[FY 2021-22 Allocation]]-Offset_Report7[[#This Row],[FY 2021-22 Expended]],0)</f>
        <v>0</v>
      </c>
      <c r="H915" s="5">
        <v>492105</v>
      </c>
      <c r="I915" s="5">
        <v>492105</v>
      </c>
      <c r="J915" s="5">
        <f>ROUND(Offset_Report7[[#This Row],[FY 2022-23 Allocation]]-Offset_Report7[[#This Row],[FY 2022-23 Expended]],0)</f>
        <v>0</v>
      </c>
      <c r="K915" s="6">
        <f>Offset_Report7[[#This Row],[FY 2021-22 
Unspent Funds to Offset]]+Offset_Report7[[#This Row],[FY 2022-23 
Unspent Funds to Offset]]</f>
        <v>0</v>
      </c>
    </row>
    <row r="916" spans="1:11" x14ac:dyDescent="0.2">
      <c r="A916" s="32" t="s">
        <v>4441</v>
      </c>
      <c r="B916" s="34" t="s">
        <v>1484</v>
      </c>
      <c r="C916" s="2" t="s">
        <v>14</v>
      </c>
      <c r="D916" s="3" t="s">
        <v>1485</v>
      </c>
      <c r="E916" s="4">
        <v>0</v>
      </c>
      <c r="F916" s="4">
        <v>0</v>
      </c>
      <c r="G916" s="5">
        <f>ROUND(Offset_Report7[[#This Row],[FY 2021-22 Allocation]]-Offset_Report7[[#This Row],[FY 2021-22 Expended]],0)</f>
        <v>0</v>
      </c>
      <c r="H916" s="5">
        <v>0</v>
      </c>
      <c r="I916" s="5">
        <v>0</v>
      </c>
      <c r="J916" s="5">
        <f>ROUND(Offset_Report7[[#This Row],[FY 2022-23 Allocation]]-Offset_Report7[[#This Row],[FY 2022-23 Expended]],0)</f>
        <v>0</v>
      </c>
      <c r="K916" s="6">
        <f>Offset_Report7[[#This Row],[FY 2021-22 
Unspent Funds to Offset]]+Offset_Report7[[#This Row],[FY 2022-23 
Unspent Funds to Offset]]</f>
        <v>0</v>
      </c>
    </row>
    <row r="917" spans="1:11" x14ac:dyDescent="0.2">
      <c r="A917" s="32" t="s">
        <v>4442</v>
      </c>
      <c r="B917" s="33" t="s">
        <v>1486</v>
      </c>
      <c r="C917" s="2" t="s">
        <v>14</v>
      </c>
      <c r="D917" s="3" t="s">
        <v>1487</v>
      </c>
      <c r="E917" s="4">
        <v>0</v>
      </c>
      <c r="F917" s="4">
        <v>0</v>
      </c>
      <c r="G917" s="5">
        <f>ROUND(Offset_Report7[[#This Row],[FY 2021-22 Allocation]]-Offset_Report7[[#This Row],[FY 2021-22 Expended]],0)</f>
        <v>0</v>
      </c>
      <c r="H917" s="5">
        <v>0</v>
      </c>
      <c r="I917" s="5">
        <v>0</v>
      </c>
      <c r="J917" s="5">
        <f>ROUND(Offset_Report7[[#This Row],[FY 2022-23 Allocation]]-Offset_Report7[[#This Row],[FY 2022-23 Expended]],0)</f>
        <v>0</v>
      </c>
      <c r="K917" s="6">
        <f>Offset_Report7[[#This Row],[FY 2021-22 
Unspent Funds to Offset]]+Offset_Report7[[#This Row],[FY 2022-23 
Unspent Funds to Offset]]</f>
        <v>0</v>
      </c>
    </row>
    <row r="918" spans="1:11" x14ac:dyDescent="0.2">
      <c r="A918" s="32" t="s">
        <v>4443</v>
      </c>
      <c r="B918" s="34" t="s">
        <v>11</v>
      </c>
      <c r="C918" s="2" t="s">
        <v>11</v>
      </c>
      <c r="D918" s="3" t="s">
        <v>1488</v>
      </c>
      <c r="E918" s="4">
        <v>0</v>
      </c>
      <c r="F918" s="4">
        <v>0</v>
      </c>
      <c r="G918" s="5">
        <f>ROUND(Offset_Report7[[#This Row],[FY 2021-22 Allocation]]-Offset_Report7[[#This Row],[FY 2021-22 Expended]],0)</f>
        <v>0</v>
      </c>
      <c r="H918" s="5">
        <v>0</v>
      </c>
      <c r="I918" s="5">
        <v>0</v>
      </c>
      <c r="J918" s="5">
        <f>ROUND(Offset_Report7[[#This Row],[FY 2022-23 Allocation]]-Offset_Report7[[#This Row],[FY 2022-23 Expended]],0)</f>
        <v>0</v>
      </c>
      <c r="K918" s="6">
        <f>Offset_Report7[[#This Row],[FY 2021-22 
Unspent Funds to Offset]]+Offset_Report7[[#This Row],[FY 2022-23 
Unspent Funds to Offset]]</f>
        <v>0</v>
      </c>
    </row>
    <row r="919" spans="1:11" x14ac:dyDescent="0.2">
      <c r="A919" s="32" t="s">
        <v>4444</v>
      </c>
      <c r="B919" s="34" t="s">
        <v>1489</v>
      </c>
      <c r="C919" s="2" t="s">
        <v>14</v>
      </c>
      <c r="D919" s="3" t="s">
        <v>1490</v>
      </c>
      <c r="E919" s="4">
        <v>50000</v>
      </c>
      <c r="F919" s="4">
        <v>50000</v>
      </c>
      <c r="G919" s="5">
        <f>ROUND(Offset_Report7[[#This Row],[FY 2021-22 Allocation]]-Offset_Report7[[#This Row],[FY 2021-22 Expended]],0)</f>
        <v>0</v>
      </c>
      <c r="H919" s="5">
        <v>129469</v>
      </c>
      <c r="I919" s="5">
        <v>129469</v>
      </c>
      <c r="J919" s="5">
        <f>ROUND(Offset_Report7[[#This Row],[FY 2022-23 Allocation]]-Offset_Report7[[#This Row],[FY 2022-23 Expended]],0)</f>
        <v>0</v>
      </c>
      <c r="K919" s="6">
        <f>Offset_Report7[[#This Row],[FY 2021-22 
Unspent Funds to Offset]]+Offset_Report7[[#This Row],[FY 2022-23 
Unspent Funds to Offset]]</f>
        <v>0</v>
      </c>
    </row>
    <row r="920" spans="1:11" x14ac:dyDescent="0.2">
      <c r="A920" s="32" t="s">
        <v>4445</v>
      </c>
      <c r="B920" s="34" t="s">
        <v>1491</v>
      </c>
      <c r="C920" s="2" t="s">
        <v>31</v>
      </c>
      <c r="D920" s="3" t="s">
        <v>1492</v>
      </c>
      <c r="E920" s="4">
        <v>0</v>
      </c>
      <c r="F920" s="4">
        <v>0</v>
      </c>
      <c r="G920" s="5">
        <f>ROUND(Offset_Report7[[#This Row],[FY 2021-22 Allocation]]-Offset_Report7[[#This Row],[FY 2021-22 Expended]],0)</f>
        <v>0</v>
      </c>
      <c r="H920" s="5">
        <v>0</v>
      </c>
      <c r="I920" s="5">
        <v>0</v>
      </c>
      <c r="J920" s="5">
        <f>ROUND(Offset_Report7[[#This Row],[FY 2022-23 Allocation]]-Offset_Report7[[#This Row],[FY 2022-23 Expended]],0)</f>
        <v>0</v>
      </c>
      <c r="K920" s="6">
        <f>Offset_Report7[[#This Row],[FY 2021-22 
Unspent Funds to Offset]]+Offset_Report7[[#This Row],[FY 2022-23 
Unspent Funds to Offset]]</f>
        <v>0</v>
      </c>
    </row>
    <row r="921" spans="1:11" x14ac:dyDescent="0.2">
      <c r="A921" s="32" t="s">
        <v>4446</v>
      </c>
      <c r="B921" s="34" t="s">
        <v>11</v>
      </c>
      <c r="C921" s="2" t="s">
        <v>11</v>
      </c>
      <c r="D921" s="3" t="s">
        <v>1493</v>
      </c>
      <c r="E921" s="4">
        <v>50000</v>
      </c>
      <c r="F921" s="4">
        <v>0</v>
      </c>
      <c r="G921" s="5">
        <f>ROUND(Offset_Report7[[#This Row],[FY 2021-22 Allocation]]-Offset_Report7[[#This Row],[FY 2021-22 Expended]],0)</f>
        <v>50000</v>
      </c>
      <c r="H921" s="5">
        <v>62621</v>
      </c>
      <c r="I921" s="5">
        <v>0</v>
      </c>
      <c r="J921" s="5">
        <f>ROUND(Offset_Report7[[#This Row],[FY 2022-23 Allocation]]-Offset_Report7[[#This Row],[FY 2022-23 Expended]],0)</f>
        <v>62621</v>
      </c>
      <c r="K921" s="6">
        <f>Offset_Report7[[#This Row],[FY 2021-22 
Unspent Funds to Offset]]+Offset_Report7[[#This Row],[FY 2022-23 
Unspent Funds to Offset]]</f>
        <v>112621</v>
      </c>
    </row>
    <row r="922" spans="1:11" x14ac:dyDescent="0.2">
      <c r="A922" s="32" t="s">
        <v>4447</v>
      </c>
      <c r="B922" s="34" t="s">
        <v>11</v>
      </c>
      <c r="C922" s="2" t="s">
        <v>11</v>
      </c>
      <c r="D922" s="3" t="s">
        <v>1494</v>
      </c>
      <c r="E922" s="4">
        <v>206706</v>
      </c>
      <c r="F922" s="4">
        <v>0</v>
      </c>
      <c r="G922" s="5">
        <f>ROUND(Offset_Report7[[#This Row],[FY 2021-22 Allocation]]-Offset_Report7[[#This Row],[FY 2021-22 Expended]],0)</f>
        <v>206706</v>
      </c>
      <c r="H922" s="5">
        <v>541797</v>
      </c>
      <c r="I922" s="5">
        <v>0</v>
      </c>
      <c r="J922" s="5">
        <f>ROUND(Offset_Report7[[#This Row],[FY 2022-23 Allocation]]-Offset_Report7[[#This Row],[FY 2022-23 Expended]],0)</f>
        <v>541797</v>
      </c>
      <c r="K922" s="6">
        <f>Offset_Report7[[#This Row],[FY 2021-22 
Unspent Funds to Offset]]+Offset_Report7[[#This Row],[FY 2022-23 
Unspent Funds to Offset]]</f>
        <v>748503</v>
      </c>
    </row>
    <row r="923" spans="1:11" x14ac:dyDescent="0.2">
      <c r="A923" s="32" t="s">
        <v>4448</v>
      </c>
      <c r="B923" s="34" t="s">
        <v>11</v>
      </c>
      <c r="C923" s="2" t="s">
        <v>11</v>
      </c>
      <c r="D923" s="3" t="s">
        <v>1495</v>
      </c>
      <c r="E923" s="4">
        <v>74487</v>
      </c>
      <c r="F923" s="4">
        <v>74487</v>
      </c>
      <c r="G923" s="5">
        <f>ROUND(Offset_Report7[[#This Row],[FY 2021-22 Allocation]]-Offset_Report7[[#This Row],[FY 2021-22 Expended]],0)</f>
        <v>0</v>
      </c>
      <c r="H923" s="5">
        <v>195961</v>
      </c>
      <c r="I923" s="5">
        <v>195961</v>
      </c>
      <c r="J923" s="5">
        <f>ROUND(Offset_Report7[[#This Row],[FY 2022-23 Allocation]]-Offset_Report7[[#This Row],[FY 2022-23 Expended]],0)</f>
        <v>0</v>
      </c>
      <c r="K923" s="6">
        <f>Offset_Report7[[#This Row],[FY 2021-22 
Unspent Funds to Offset]]+Offset_Report7[[#This Row],[FY 2022-23 
Unspent Funds to Offset]]</f>
        <v>0</v>
      </c>
    </row>
    <row r="924" spans="1:11" x14ac:dyDescent="0.2">
      <c r="A924" s="32" t="s">
        <v>4449</v>
      </c>
      <c r="B924" s="33" t="s">
        <v>11</v>
      </c>
      <c r="C924" s="2" t="s">
        <v>11</v>
      </c>
      <c r="D924" s="3" t="s">
        <v>1496</v>
      </c>
      <c r="E924" s="4">
        <v>50000</v>
      </c>
      <c r="F924" s="4">
        <v>0</v>
      </c>
      <c r="G924" s="5">
        <f>ROUND(Offset_Report7[[#This Row],[FY 2021-22 Allocation]]-Offset_Report7[[#This Row],[FY 2021-22 Expended]],0)</f>
        <v>50000</v>
      </c>
      <c r="H924" s="5">
        <v>50000</v>
      </c>
      <c r="I924" s="5">
        <v>0</v>
      </c>
      <c r="J924" s="5">
        <f>ROUND(Offset_Report7[[#This Row],[FY 2022-23 Allocation]]-Offset_Report7[[#This Row],[FY 2022-23 Expended]],0)</f>
        <v>50000</v>
      </c>
      <c r="K924" s="6">
        <f>Offset_Report7[[#This Row],[FY 2021-22 
Unspent Funds to Offset]]+Offset_Report7[[#This Row],[FY 2022-23 
Unspent Funds to Offset]]</f>
        <v>100000</v>
      </c>
    </row>
    <row r="925" spans="1:11" x14ac:dyDescent="0.2">
      <c r="A925" s="32" t="s">
        <v>4450</v>
      </c>
      <c r="B925" s="34" t="s">
        <v>11</v>
      </c>
      <c r="C925" s="2" t="s">
        <v>11</v>
      </c>
      <c r="D925" s="3" t="s">
        <v>1497</v>
      </c>
      <c r="E925" s="4">
        <v>50000</v>
      </c>
      <c r="F925" s="4">
        <v>0</v>
      </c>
      <c r="G925" s="5">
        <f>ROUND(Offset_Report7[[#This Row],[FY 2021-22 Allocation]]-Offset_Report7[[#This Row],[FY 2021-22 Expended]],0)</f>
        <v>50000</v>
      </c>
      <c r="H925" s="5">
        <v>50000</v>
      </c>
      <c r="I925" s="5">
        <v>0</v>
      </c>
      <c r="J925" s="5">
        <f>ROUND(Offset_Report7[[#This Row],[FY 2022-23 Allocation]]-Offset_Report7[[#This Row],[FY 2022-23 Expended]],0)</f>
        <v>50000</v>
      </c>
      <c r="K925" s="6">
        <f>Offset_Report7[[#This Row],[FY 2021-22 
Unspent Funds to Offset]]+Offset_Report7[[#This Row],[FY 2022-23 
Unspent Funds to Offset]]</f>
        <v>100000</v>
      </c>
    </row>
    <row r="926" spans="1:11" x14ac:dyDescent="0.2">
      <c r="A926" s="32" t="s">
        <v>4451</v>
      </c>
      <c r="B926" s="34" t="s">
        <v>11</v>
      </c>
      <c r="C926" s="2" t="s">
        <v>11</v>
      </c>
      <c r="D926" s="3" t="s">
        <v>1498</v>
      </c>
      <c r="E926" s="4">
        <v>94050</v>
      </c>
      <c r="F926" s="4">
        <v>94050</v>
      </c>
      <c r="G926" s="5">
        <f>ROUND(Offset_Report7[[#This Row],[FY 2021-22 Allocation]]-Offset_Report7[[#This Row],[FY 2021-22 Expended]],0)</f>
        <v>0</v>
      </c>
      <c r="H926" s="5">
        <v>246587</v>
      </c>
      <c r="I926" s="5">
        <v>246587</v>
      </c>
      <c r="J926" s="5">
        <f>ROUND(Offset_Report7[[#This Row],[FY 2022-23 Allocation]]-Offset_Report7[[#This Row],[FY 2022-23 Expended]],0)</f>
        <v>0</v>
      </c>
      <c r="K926" s="6">
        <f>Offset_Report7[[#This Row],[FY 2021-22 
Unspent Funds to Offset]]+Offset_Report7[[#This Row],[FY 2022-23 
Unspent Funds to Offset]]</f>
        <v>0</v>
      </c>
    </row>
    <row r="927" spans="1:11" x14ac:dyDescent="0.2">
      <c r="A927" s="32" t="s">
        <v>4452</v>
      </c>
      <c r="B927" s="34" t="s">
        <v>11</v>
      </c>
      <c r="C927" s="2" t="s">
        <v>11</v>
      </c>
      <c r="D927" s="3" t="s">
        <v>1499</v>
      </c>
      <c r="E927" s="4">
        <v>108858</v>
      </c>
      <c r="F927" s="4">
        <v>0</v>
      </c>
      <c r="G927" s="5">
        <f>ROUND(Offset_Report7[[#This Row],[FY 2021-22 Allocation]]-Offset_Report7[[#This Row],[FY 2021-22 Expended]],0)</f>
        <v>108858</v>
      </c>
      <c r="H927" s="5">
        <v>292895</v>
      </c>
      <c r="I927" s="5">
        <v>0</v>
      </c>
      <c r="J927" s="5">
        <f>ROUND(Offset_Report7[[#This Row],[FY 2022-23 Allocation]]-Offset_Report7[[#This Row],[FY 2022-23 Expended]],0)</f>
        <v>292895</v>
      </c>
      <c r="K927" s="6">
        <f>Offset_Report7[[#This Row],[FY 2021-22 
Unspent Funds to Offset]]+Offset_Report7[[#This Row],[FY 2022-23 
Unspent Funds to Offset]]</f>
        <v>401753</v>
      </c>
    </row>
    <row r="928" spans="1:11" x14ac:dyDescent="0.2">
      <c r="A928" s="32" t="s">
        <v>4453</v>
      </c>
      <c r="B928" s="33" t="s">
        <v>11</v>
      </c>
      <c r="C928" s="2" t="s">
        <v>11</v>
      </c>
      <c r="D928" s="3" t="s">
        <v>1500</v>
      </c>
      <c r="E928" s="4">
        <v>50000</v>
      </c>
      <c r="F928" s="4">
        <v>0</v>
      </c>
      <c r="G928" s="5">
        <f>ROUND(Offset_Report7[[#This Row],[FY 2021-22 Allocation]]-Offset_Report7[[#This Row],[FY 2021-22 Expended]],0)</f>
        <v>50000</v>
      </c>
      <c r="H928" s="5">
        <v>50000</v>
      </c>
      <c r="I928" s="5">
        <v>14360.56</v>
      </c>
      <c r="J928" s="5">
        <f>ROUND(Offset_Report7[[#This Row],[FY 2022-23 Allocation]]-Offset_Report7[[#This Row],[FY 2022-23 Expended]],0)</f>
        <v>35639</v>
      </c>
      <c r="K928" s="6">
        <f>Offset_Report7[[#This Row],[FY 2021-22 
Unspent Funds to Offset]]+Offset_Report7[[#This Row],[FY 2022-23 
Unspent Funds to Offset]]</f>
        <v>85639</v>
      </c>
    </row>
    <row r="929" spans="1:11" x14ac:dyDescent="0.2">
      <c r="A929" s="32" t="s">
        <v>4454</v>
      </c>
      <c r="B929" s="34" t="s">
        <v>11</v>
      </c>
      <c r="C929" s="2" t="s">
        <v>11</v>
      </c>
      <c r="D929" s="3" t="s">
        <v>1501</v>
      </c>
      <c r="E929" s="4">
        <v>971422</v>
      </c>
      <c r="F929" s="4">
        <v>971422</v>
      </c>
      <c r="G929" s="5">
        <f>ROUND(Offset_Report7[[#This Row],[FY 2021-22 Allocation]]-Offset_Report7[[#This Row],[FY 2021-22 Expended]],0)</f>
        <v>0</v>
      </c>
      <c r="H929" s="5">
        <v>2647998</v>
      </c>
      <c r="I929" s="5">
        <v>2219138</v>
      </c>
      <c r="J929" s="5">
        <f>ROUND(Offset_Report7[[#This Row],[FY 2022-23 Allocation]]-Offset_Report7[[#This Row],[FY 2022-23 Expended]],0)</f>
        <v>428860</v>
      </c>
      <c r="K929" s="6">
        <f>Offset_Report7[[#This Row],[FY 2021-22 
Unspent Funds to Offset]]+Offset_Report7[[#This Row],[FY 2022-23 
Unspent Funds to Offset]]</f>
        <v>428860</v>
      </c>
    </row>
    <row r="930" spans="1:11" x14ac:dyDescent="0.2">
      <c r="A930" s="32" t="s">
        <v>4455</v>
      </c>
      <c r="B930" s="34" t="s">
        <v>1502</v>
      </c>
      <c r="C930" s="2" t="s">
        <v>14</v>
      </c>
      <c r="D930" s="3" t="s">
        <v>1503</v>
      </c>
      <c r="E930" s="4">
        <v>50000</v>
      </c>
      <c r="F930" s="4">
        <v>6621.65</v>
      </c>
      <c r="G930" s="5">
        <f>ROUND(Offset_Report7[[#This Row],[FY 2021-22 Allocation]]-Offset_Report7[[#This Row],[FY 2021-22 Expended]],0)</f>
        <v>43378</v>
      </c>
      <c r="H930" s="5">
        <v>53737</v>
      </c>
      <c r="I930" s="5">
        <v>53737</v>
      </c>
      <c r="J930" s="5">
        <f>ROUND(Offset_Report7[[#This Row],[FY 2022-23 Allocation]]-Offset_Report7[[#This Row],[FY 2022-23 Expended]],0)</f>
        <v>0</v>
      </c>
      <c r="K930" s="6">
        <f>Offset_Report7[[#This Row],[FY 2021-22 
Unspent Funds to Offset]]+Offset_Report7[[#This Row],[FY 2022-23 
Unspent Funds to Offset]]</f>
        <v>43378</v>
      </c>
    </row>
    <row r="931" spans="1:11" x14ac:dyDescent="0.2">
      <c r="A931" s="32" t="s">
        <v>4456</v>
      </c>
      <c r="B931" s="33" t="s">
        <v>11</v>
      </c>
      <c r="C931" s="2" t="s">
        <v>11</v>
      </c>
      <c r="D931" s="3" t="s">
        <v>1504</v>
      </c>
      <c r="E931" s="4">
        <v>50000</v>
      </c>
      <c r="F931" s="4">
        <v>13500</v>
      </c>
      <c r="G931" s="5">
        <f>ROUND(Offset_Report7[[#This Row],[FY 2021-22 Allocation]]-Offset_Report7[[#This Row],[FY 2021-22 Expended]],0)</f>
        <v>36500</v>
      </c>
      <c r="H931" s="5">
        <v>117261</v>
      </c>
      <c r="I931" s="5">
        <v>0</v>
      </c>
      <c r="J931" s="5">
        <f>ROUND(Offset_Report7[[#This Row],[FY 2022-23 Allocation]]-Offset_Report7[[#This Row],[FY 2022-23 Expended]],0)</f>
        <v>117261</v>
      </c>
      <c r="K931" s="6">
        <f>Offset_Report7[[#This Row],[FY 2021-22 
Unspent Funds to Offset]]+Offset_Report7[[#This Row],[FY 2022-23 
Unspent Funds to Offset]]</f>
        <v>153761</v>
      </c>
    </row>
    <row r="932" spans="1:11" x14ac:dyDescent="0.2">
      <c r="A932" s="32" t="s">
        <v>4457</v>
      </c>
      <c r="B932" s="34" t="s">
        <v>11</v>
      </c>
      <c r="C932" s="2" t="s">
        <v>11</v>
      </c>
      <c r="D932" s="3" t="s">
        <v>1505</v>
      </c>
      <c r="E932" s="4">
        <v>50000</v>
      </c>
      <c r="F932" s="4">
        <v>0</v>
      </c>
      <c r="G932" s="5">
        <f>ROUND(Offset_Report7[[#This Row],[FY 2021-22 Allocation]]-Offset_Report7[[#This Row],[FY 2021-22 Expended]],0)</f>
        <v>50000</v>
      </c>
      <c r="H932" s="5">
        <v>50000</v>
      </c>
      <c r="I932" s="5">
        <v>0</v>
      </c>
      <c r="J932" s="5">
        <f>ROUND(Offset_Report7[[#This Row],[FY 2022-23 Allocation]]-Offset_Report7[[#This Row],[FY 2022-23 Expended]],0)</f>
        <v>50000</v>
      </c>
      <c r="K932" s="6">
        <f>Offset_Report7[[#This Row],[FY 2021-22 
Unspent Funds to Offset]]+Offset_Report7[[#This Row],[FY 2022-23 
Unspent Funds to Offset]]</f>
        <v>100000</v>
      </c>
    </row>
    <row r="933" spans="1:11" x14ac:dyDescent="0.2">
      <c r="A933" s="32" t="s">
        <v>4458</v>
      </c>
      <c r="B933" s="34" t="s">
        <v>11</v>
      </c>
      <c r="C933" s="2" t="s">
        <v>11</v>
      </c>
      <c r="D933" s="3" t="s">
        <v>1506</v>
      </c>
      <c r="E933" s="4">
        <v>1611027</v>
      </c>
      <c r="F933" s="4">
        <f>453115.21+1157912</f>
        <v>1611027.21</v>
      </c>
      <c r="G933" s="5">
        <f>ROUND(Offset_Report7[[#This Row],[FY 2021-22 Allocation]]-Offset_Report7[[#This Row],[FY 2021-22 Expended]],0)</f>
        <v>0</v>
      </c>
      <c r="H933" s="5">
        <v>4532369</v>
      </c>
      <c r="I933" s="5">
        <v>4532369</v>
      </c>
      <c r="J933" s="5">
        <f>ROUND(Offset_Report7[[#This Row],[FY 2022-23 Allocation]]-Offset_Report7[[#This Row],[FY 2022-23 Expended]],0)</f>
        <v>0</v>
      </c>
      <c r="K933" s="6">
        <f>Offset_Report7[[#This Row],[FY 2021-22 
Unspent Funds to Offset]]+Offset_Report7[[#This Row],[FY 2022-23 
Unspent Funds to Offset]]</f>
        <v>0</v>
      </c>
    </row>
    <row r="934" spans="1:11" x14ac:dyDescent="0.2">
      <c r="A934" s="32" t="s">
        <v>4459</v>
      </c>
      <c r="B934" s="34" t="s">
        <v>11</v>
      </c>
      <c r="C934" s="2" t="s">
        <v>11</v>
      </c>
      <c r="D934" s="3" t="s">
        <v>1507</v>
      </c>
      <c r="E934" s="4">
        <v>0</v>
      </c>
      <c r="F934" s="4">
        <v>0</v>
      </c>
      <c r="G934" s="5">
        <f>ROUND(Offset_Report7[[#This Row],[FY 2021-22 Allocation]]-Offset_Report7[[#This Row],[FY 2021-22 Expended]],0)</f>
        <v>0</v>
      </c>
      <c r="H934" s="5">
        <v>0</v>
      </c>
      <c r="I934" s="5">
        <v>0</v>
      </c>
      <c r="J934" s="5">
        <f>ROUND(Offset_Report7[[#This Row],[FY 2022-23 Allocation]]-Offset_Report7[[#This Row],[FY 2022-23 Expended]],0)</f>
        <v>0</v>
      </c>
      <c r="K934" s="6">
        <f>Offset_Report7[[#This Row],[FY 2021-22 
Unspent Funds to Offset]]+Offset_Report7[[#This Row],[FY 2022-23 
Unspent Funds to Offset]]</f>
        <v>0</v>
      </c>
    </row>
    <row r="935" spans="1:11" x14ac:dyDescent="0.2">
      <c r="A935" s="32" t="s">
        <v>4460</v>
      </c>
      <c r="B935" s="34" t="s">
        <v>11</v>
      </c>
      <c r="C935" s="2" t="s">
        <v>11</v>
      </c>
      <c r="D935" s="3" t="s">
        <v>1508</v>
      </c>
      <c r="E935" s="4">
        <v>50000</v>
      </c>
      <c r="F935" s="4">
        <v>50000</v>
      </c>
      <c r="G935" s="5">
        <f>ROUND(Offset_Report7[[#This Row],[FY 2021-22 Allocation]]-Offset_Report7[[#This Row],[FY 2021-22 Expended]],0)</f>
        <v>0</v>
      </c>
      <c r="H935" s="5">
        <v>402654</v>
      </c>
      <c r="I935" s="5">
        <v>402654</v>
      </c>
      <c r="J935" s="5">
        <f>ROUND(Offset_Report7[[#This Row],[FY 2022-23 Allocation]]-Offset_Report7[[#This Row],[FY 2022-23 Expended]],0)</f>
        <v>0</v>
      </c>
      <c r="K935" s="6">
        <f>Offset_Report7[[#This Row],[FY 2021-22 
Unspent Funds to Offset]]+Offset_Report7[[#This Row],[FY 2022-23 
Unspent Funds to Offset]]</f>
        <v>0</v>
      </c>
    </row>
    <row r="936" spans="1:11" x14ac:dyDescent="0.2">
      <c r="A936" s="32" t="s">
        <v>4461</v>
      </c>
      <c r="B936" s="34" t="s">
        <v>11</v>
      </c>
      <c r="C936" s="2" t="s">
        <v>11</v>
      </c>
      <c r="D936" s="3" t="s">
        <v>1509</v>
      </c>
      <c r="E936" s="4">
        <v>0</v>
      </c>
      <c r="F936" s="4">
        <v>0</v>
      </c>
      <c r="G936" s="5">
        <f>ROUND(Offset_Report7[[#This Row],[FY 2021-22 Allocation]]-Offset_Report7[[#This Row],[FY 2021-22 Expended]],0)</f>
        <v>0</v>
      </c>
      <c r="H936" s="5">
        <v>0</v>
      </c>
      <c r="I936" s="5">
        <v>0</v>
      </c>
      <c r="J936" s="5">
        <f>ROUND(Offset_Report7[[#This Row],[FY 2022-23 Allocation]]-Offset_Report7[[#This Row],[FY 2022-23 Expended]],0)</f>
        <v>0</v>
      </c>
      <c r="K936" s="6">
        <f>Offset_Report7[[#This Row],[FY 2021-22 
Unspent Funds to Offset]]+Offset_Report7[[#This Row],[FY 2022-23 
Unspent Funds to Offset]]</f>
        <v>0</v>
      </c>
    </row>
    <row r="937" spans="1:11" x14ac:dyDescent="0.2">
      <c r="A937" s="32" t="s">
        <v>4462</v>
      </c>
      <c r="B937" s="34" t="s">
        <v>11</v>
      </c>
      <c r="C937" s="2" t="s">
        <v>11</v>
      </c>
      <c r="D937" s="3" t="s">
        <v>1510</v>
      </c>
      <c r="E937" s="4">
        <v>108893</v>
      </c>
      <c r="F937" s="4">
        <v>108893</v>
      </c>
      <c r="G937" s="5">
        <f>ROUND(Offset_Report7[[#This Row],[FY 2021-22 Allocation]]-Offset_Report7[[#This Row],[FY 2021-22 Expended]],0)</f>
        <v>0</v>
      </c>
      <c r="H937" s="5">
        <v>307705</v>
      </c>
      <c r="I937" s="5">
        <v>307705</v>
      </c>
      <c r="J937" s="5">
        <f>ROUND(Offset_Report7[[#This Row],[FY 2022-23 Allocation]]-Offset_Report7[[#This Row],[FY 2022-23 Expended]],0)</f>
        <v>0</v>
      </c>
      <c r="K937" s="6">
        <f>Offset_Report7[[#This Row],[FY 2021-22 
Unspent Funds to Offset]]+Offset_Report7[[#This Row],[FY 2022-23 
Unspent Funds to Offset]]</f>
        <v>0</v>
      </c>
    </row>
    <row r="938" spans="1:11" x14ac:dyDescent="0.2">
      <c r="A938" s="32" t="s">
        <v>4463</v>
      </c>
      <c r="B938" s="34" t="s">
        <v>11</v>
      </c>
      <c r="C938" s="2" t="s">
        <v>11</v>
      </c>
      <c r="D938" s="3" t="s">
        <v>1511</v>
      </c>
      <c r="E938" s="4">
        <v>113829</v>
      </c>
      <c r="F938" s="4">
        <v>0</v>
      </c>
      <c r="G938" s="5">
        <f>ROUND(Offset_Report7[[#This Row],[FY 2021-22 Allocation]]-Offset_Report7[[#This Row],[FY 2021-22 Expended]],0)</f>
        <v>113829</v>
      </c>
      <c r="H938" s="5">
        <v>298978</v>
      </c>
      <c r="I938" s="5">
        <v>0</v>
      </c>
      <c r="J938" s="5">
        <f>ROUND(Offset_Report7[[#This Row],[FY 2022-23 Allocation]]-Offset_Report7[[#This Row],[FY 2022-23 Expended]],0)</f>
        <v>298978</v>
      </c>
      <c r="K938" s="6">
        <f>Offset_Report7[[#This Row],[FY 2021-22 
Unspent Funds to Offset]]+Offset_Report7[[#This Row],[FY 2022-23 
Unspent Funds to Offset]]</f>
        <v>412807</v>
      </c>
    </row>
    <row r="939" spans="1:11" x14ac:dyDescent="0.2">
      <c r="A939" s="32" t="s">
        <v>4464</v>
      </c>
      <c r="B939" s="34" t="s">
        <v>11</v>
      </c>
      <c r="C939" s="2" t="s">
        <v>11</v>
      </c>
      <c r="D939" s="3" t="s">
        <v>1512</v>
      </c>
      <c r="E939" s="4">
        <v>0</v>
      </c>
      <c r="F939" s="4">
        <v>0</v>
      </c>
      <c r="G939" s="5">
        <f>ROUND(Offset_Report7[[#This Row],[FY 2021-22 Allocation]]-Offset_Report7[[#This Row],[FY 2021-22 Expended]],0)</f>
        <v>0</v>
      </c>
      <c r="H939" s="5">
        <v>0</v>
      </c>
      <c r="I939" s="5">
        <v>0</v>
      </c>
      <c r="J939" s="5">
        <f>ROUND(Offset_Report7[[#This Row],[FY 2022-23 Allocation]]-Offset_Report7[[#This Row],[FY 2022-23 Expended]],0)</f>
        <v>0</v>
      </c>
      <c r="K939" s="6">
        <f>Offset_Report7[[#This Row],[FY 2021-22 
Unspent Funds to Offset]]+Offset_Report7[[#This Row],[FY 2022-23 
Unspent Funds to Offset]]</f>
        <v>0</v>
      </c>
    </row>
    <row r="940" spans="1:11" x14ac:dyDescent="0.2">
      <c r="A940" s="32" t="s">
        <v>4465</v>
      </c>
      <c r="B940" s="34" t="s">
        <v>11</v>
      </c>
      <c r="C940" s="2" t="s">
        <v>11</v>
      </c>
      <c r="D940" s="3" t="s">
        <v>1513</v>
      </c>
      <c r="E940" s="4">
        <v>384354</v>
      </c>
      <c r="F940" s="4">
        <v>384354</v>
      </c>
      <c r="G940" s="5">
        <f>ROUND(Offset_Report7[[#This Row],[FY 2021-22 Allocation]]-Offset_Report7[[#This Row],[FY 2021-22 Expended]],0)</f>
        <v>0</v>
      </c>
      <c r="H940" s="5">
        <v>1026476</v>
      </c>
      <c r="I940" s="5">
        <v>822029.09</v>
      </c>
      <c r="J940" s="5">
        <f>ROUND(Offset_Report7[[#This Row],[FY 2022-23 Allocation]]-Offset_Report7[[#This Row],[FY 2022-23 Expended]],0)</f>
        <v>204447</v>
      </c>
      <c r="K940" s="6">
        <f>Offset_Report7[[#This Row],[FY 2021-22 
Unspent Funds to Offset]]+Offset_Report7[[#This Row],[FY 2022-23 
Unspent Funds to Offset]]</f>
        <v>204447</v>
      </c>
    </row>
    <row r="941" spans="1:11" x14ac:dyDescent="0.2">
      <c r="A941" s="32" t="s">
        <v>4466</v>
      </c>
      <c r="B941" s="34" t="s">
        <v>1514</v>
      </c>
      <c r="C941" s="2" t="s">
        <v>14</v>
      </c>
      <c r="D941" s="3" t="s">
        <v>1515</v>
      </c>
      <c r="E941" s="4">
        <v>50000</v>
      </c>
      <c r="F941" s="4">
        <v>50000</v>
      </c>
      <c r="G941" s="5">
        <f>ROUND(Offset_Report7[[#This Row],[FY 2021-22 Allocation]]-Offset_Report7[[#This Row],[FY 2021-22 Expended]],0)</f>
        <v>0</v>
      </c>
      <c r="H941" s="5">
        <v>79507</v>
      </c>
      <c r="I941" s="5">
        <v>79507</v>
      </c>
      <c r="J941" s="5">
        <f>ROUND(Offset_Report7[[#This Row],[FY 2022-23 Allocation]]-Offset_Report7[[#This Row],[FY 2022-23 Expended]],0)</f>
        <v>0</v>
      </c>
      <c r="K941" s="6">
        <f>Offset_Report7[[#This Row],[FY 2021-22 
Unspent Funds to Offset]]+Offset_Report7[[#This Row],[FY 2022-23 
Unspent Funds to Offset]]</f>
        <v>0</v>
      </c>
    </row>
    <row r="942" spans="1:11" x14ac:dyDescent="0.2">
      <c r="A942" s="32" t="s">
        <v>4467</v>
      </c>
      <c r="B942" s="34" t="s">
        <v>11</v>
      </c>
      <c r="C942" s="2" t="s">
        <v>11</v>
      </c>
      <c r="D942" s="3" t="s">
        <v>1516</v>
      </c>
      <c r="E942" s="4">
        <v>0</v>
      </c>
      <c r="F942" s="4">
        <v>0</v>
      </c>
      <c r="G942" s="5">
        <f>ROUND(Offset_Report7[[#This Row],[FY 2021-22 Allocation]]-Offset_Report7[[#This Row],[FY 2021-22 Expended]],0)</f>
        <v>0</v>
      </c>
      <c r="H942" s="5">
        <v>0</v>
      </c>
      <c r="I942" s="5">
        <v>0</v>
      </c>
      <c r="J942" s="5">
        <f>ROUND(Offset_Report7[[#This Row],[FY 2022-23 Allocation]]-Offset_Report7[[#This Row],[FY 2022-23 Expended]],0)</f>
        <v>0</v>
      </c>
      <c r="K942" s="6">
        <f>Offset_Report7[[#This Row],[FY 2021-22 
Unspent Funds to Offset]]+Offset_Report7[[#This Row],[FY 2022-23 
Unspent Funds to Offset]]</f>
        <v>0</v>
      </c>
    </row>
    <row r="943" spans="1:11" x14ac:dyDescent="0.2">
      <c r="A943" s="32" t="s">
        <v>4468</v>
      </c>
      <c r="B943" s="34" t="s">
        <v>11</v>
      </c>
      <c r="C943" s="2" t="s">
        <v>11</v>
      </c>
      <c r="D943" s="3" t="s">
        <v>1517</v>
      </c>
      <c r="E943" s="4">
        <v>202308</v>
      </c>
      <c r="F943" s="4">
        <v>202308</v>
      </c>
      <c r="G943" s="5">
        <f>ROUND(Offset_Report7[[#This Row],[FY 2021-22 Allocation]]-Offset_Report7[[#This Row],[FY 2021-22 Expended]],0)</f>
        <v>0</v>
      </c>
      <c r="H943" s="5">
        <v>433380</v>
      </c>
      <c r="I943" s="5">
        <v>433380</v>
      </c>
      <c r="J943" s="5">
        <f>ROUND(Offset_Report7[[#This Row],[FY 2022-23 Allocation]]-Offset_Report7[[#This Row],[FY 2022-23 Expended]],0)</f>
        <v>0</v>
      </c>
      <c r="K943" s="6">
        <f>Offset_Report7[[#This Row],[FY 2021-22 
Unspent Funds to Offset]]+Offset_Report7[[#This Row],[FY 2022-23 
Unspent Funds to Offset]]</f>
        <v>0</v>
      </c>
    </row>
    <row r="944" spans="1:11" x14ac:dyDescent="0.2">
      <c r="A944" s="32" t="s">
        <v>4469</v>
      </c>
      <c r="B944" s="34" t="s">
        <v>11</v>
      </c>
      <c r="C944" s="2" t="s">
        <v>11</v>
      </c>
      <c r="D944" s="3" t="s">
        <v>1518</v>
      </c>
      <c r="E944" s="4">
        <v>76288</v>
      </c>
      <c r="F944" s="4">
        <v>76288</v>
      </c>
      <c r="G944" s="5">
        <f>ROUND(Offset_Report7[[#This Row],[FY 2021-22 Allocation]]-Offset_Report7[[#This Row],[FY 2021-22 Expended]],0)</f>
        <v>0</v>
      </c>
      <c r="H944" s="5">
        <v>194296</v>
      </c>
      <c r="I944" s="5">
        <v>194296</v>
      </c>
      <c r="J944" s="5">
        <f>ROUND(Offset_Report7[[#This Row],[FY 2022-23 Allocation]]-Offset_Report7[[#This Row],[FY 2022-23 Expended]],0)</f>
        <v>0</v>
      </c>
      <c r="K944" s="6">
        <f>Offset_Report7[[#This Row],[FY 2021-22 
Unspent Funds to Offset]]+Offset_Report7[[#This Row],[FY 2022-23 
Unspent Funds to Offset]]</f>
        <v>0</v>
      </c>
    </row>
    <row r="945" spans="1:11" x14ac:dyDescent="0.2">
      <c r="A945" s="32" t="s">
        <v>4470</v>
      </c>
      <c r="B945" s="34" t="s">
        <v>1519</v>
      </c>
      <c r="C945" s="2" t="s">
        <v>14</v>
      </c>
      <c r="D945" s="3" t="s">
        <v>1520</v>
      </c>
      <c r="E945" s="4">
        <v>50000</v>
      </c>
      <c r="F945" s="4">
        <v>50000</v>
      </c>
      <c r="G945" s="5">
        <f>ROUND(Offset_Report7[[#This Row],[FY 2021-22 Allocation]]-Offset_Report7[[#This Row],[FY 2021-22 Expended]],0)</f>
        <v>0</v>
      </c>
      <c r="H945" s="5">
        <v>50000</v>
      </c>
      <c r="I945" s="5">
        <v>50000</v>
      </c>
      <c r="J945" s="5">
        <f>ROUND(Offset_Report7[[#This Row],[FY 2022-23 Allocation]]-Offset_Report7[[#This Row],[FY 2022-23 Expended]],0)</f>
        <v>0</v>
      </c>
      <c r="K945" s="6">
        <f>Offset_Report7[[#This Row],[FY 2021-22 
Unspent Funds to Offset]]+Offset_Report7[[#This Row],[FY 2022-23 
Unspent Funds to Offset]]</f>
        <v>0</v>
      </c>
    </row>
    <row r="946" spans="1:11" x14ac:dyDescent="0.2">
      <c r="A946" s="32" t="s">
        <v>4471</v>
      </c>
      <c r="B946" s="34" t="s">
        <v>11</v>
      </c>
      <c r="C946" s="2" t="s">
        <v>11</v>
      </c>
      <c r="D946" s="3" t="s">
        <v>1521</v>
      </c>
      <c r="E946" s="4">
        <v>467730</v>
      </c>
      <c r="F946" s="4">
        <v>467730</v>
      </c>
      <c r="G946" s="5">
        <f>ROUND(Offset_Report7[[#This Row],[FY 2021-22 Allocation]]-Offset_Report7[[#This Row],[FY 2021-22 Expended]],0)</f>
        <v>0</v>
      </c>
      <c r="H946" s="5">
        <v>1668507</v>
      </c>
      <c r="I946" s="5">
        <v>1668507</v>
      </c>
      <c r="J946" s="5">
        <f>ROUND(Offset_Report7[[#This Row],[FY 2022-23 Allocation]]-Offset_Report7[[#This Row],[FY 2022-23 Expended]],0)</f>
        <v>0</v>
      </c>
      <c r="K946" s="6">
        <f>Offset_Report7[[#This Row],[FY 2021-22 
Unspent Funds to Offset]]+Offset_Report7[[#This Row],[FY 2022-23 
Unspent Funds to Offset]]</f>
        <v>0</v>
      </c>
    </row>
    <row r="947" spans="1:11" x14ac:dyDescent="0.2">
      <c r="A947" s="32" t="s">
        <v>4472</v>
      </c>
      <c r="B947" s="34" t="s">
        <v>1522</v>
      </c>
      <c r="C947" s="2" t="s">
        <v>14</v>
      </c>
      <c r="D947" s="3" t="s">
        <v>1523</v>
      </c>
      <c r="E947" s="4">
        <v>50000</v>
      </c>
      <c r="F947" s="4">
        <v>50000</v>
      </c>
      <c r="G947" s="5">
        <f>ROUND(Offset_Report7[[#This Row],[FY 2021-22 Allocation]]-Offset_Report7[[#This Row],[FY 2021-22 Expended]],0)</f>
        <v>0</v>
      </c>
      <c r="H947" s="5">
        <v>84402</v>
      </c>
      <c r="I947" s="5">
        <v>53472</v>
      </c>
      <c r="J947" s="5">
        <f>ROUND(Offset_Report7[[#This Row],[FY 2022-23 Allocation]]-Offset_Report7[[#This Row],[FY 2022-23 Expended]],0)</f>
        <v>30930</v>
      </c>
      <c r="K947" s="6">
        <f>Offset_Report7[[#This Row],[FY 2021-22 
Unspent Funds to Offset]]+Offset_Report7[[#This Row],[FY 2022-23 
Unspent Funds to Offset]]</f>
        <v>30930</v>
      </c>
    </row>
    <row r="948" spans="1:11" x14ac:dyDescent="0.2">
      <c r="A948" s="32" t="s">
        <v>4473</v>
      </c>
      <c r="B948" s="34" t="s">
        <v>11</v>
      </c>
      <c r="C948" s="2" t="s">
        <v>11</v>
      </c>
      <c r="D948" s="3" t="s">
        <v>1524</v>
      </c>
      <c r="E948" s="4">
        <v>50000</v>
      </c>
      <c r="F948" s="4">
        <v>50000</v>
      </c>
      <c r="G948" s="5">
        <f>ROUND(Offset_Report7[[#This Row],[FY 2021-22 Allocation]]-Offset_Report7[[#This Row],[FY 2021-22 Expended]],0)</f>
        <v>0</v>
      </c>
      <c r="H948" s="5">
        <v>50000</v>
      </c>
      <c r="I948" s="5">
        <v>50000</v>
      </c>
      <c r="J948" s="5">
        <f>ROUND(Offset_Report7[[#This Row],[FY 2022-23 Allocation]]-Offset_Report7[[#This Row],[FY 2022-23 Expended]],0)</f>
        <v>0</v>
      </c>
      <c r="K948" s="6">
        <f>Offset_Report7[[#This Row],[FY 2021-22 
Unspent Funds to Offset]]+Offset_Report7[[#This Row],[FY 2022-23 
Unspent Funds to Offset]]</f>
        <v>0</v>
      </c>
    </row>
    <row r="949" spans="1:11" s="8" customFormat="1" x14ac:dyDescent="0.2">
      <c r="A949" s="32" t="s">
        <v>4474</v>
      </c>
      <c r="B949" s="34" t="s">
        <v>11</v>
      </c>
      <c r="C949" s="2" t="s">
        <v>11</v>
      </c>
      <c r="D949" s="3" t="s">
        <v>1525</v>
      </c>
      <c r="E949" s="4">
        <v>74655</v>
      </c>
      <c r="F949" s="4">
        <v>74655</v>
      </c>
      <c r="G949" s="5">
        <f>ROUND(Offset_Report7[[#This Row],[FY 2021-22 Allocation]]-Offset_Report7[[#This Row],[FY 2021-22 Expended]],0)</f>
        <v>0</v>
      </c>
      <c r="H949" s="5">
        <v>179204</v>
      </c>
      <c r="I949" s="5">
        <v>179204</v>
      </c>
      <c r="J949" s="5">
        <f>ROUND(Offset_Report7[[#This Row],[FY 2022-23 Allocation]]-Offset_Report7[[#This Row],[FY 2022-23 Expended]],0)</f>
        <v>0</v>
      </c>
      <c r="K949" s="6">
        <f>Offset_Report7[[#This Row],[FY 2021-22 
Unspent Funds to Offset]]+Offset_Report7[[#This Row],[FY 2022-23 
Unspent Funds to Offset]]</f>
        <v>0</v>
      </c>
    </row>
    <row r="950" spans="1:11" x14ac:dyDescent="0.2">
      <c r="A950" s="32" t="s">
        <v>4475</v>
      </c>
      <c r="B950" s="34" t="s">
        <v>11</v>
      </c>
      <c r="C950" s="2" t="s">
        <v>11</v>
      </c>
      <c r="D950" s="3" t="s">
        <v>1526</v>
      </c>
      <c r="E950" s="4">
        <v>0</v>
      </c>
      <c r="F950" s="4">
        <v>0</v>
      </c>
      <c r="G950" s="5">
        <f>ROUND(Offset_Report7[[#This Row],[FY 2021-22 Allocation]]-Offset_Report7[[#This Row],[FY 2021-22 Expended]],0)</f>
        <v>0</v>
      </c>
      <c r="H950" s="5">
        <v>0</v>
      </c>
      <c r="I950" s="5">
        <v>0</v>
      </c>
      <c r="J950" s="5">
        <f>ROUND(Offset_Report7[[#This Row],[FY 2022-23 Allocation]]-Offset_Report7[[#This Row],[FY 2022-23 Expended]],0)</f>
        <v>0</v>
      </c>
      <c r="K950" s="6">
        <f>Offset_Report7[[#This Row],[FY 2021-22 
Unspent Funds to Offset]]+Offset_Report7[[#This Row],[FY 2022-23 
Unspent Funds to Offset]]</f>
        <v>0</v>
      </c>
    </row>
    <row r="951" spans="1:11" x14ac:dyDescent="0.2">
      <c r="A951" s="32" t="s">
        <v>4476</v>
      </c>
      <c r="B951" s="34" t="s">
        <v>11</v>
      </c>
      <c r="C951" s="2" t="s">
        <v>11</v>
      </c>
      <c r="D951" s="3" t="s">
        <v>1527</v>
      </c>
      <c r="E951" s="4">
        <v>225066</v>
      </c>
      <c r="F951" s="4">
        <v>108883.3</v>
      </c>
      <c r="G951" s="5">
        <f>ROUND(Offset_Report7[[#This Row],[FY 2021-22 Allocation]]-Offset_Report7[[#This Row],[FY 2021-22 Expended]],0)</f>
        <v>116183</v>
      </c>
      <c r="H951" s="5">
        <v>436303</v>
      </c>
      <c r="I951" s="5">
        <v>0</v>
      </c>
      <c r="J951" s="5">
        <f>ROUND(Offset_Report7[[#This Row],[FY 2022-23 Allocation]]-Offset_Report7[[#This Row],[FY 2022-23 Expended]],0)</f>
        <v>436303</v>
      </c>
      <c r="K951" s="6">
        <f>Offset_Report7[[#This Row],[FY 2021-22 
Unspent Funds to Offset]]+Offset_Report7[[#This Row],[FY 2022-23 
Unspent Funds to Offset]]</f>
        <v>552486</v>
      </c>
    </row>
    <row r="952" spans="1:11" x14ac:dyDescent="0.2">
      <c r="A952" s="32" t="s">
        <v>4477</v>
      </c>
      <c r="B952" s="34" t="s">
        <v>1528</v>
      </c>
      <c r="C952" s="2" t="s">
        <v>14</v>
      </c>
      <c r="D952" s="3" t="s">
        <v>1529</v>
      </c>
      <c r="E952" s="4">
        <v>57548</v>
      </c>
      <c r="F952" s="4">
        <v>0</v>
      </c>
      <c r="G952" s="5">
        <f>ROUND(Offset_Report7[[#This Row],[FY 2021-22 Allocation]]-Offset_Report7[[#This Row],[FY 2021-22 Expended]],0)</f>
        <v>57548</v>
      </c>
      <c r="H952" s="5">
        <v>122764</v>
      </c>
      <c r="I952" s="5">
        <v>0</v>
      </c>
      <c r="J952" s="5">
        <f>ROUND(Offset_Report7[[#This Row],[FY 2022-23 Allocation]]-Offset_Report7[[#This Row],[FY 2022-23 Expended]],0)</f>
        <v>122764</v>
      </c>
      <c r="K952" s="6">
        <f>Offset_Report7[[#This Row],[FY 2021-22 
Unspent Funds to Offset]]+Offset_Report7[[#This Row],[FY 2022-23 
Unspent Funds to Offset]]</f>
        <v>180312</v>
      </c>
    </row>
    <row r="953" spans="1:11" x14ac:dyDescent="0.2">
      <c r="A953" s="32" t="s">
        <v>4478</v>
      </c>
      <c r="B953" s="34" t="s">
        <v>11</v>
      </c>
      <c r="C953" s="2" t="s">
        <v>11</v>
      </c>
      <c r="D953" s="3" t="s">
        <v>1530</v>
      </c>
      <c r="E953" s="4">
        <v>2919680</v>
      </c>
      <c r="F953" s="4">
        <v>2919680</v>
      </c>
      <c r="G953" s="5">
        <f>ROUND(Offset_Report7[[#This Row],[FY 2021-22 Allocation]]-Offset_Report7[[#This Row],[FY 2021-22 Expended]],0)</f>
        <v>0</v>
      </c>
      <c r="H953" s="5">
        <v>5859701</v>
      </c>
      <c r="I953" s="5">
        <v>5859701</v>
      </c>
      <c r="J953" s="5">
        <f>ROUND(Offset_Report7[[#This Row],[FY 2022-23 Allocation]]-Offset_Report7[[#This Row],[FY 2022-23 Expended]],0)</f>
        <v>0</v>
      </c>
      <c r="K953" s="6">
        <f>Offset_Report7[[#This Row],[FY 2021-22 
Unspent Funds to Offset]]+Offset_Report7[[#This Row],[FY 2022-23 
Unspent Funds to Offset]]</f>
        <v>0</v>
      </c>
    </row>
    <row r="954" spans="1:11" x14ac:dyDescent="0.2">
      <c r="A954" s="32" t="s">
        <v>4479</v>
      </c>
      <c r="B954" s="34" t="s">
        <v>1531</v>
      </c>
      <c r="C954" s="2" t="s">
        <v>14</v>
      </c>
      <c r="D954" s="3" t="s">
        <v>1532</v>
      </c>
      <c r="E954" s="4">
        <v>56953</v>
      </c>
      <c r="F954" s="4">
        <v>47939.519999999997</v>
      </c>
      <c r="G954" s="5">
        <f>ROUND(Offset_Report7[[#This Row],[FY 2021-22 Allocation]]-Offset_Report7[[#This Row],[FY 2021-22 Expended]],0)</f>
        <v>9013</v>
      </c>
      <c r="H954" s="5">
        <v>151905</v>
      </c>
      <c r="I954" s="5">
        <v>0</v>
      </c>
      <c r="J954" s="5">
        <f>ROUND(Offset_Report7[[#This Row],[FY 2022-23 Allocation]]-Offset_Report7[[#This Row],[FY 2022-23 Expended]],0)</f>
        <v>151905</v>
      </c>
      <c r="K954" s="6">
        <f>Offset_Report7[[#This Row],[FY 2021-22 
Unspent Funds to Offset]]+Offset_Report7[[#This Row],[FY 2022-23 
Unspent Funds to Offset]]</f>
        <v>160918</v>
      </c>
    </row>
    <row r="955" spans="1:11" x14ac:dyDescent="0.2">
      <c r="A955" s="32" t="s">
        <v>4480</v>
      </c>
      <c r="B955" s="34" t="s">
        <v>1533</v>
      </c>
      <c r="C955" s="2" t="s">
        <v>14</v>
      </c>
      <c r="D955" s="3" t="s">
        <v>1534</v>
      </c>
      <c r="E955" s="4">
        <v>0</v>
      </c>
      <c r="F955" s="4">
        <v>0</v>
      </c>
      <c r="G955" s="5">
        <f>ROUND(Offset_Report7[[#This Row],[FY 2021-22 Allocation]]-Offset_Report7[[#This Row],[FY 2021-22 Expended]],0)</f>
        <v>0</v>
      </c>
      <c r="H955" s="5">
        <v>128951</v>
      </c>
      <c r="I955" s="5">
        <v>128951</v>
      </c>
      <c r="J955" s="5">
        <f>ROUND(Offset_Report7[[#This Row],[FY 2022-23 Allocation]]-Offset_Report7[[#This Row],[FY 2022-23 Expended]],0)</f>
        <v>0</v>
      </c>
      <c r="K955" s="6">
        <f>Offset_Report7[[#This Row],[FY 2021-22 
Unspent Funds to Offset]]+Offset_Report7[[#This Row],[FY 2022-23 
Unspent Funds to Offset]]</f>
        <v>0</v>
      </c>
    </row>
    <row r="956" spans="1:11" x14ac:dyDescent="0.2">
      <c r="A956" s="32" t="s">
        <v>4481</v>
      </c>
      <c r="B956" s="33" t="s">
        <v>1535</v>
      </c>
      <c r="C956" s="2" t="s">
        <v>14</v>
      </c>
      <c r="D956" s="3" t="s">
        <v>1536</v>
      </c>
      <c r="E956" s="4">
        <v>0</v>
      </c>
      <c r="F956" s="4">
        <v>0</v>
      </c>
      <c r="G956" s="5">
        <f>ROUND(Offset_Report7[[#This Row],[FY 2021-22 Allocation]]-Offset_Report7[[#This Row],[FY 2021-22 Expended]],0)</f>
        <v>0</v>
      </c>
      <c r="H956" s="5">
        <v>0</v>
      </c>
      <c r="I956" s="5">
        <v>0</v>
      </c>
      <c r="J956" s="5">
        <f>ROUND(Offset_Report7[[#This Row],[FY 2022-23 Allocation]]-Offset_Report7[[#This Row],[FY 2022-23 Expended]],0)</f>
        <v>0</v>
      </c>
      <c r="K956" s="6">
        <f>Offset_Report7[[#This Row],[FY 2021-22 
Unspent Funds to Offset]]+Offset_Report7[[#This Row],[FY 2022-23 
Unspent Funds to Offset]]</f>
        <v>0</v>
      </c>
    </row>
    <row r="957" spans="1:11" x14ac:dyDescent="0.2">
      <c r="A957" s="32" t="s">
        <v>4482</v>
      </c>
      <c r="B957" s="34" t="s">
        <v>1537</v>
      </c>
      <c r="C957" s="2" t="s">
        <v>14</v>
      </c>
      <c r="D957" s="3" t="s">
        <v>1538</v>
      </c>
      <c r="E957" s="4">
        <v>50000</v>
      </c>
      <c r="F957" s="4">
        <v>50000</v>
      </c>
      <c r="G957" s="5">
        <f>ROUND(Offset_Report7[[#This Row],[FY 2021-22 Allocation]]-Offset_Report7[[#This Row],[FY 2021-22 Expended]],0)</f>
        <v>0</v>
      </c>
      <c r="H957" s="5">
        <v>78046</v>
      </c>
      <c r="I957" s="5">
        <v>78046</v>
      </c>
      <c r="J957" s="5">
        <f>ROUND(Offset_Report7[[#This Row],[FY 2022-23 Allocation]]-Offset_Report7[[#This Row],[FY 2022-23 Expended]],0)</f>
        <v>0</v>
      </c>
      <c r="K957" s="6">
        <f>Offset_Report7[[#This Row],[FY 2021-22 
Unspent Funds to Offset]]+Offset_Report7[[#This Row],[FY 2022-23 
Unspent Funds to Offset]]</f>
        <v>0</v>
      </c>
    </row>
    <row r="958" spans="1:11" x14ac:dyDescent="0.2">
      <c r="A958" s="32" t="s">
        <v>4483</v>
      </c>
      <c r="B958" s="34" t="s">
        <v>1539</v>
      </c>
      <c r="C958" s="2" t="s">
        <v>14</v>
      </c>
      <c r="D958" s="3" t="s">
        <v>1540</v>
      </c>
      <c r="E958" s="4">
        <v>50000</v>
      </c>
      <c r="F958" s="4">
        <v>50000</v>
      </c>
      <c r="G958" s="5">
        <f>ROUND(Offset_Report7[[#This Row],[FY 2021-22 Allocation]]-Offset_Report7[[#This Row],[FY 2021-22 Expended]],0)</f>
        <v>0</v>
      </c>
      <c r="H958" s="5">
        <v>77443</v>
      </c>
      <c r="I958" s="5">
        <v>77443</v>
      </c>
      <c r="J958" s="5">
        <f>ROUND(Offset_Report7[[#This Row],[FY 2022-23 Allocation]]-Offset_Report7[[#This Row],[FY 2022-23 Expended]],0)</f>
        <v>0</v>
      </c>
      <c r="K958" s="6">
        <f>Offset_Report7[[#This Row],[FY 2021-22 
Unspent Funds to Offset]]+Offset_Report7[[#This Row],[FY 2022-23 
Unspent Funds to Offset]]</f>
        <v>0</v>
      </c>
    </row>
    <row r="959" spans="1:11" x14ac:dyDescent="0.2">
      <c r="A959" s="32" t="s">
        <v>4484</v>
      </c>
      <c r="B959" s="34" t="s">
        <v>11</v>
      </c>
      <c r="C959" s="2" t="s">
        <v>11</v>
      </c>
      <c r="D959" s="3" t="s">
        <v>1541</v>
      </c>
      <c r="E959" s="4">
        <v>359071</v>
      </c>
      <c r="F959" s="4">
        <v>359071</v>
      </c>
      <c r="G959" s="5">
        <f>ROUND(Offset_Report7[[#This Row],[FY 2021-22 Allocation]]-Offset_Report7[[#This Row],[FY 2021-22 Expended]],0)</f>
        <v>0</v>
      </c>
      <c r="H959" s="5">
        <v>885224</v>
      </c>
      <c r="I959" s="5">
        <v>885224</v>
      </c>
      <c r="J959" s="5">
        <f>ROUND(Offset_Report7[[#This Row],[FY 2022-23 Allocation]]-Offset_Report7[[#This Row],[FY 2022-23 Expended]],0)</f>
        <v>0</v>
      </c>
      <c r="K959" s="6">
        <f>Offset_Report7[[#This Row],[FY 2021-22 
Unspent Funds to Offset]]+Offset_Report7[[#This Row],[FY 2022-23 
Unspent Funds to Offset]]</f>
        <v>0</v>
      </c>
    </row>
    <row r="960" spans="1:11" x14ac:dyDescent="0.2">
      <c r="A960" s="32" t="s">
        <v>4485</v>
      </c>
      <c r="B960" s="34" t="s">
        <v>1542</v>
      </c>
      <c r="C960" s="2" t="s">
        <v>14</v>
      </c>
      <c r="D960" s="3" t="s">
        <v>1543</v>
      </c>
      <c r="E960" s="4">
        <v>0</v>
      </c>
      <c r="F960" s="4">
        <v>0</v>
      </c>
      <c r="G960" s="5">
        <f>ROUND(Offset_Report7[[#This Row],[FY 2021-22 Allocation]]-Offset_Report7[[#This Row],[FY 2021-22 Expended]],0)</f>
        <v>0</v>
      </c>
      <c r="H960" s="5">
        <v>0</v>
      </c>
      <c r="I960" s="5">
        <v>0</v>
      </c>
      <c r="J960" s="5">
        <f>ROUND(Offset_Report7[[#This Row],[FY 2022-23 Allocation]]-Offset_Report7[[#This Row],[FY 2022-23 Expended]],0)</f>
        <v>0</v>
      </c>
      <c r="K960" s="6">
        <f>Offset_Report7[[#This Row],[FY 2021-22 
Unspent Funds to Offset]]+Offset_Report7[[#This Row],[FY 2022-23 
Unspent Funds to Offset]]</f>
        <v>0</v>
      </c>
    </row>
    <row r="961" spans="1:11" x14ac:dyDescent="0.2">
      <c r="A961" s="32" t="s">
        <v>4486</v>
      </c>
      <c r="B961" s="34" t="s">
        <v>1544</v>
      </c>
      <c r="C961" s="2" t="s">
        <v>14</v>
      </c>
      <c r="D961" s="3" t="s">
        <v>1545</v>
      </c>
      <c r="E961" s="4">
        <v>54252</v>
      </c>
      <c r="F961" s="4">
        <v>54252</v>
      </c>
      <c r="G961" s="5">
        <f>ROUND(Offset_Report7[[#This Row],[FY 2021-22 Allocation]]-Offset_Report7[[#This Row],[FY 2021-22 Expended]],0)</f>
        <v>0</v>
      </c>
      <c r="H961" s="5">
        <v>150515</v>
      </c>
      <c r="I961" s="5">
        <v>150515</v>
      </c>
      <c r="J961" s="5">
        <f>ROUND(Offset_Report7[[#This Row],[FY 2022-23 Allocation]]-Offset_Report7[[#This Row],[FY 2022-23 Expended]],0)</f>
        <v>0</v>
      </c>
      <c r="K961" s="6">
        <f>Offset_Report7[[#This Row],[FY 2021-22 
Unspent Funds to Offset]]+Offset_Report7[[#This Row],[FY 2022-23 
Unspent Funds to Offset]]</f>
        <v>0</v>
      </c>
    </row>
    <row r="962" spans="1:11" x14ac:dyDescent="0.2">
      <c r="A962" s="32" t="s">
        <v>4487</v>
      </c>
      <c r="B962" s="34" t="s">
        <v>1546</v>
      </c>
      <c r="C962" s="2" t="s">
        <v>14</v>
      </c>
      <c r="D962" s="3" t="s">
        <v>1547</v>
      </c>
      <c r="E962" s="4">
        <v>50000</v>
      </c>
      <c r="F962" s="4">
        <v>50000</v>
      </c>
      <c r="G962" s="5">
        <f>ROUND(Offset_Report7[[#This Row],[FY 2021-22 Allocation]]-Offset_Report7[[#This Row],[FY 2021-22 Expended]],0)</f>
        <v>0</v>
      </c>
      <c r="H962" s="5">
        <v>50000</v>
      </c>
      <c r="I962" s="5">
        <v>50000</v>
      </c>
      <c r="J962" s="5">
        <f>ROUND(Offset_Report7[[#This Row],[FY 2022-23 Allocation]]-Offset_Report7[[#This Row],[FY 2022-23 Expended]],0)</f>
        <v>0</v>
      </c>
      <c r="K962" s="6">
        <f>Offset_Report7[[#This Row],[FY 2021-22 
Unspent Funds to Offset]]+Offset_Report7[[#This Row],[FY 2022-23 
Unspent Funds to Offset]]</f>
        <v>0</v>
      </c>
    </row>
    <row r="963" spans="1:11" x14ac:dyDescent="0.2">
      <c r="A963" s="32" t="s">
        <v>4488</v>
      </c>
      <c r="B963" s="34" t="s">
        <v>11</v>
      </c>
      <c r="C963" s="2" t="s">
        <v>11</v>
      </c>
      <c r="D963" s="3" t="s">
        <v>1548</v>
      </c>
      <c r="E963" s="4">
        <v>66745</v>
      </c>
      <c r="F963" s="4">
        <v>66745</v>
      </c>
      <c r="G963" s="5">
        <f>ROUND(Offset_Report7[[#This Row],[FY 2021-22 Allocation]]-Offset_Report7[[#This Row],[FY 2021-22 Expended]],0)</f>
        <v>0</v>
      </c>
      <c r="H963" s="5">
        <v>160241</v>
      </c>
      <c r="I963" s="5">
        <v>111867.76</v>
      </c>
      <c r="J963" s="5">
        <f>ROUND(Offset_Report7[[#This Row],[FY 2022-23 Allocation]]-Offset_Report7[[#This Row],[FY 2022-23 Expended]],0)</f>
        <v>48373</v>
      </c>
      <c r="K963" s="6">
        <f>Offset_Report7[[#This Row],[FY 2021-22 
Unspent Funds to Offset]]+Offset_Report7[[#This Row],[FY 2022-23 
Unspent Funds to Offset]]</f>
        <v>48373</v>
      </c>
    </row>
    <row r="964" spans="1:11" x14ac:dyDescent="0.2">
      <c r="A964" s="32" t="s">
        <v>4489</v>
      </c>
      <c r="B964" s="34" t="s">
        <v>11</v>
      </c>
      <c r="C964" s="2" t="s">
        <v>11</v>
      </c>
      <c r="D964" s="3" t="s">
        <v>1549</v>
      </c>
      <c r="E964" s="4">
        <v>78672</v>
      </c>
      <c r="F964" s="4">
        <v>78672</v>
      </c>
      <c r="G964" s="5">
        <f>ROUND(Offset_Report7[[#This Row],[FY 2021-22 Allocation]]-Offset_Report7[[#This Row],[FY 2021-22 Expended]],0)</f>
        <v>0</v>
      </c>
      <c r="H964" s="5">
        <v>219203</v>
      </c>
      <c r="I964" s="5">
        <v>219203</v>
      </c>
      <c r="J964" s="5">
        <f>ROUND(Offset_Report7[[#This Row],[FY 2022-23 Allocation]]-Offset_Report7[[#This Row],[FY 2022-23 Expended]],0)</f>
        <v>0</v>
      </c>
      <c r="K964" s="6">
        <f>Offset_Report7[[#This Row],[FY 2021-22 
Unspent Funds to Offset]]+Offset_Report7[[#This Row],[FY 2022-23 
Unspent Funds to Offset]]</f>
        <v>0</v>
      </c>
    </row>
    <row r="965" spans="1:11" x14ac:dyDescent="0.2">
      <c r="A965" s="32" t="s">
        <v>4490</v>
      </c>
      <c r="B965" s="34" t="s">
        <v>11</v>
      </c>
      <c r="C965" s="2" t="s">
        <v>11</v>
      </c>
      <c r="D965" s="3" t="s">
        <v>1550</v>
      </c>
      <c r="E965" s="4">
        <v>50000</v>
      </c>
      <c r="F965" s="4">
        <v>50000</v>
      </c>
      <c r="G965" s="5">
        <f>ROUND(Offset_Report7[[#This Row],[FY 2021-22 Allocation]]-Offset_Report7[[#This Row],[FY 2021-22 Expended]],0)</f>
        <v>0</v>
      </c>
      <c r="H965" s="5">
        <v>59386</v>
      </c>
      <c r="I965" s="5">
        <v>59386</v>
      </c>
      <c r="J965" s="5">
        <f>ROUND(Offset_Report7[[#This Row],[FY 2022-23 Allocation]]-Offset_Report7[[#This Row],[FY 2022-23 Expended]],0)</f>
        <v>0</v>
      </c>
      <c r="K965" s="6">
        <f>Offset_Report7[[#This Row],[FY 2021-22 
Unspent Funds to Offset]]+Offset_Report7[[#This Row],[FY 2022-23 
Unspent Funds to Offset]]</f>
        <v>0</v>
      </c>
    </row>
    <row r="966" spans="1:11" x14ac:dyDescent="0.2">
      <c r="A966" s="32" t="s">
        <v>4491</v>
      </c>
      <c r="B966" s="34" t="s">
        <v>11</v>
      </c>
      <c r="C966" s="2" t="s">
        <v>11</v>
      </c>
      <c r="D966" s="3" t="s">
        <v>1551</v>
      </c>
      <c r="E966" s="4">
        <v>0</v>
      </c>
      <c r="F966" s="4">
        <v>0</v>
      </c>
      <c r="G966" s="5">
        <f>ROUND(Offset_Report7[[#This Row],[FY 2021-22 Allocation]]-Offset_Report7[[#This Row],[FY 2021-22 Expended]],0)</f>
        <v>0</v>
      </c>
      <c r="H966" s="5">
        <v>0</v>
      </c>
      <c r="I966" s="5">
        <v>0</v>
      </c>
      <c r="J966" s="5">
        <f>ROUND(Offset_Report7[[#This Row],[FY 2022-23 Allocation]]-Offset_Report7[[#This Row],[FY 2022-23 Expended]],0)</f>
        <v>0</v>
      </c>
      <c r="K966" s="6">
        <f>Offset_Report7[[#This Row],[FY 2021-22 
Unspent Funds to Offset]]+Offset_Report7[[#This Row],[FY 2022-23 
Unspent Funds to Offset]]</f>
        <v>0</v>
      </c>
    </row>
    <row r="967" spans="1:11" x14ac:dyDescent="0.2">
      <c r="A967" s="32" t="s">
        <v>4492</v>
      </c>
      <c r="B967" s="33" t="s">
        <v>1552</v>
      </c>
      <c r="C967" s="2" t="s">
        <v>31</v>
      </c>
      <c r="D967" s="3" t="s">
        <v>1553</v>
      </c>
      <c r="E967" s="4">
        <v>0</v>
      </c>
      <c r="F967" s="4">
        <v>0</v>
      </c>
      <c r="G967" s="5">
        <f>ROUND(Offset_Report7[[#This Row],[FY 2021-22 Allocation]]-Offset_Report7[[#This Row],[FY 2021-22 Expended]],0)</f>
        <v>0</v>
      </c>
      <c r="H967" s="5">
        <v>0</v>
      </c>
      <c r="I967" s="5">
        <v>0</v>
      </c>
      <c r="J967" s="5">
        <f>ROUND(Offset_Report7[[#This Row],[FY 2022-23 Allocation]]-Offset_Report7[[#This Row],[FY 2022-23 Expended]],0)</f>
        <v>0</v>
      </c>
      <c r="K967" s="6">
        <f>Offset_Report7[[#This Row],[FY 2021-22 
Unspent Funds to Offset]]+Offset_Report7[[#This Row],[FY 2022-23 
Unspent Funds to Offset]]</f>
        <v>0</v>
      </c>
    </row>
    <row r="968" spans="1:11" x14ac:dyDescent="0.2">
      <c r="A968" s="32" t="s">
        <v>4493</v>
      </c>
      <c r="B968" s="34" t="s">
        <v>1554</v>
      </c>
      <c r="C968" s="2" t="s">
        <v>31</v>
      </c>
      <c r="D968" s="3" t="s">
        <v>1555</v>
      </c>
      <c r="E968" s="4">
        <v>0</v>
      </c>
      <c r="F968" s="4">
        <v>0</v>
      </c>
      <c r="G968" s="5">
        <f>ROUND(Offset_Report7[[#This Row],[FY 2021-22 Allocation]]-Offset_Report7[[#This Row],[FY 2021-22 Expended]],0)</f>
        <v>0</v>
      </c>
      <c r="H968" s="5">
        <v>0</v>
      </c>
      <c r="I968" s="5">
        <v>0</v>
      </c>
      <c r="J968" s="5">
        <f>ROUND(Offset_Report7[[#This Row],[FY 2022-23 Allocation]]-Offset_Report7[[#This Row],[FY 2022-23 Expended]],0)</f>
        <v>0</v>
      </c>
      <c r="K968" s="6">
        <f>Offset_Report7[[#This Row],[FY 2021-22 
Unspent Funds to Offset]]+Offset_Report7[[#This Row],[FY 2022-23 
Unspent Funds to Offset]]</f>
        <v>0</v>
      </c>
    </row>
    <row r="969" spans="1:11" x14ac:dyDescent="0.2">
      <c r="A969" s="32" t="s">
        <v>4494</v>
      </c>
      <c r="B969" s="33" t="s">
        <v>11</v>
      </c>
      <c r="C969" s="2" t="s">
        <v>11</v>
      </c>
      <c r="D969" s="3" t="s">
        <v>1556</v>
      </c>
      <c r="E969" s="4">
        <v>3491380</v>
      </c>
      <c r="F969" s="4">
        <v>846752.05</v>
      </c>
      <c r="G969" s="5">
        <f>ROUND(Offset_Report7[[#This Row],[FY 2021-22 Allocation]]-Offset_Report7[[#This Row],[FY 2021-22 Expended]],0)</f>
        <v>2644628</v>
      </c>
      <c r="H969" s="5">
        <v>7541619</v>
      </c>
      <c r="I969" s="5">
        <v>4761419.4000000004</v>
      </c>
      <c r="J969" s="5">
        <f>ROUND(Offset_Report7[[#This Row],[FY 2022-23 Allocation]]-Offset_Report7[[#This Row],[FY 2022-23 Expended]],0)</f>
        <v>2780200</v>
      </c>
      <c r="K969" s="6">
        <f>Offset_Report7[[#This Row],[FY 2021-22 
Unspent Funds to Offset]]+Offset_Report7[[#This Row],[FY 2022-23 
Unspent Funds to Offset]]</f>
        <v>5424828</v>
      </c>
    </row>
    <row r="970" spans="1:11" x14ac:dyDescent="0.2">
      <c r="A970" s="32" t="s">
        <v>4495</v>
      </c>
      <c r="B970" s="34" t="s">
        <v>11</v>
      </c>
      <c r="C970" s="2" t="s">
        <v>11</v>
      </c>
      <c r="D970" s="3" t="s">
        <v>1557</v>
      </c>
      <c r="E970" s="4">
        <v>50000</v>
      </c>
      <c r="F970" s="4">
        <v>50000</v>
      </c>
      <c r="G970" s="5">
        <f>ROUND(Offset_Report7[[#This Row],[FY 2021-22 Allocation]]-Offset_Report7[[#This Row],[FY 2021-22 Expended]],0)</f>
        <v>0</v>
      </c>
      <c r="H970" s="5">
        <v>55580</v>
      </c>
      <c r="I970" s="5">
        <v>33154.21</v>
      </c>
      <c r="J970" s="5">
        <f>ROUND(Offset_Report7[[#This Row],[FY 2022-23 Allocation]]-Offset_Report7[[#This Row],[FY 2022-23 Expended]],0)</f>
        <v>22426</v>
      </c>
      <c r="K970" s="6">
        <f>Offset_Report7[[#This Row],[FY 2021-22 
Unspent Funds to Offset]]+Offset_Report7[[#This Row],[FY 2022-23 
Unspent Funds to Offset]]</f>
        <v>22426</v>
      </c>
    </row>
    <row r="971" spans="1:11" x14ac:dyDescent="0.2">
      <c r="A971" s="32" t="s">
        <v>4496</v>
      </c>
      <c r="B971" s="33" t="s">
        <v>1558</v>
      </c>
      <c r="C971" s="2" t="s">
        <v>31</v>
      </c>
      <c r="D971" s="3" t="s">
        <v>1559</v>
      </c>
      <c r="E971" s="4">
        <v>105345</v>
      </c>
      <c r="F971" s="4">
        <v>105345</v>
      </c>
      <c r="G971" s="5">
        <f>ROUND(Offset_Report7[[#This Row],[FY 2021-22 Allocation]]-Offset_Report7[[#This Row],[FY 2021-22 Expended]],0)</f>
        <v>0</v>
      </c>
      <c r="H971" s="5">
        <v>298872</v>
      </c>
      <c r="I971" s="5">
        <v>291876.18</v>
      </c>
      <c r="J971" s="5">
        <f>ROUND(Offset_Report7[[#This Row],[FY 2022-23 Allocation]]-Offset_Report7[[#This Row],[FY 2022-23 Expended]],0)</f>
        <v>6996</v>
      </c>
      <c r="K971" s="6">
        <f>Offset_Report7[[#This Row],[FY 2021-22 
Unspent Funds to Offset]]+Offset_Report7[[#This Row],[FY 2022-23 
Unspent Funds to Offset]]</f>
        <v>6996</v>
      </c>
    </row>
    <row r="972" spans="1:11" x14ac:dyDescent="0.2">
      <c r="A972" s="32" t="s">
        <v>4497</v>
      </c>
      <c r="B972" s="33" t="s">
        <v>11</v>
      </c>
      <c r="C972" s="2" t="s">
        <v>11</v>
      </c>
      <c r="D972" s="3" t="s">
        <v>1560</v>
      </c>
      <c r="E972" s="4">
        <v>128029</v>
      </c>
      <c r="F972" s="4">
        <v>128029</v>
      </c>
      <c r="G972" s="5">
        <f>ROUND(Offset_Report7[[#This Row],[FY 2021-22 Allocation]]-Offset_Report7[[#This Row],[FY 2021-22 Expended]],0)</f>
        <v>0</v>
      </c>
      <c r="H972" s="5">
        <v>281850</v>
      </c>
      <c r="I972" s="5">
        <v>281850</v>
      </c>
      <c r="J972" s="5">
        <f>ROUND(Offset_Report7[[#This Row],[FY 2022-23 Allocation]]-Offset_Report7[[#This Row],[FY 2022-23 Expended]],0)</f>
        <v>0</v>
      </c>
      <c r="K972" s="6">
        <f>Offset_Report7[[#This Row],[FY 2021-22 
Unspent Funds to Offset]]+Offset_Report7[[#This Row],[FY 2022-23 
Unspent Funds to Offset]]</f>
        <v>0</v>
      </c>
    </row>
    <row r="973" spans="1:11" x14ac:dyDescent="0.2">
      <c r="A973" s="32" t="s">
        <v>4498</v>
      </c>
      <c r="B973" s="33" t="s">
        <v>11</v>
      </c>
      <c r="C973" s="2" t="s">
        <v>11</v>
      </c>
      <c r="D973" s="3" t="s">
        <v>1561</v>
      </c>
      <c r="E973" s="4">
        <v>462345</v>
      </c>
      <c r="F973" s="4">
        <v>462345</v>
      </c>
      <c r="G973" s="5">
        <f>ROUND(Offset_Report7[[#This Row],[FY 2021-22 Allocation]]-Offset_Report7[[#This Row],[FY 2021-22 Expended]],0)</f>
        <v>0</v>
      </c>
      <c r="H973" s="5">
        <v>1337174</v>
      </c>
      <c r="I973" s="5">
        <v>1337174</v>
      </c>
      <c r="J973" s="5">
        <f>ROUND(Offset_Report7[[#This Row],[FY 2022-23 Allocation]]-Offset_Report7[[#This Row],[FY 2022-23 Expended]],0)</f>
        <v>0</v>
      </c>
      <c r="K973" s="6">
        <f>Offset_Report7[[#This Row],[FY 2021-22 
Unspent Funds to Offset]]+Offset_Report7[[#This Row],[FY 2022-23 
Unspent Funds to Offset]]</f>
        <v>0</v>
      </c>
    </row>
    <row r="974" spans="1:11" x14ac:dyDescent="0.2">
      <c r="A974" s="32" t="s">
        <v>4499</v>
      </c>
      <c r="B974" s="34" t="s">
        <v>11</v>
      </c>
      <c r="C974" s="2" t="s">
        <v>11</v>
      </c>
      <c r="D974" s="3" t="s">
        <v>1562</v>
      </c>
      <c r="E974" s="4">
        <v>245095</v>
      </c>
      <c r="F974" s="4">
        <v>245095</v>
      </c>
      <c r="G974" s="5">
        <f>ROUND(Offset_Report7[[#This Row],[FY 2021-22 Allocation]]-Offset_Report7[[#This Row],[FY 2021-22 Expended]],0)</f>
        <v>0</v>
      </c>
      <c r="H974" s="5">
        <v>586617</v>
      </c>
      <c r="I974" s="5">
        <v>586617</v>
      </c>
      <c r="J974" s="5">
        <f>ROUND(Offset_Report7[[#This Row],[FY 2022-23 Allocation]]-Offset_Report7[[#This Row],[FY 2022-23 Expended]],0)</f>
        <v>0</v>
      </c>
      <c r="K974" s="6">
        <f>Offset_Report7[[#This Row],[FY 2021-22 
Unspent Funds to Offset]]+Offset_Report7[[#This Row],[FY 2022-23 
Unspent Funds to Offset]]</f>
        <v>0</v>
      </c>
    </row>
    <row r="975" spans="1:11" x14ac:dyDescent="0.2">
      <c r="A975" s="32" t="s">
        <v>4500</v>
      </c>
      <c r="B975" s="34" t="s">
        <v>11</v>
      </c>
      <c r="C975" s="2" t="s">
        <v>11</v>
      </c>
      <c r="D975" s="3" t="s">
        <v>1563</v>
      </c>
      <c r="E975" s="4">
        <v>0</v>
      </c>
      <c r="F975" s="4">
        <v>0</v>
      </c>
      <c r="G975" s="5">
        <f>ROUND(Offset_Report7[[#This Row],[FY 2021-22 Allocation]]-Offset_Report7[[#This Row],[FY 2021-22 Expended]],0)</f>
        <v>0</v>
      </c>
      <c r="H975" s="5">
        <v>0</v>
      </c>
      <c r="I975" s="5">
        <v>0</v>
      </c>
      <c r="J975" s="5">
        <f>ROUND(Offset_Report7[[#This Row],[FY 2022-23 Allocation]]-Offset_Report7[[#This Row],[FY 2022-23 Expended]],0)</f>
        <v>0</v>
      </c>
      <c r="K975" s="6">
        <f>Offset_Report7[[#This Row],[FY 2021-22 
Unspent Funds to Offset]]+Offset_Report7[[#This Row],[FY 2022-23 
Unspent Funds to Offset]]</f>
        <v>0</v>
      </c>
    </row>
    <row r="976" spans="1:11" x14ac:dyDescent="0.2">
      <c r="A976" s="32" t="s">
        <v>4501</v>
      </c>
      <c r="B976" s="34" t="s">
        <v>11</v>
      </c>
      <c r="C976" s="2" t="s">
        <v>11</v>
      </c>
      <c r="D976" s="3" t="s">
        <v>1564</v>
      </c>
      <c r="E976" s="4">
        <v>1940443</v>
      </c>
      <c r="F976" s="4">
        <v>1940443</v>
      </c>
      <c r="G976" s="5">
        <f>ROUND(Offset_Report7[[#This Row],[FY 2021-22 Allocation]]-Offset_Report7[[#This Row],[FY 2021-22 Expended]],0)</f>
        <v>0</v>
      </c>
      <c r="H976" s="5">
        <v>4240788</v>
      </c>
      <c r="I976" s="5">
        <v>4240788</v>
      </c>
      <c r="J976" s="5">
        <f>ROUND(Offset_Report7[[#This Row],[FY 2022-23 Allocation]]-Offset_Report7[[#This Row],[FY 2022-23 Expended]],0)</f>
        <v>0</v>
      </c>
      <c r="K976" s="6">
        <f>Offset_Report7[[#This Row],[FY 2021-22 
Unspent Funds to Offset]]+Offset_Report7[[#This Row],[FY 2022-23 
Unspent Funds to Offset]]</f>
        <v>0</v>
      </c>
    </row>
    <row r="977" spans="1:11" x14ac:dyDescent="0.2">
      <c r="A977" s="32" t="s">
        <v>4502</v>
      </c>
      <c r="B977" s="34" t="s">
        <v>11</v>
      </c>
      <c r="C977" s="2" t="s">
        <v>11</v>
      </c>
      <c r="D977" s="3" t="s">
        <v>1565</v>
      </c>
      <c r="E977" s="4">
        <v>2929791</v>
      </c>
      <c r="F977" s="4">
        <v>2929791</v>
      </c>
      <c r="G977" s="5">
        <f>ROUND(Offset_Report7[[#This Row],[FY 2021-22 Allocation]]-Offset_Report7[[#This Row],[FY 2021-22 Expended]],0)</f>
        <v>0</v>
      </c>
      <c r="H977" s="5">
        <v>10361458</v>
      </c>
      <c r="I977" s="5">
        <v>5199056.2699999996</v>
      </c>
      <c r="J977" s="5">
        <f>ROUND(Offset_Report7[[#This Row],[FY 2022-23 Allocation]]-Offset_Report7[[#This Row],[FY 2022-23 Expended]],0)</f>
        <v>5162402</v>
      </c>
      <c r="K977" s="6">
        <f>Offset_Report7[[#This Row],[FY 2021-22 
Unspent Funds to Offset]]+Offset_Report7[[#This Row],[FY 2022-23 
Unspent Funds to Offset]]</f>
        <v>5162402</v>
      </c>
    </row>
    <row r="978" spans="1:11" x14ac:dyDescent="0.2">
      <c r="A978" s="32" t="s">
        <v>4503</v>
      </c>
      <c r="B978" s="34" t="s">
        <v>11</v>
      </c>
      <c r="C978" s="2" t="s">
        <v>11</v>
      </c>
      <c r="D978" s="3" t="s">
        <v>1566</v>
      </c>
      <c r="E978" s="4">
        <v>181361</v>
      </c>
      <c r="F978" s="4">
        <v>181361</v>
      </c>
      <c r="G978" s="5">
        <f>ROUND(Offset_Report7[[#This Row],[FY 2021-22 Allocation]]-Offset_Report7[[#This Row],[FY 2021-22 Expended]],0)</f>
        <v>0</v>
      </c>
      <c r="H978" s="5">
        <v>492607</v>
      </c>
      <c r="I978" s="5">
        <v>492607</v>
      </c>
      <c r="J978" s="5">
        <f>ROUND(Offset_Report7[[#This Row],[FY 2022-23 Allocation]]-Offset_Report7[[#This Row],[FY 2022-23 Expended]],0)</f>
        <v>0</v>
      </c>
      <c r="K978" s="6">
        <f>Offset_Report7[[#This Row],[FY 2021-22 
Unspent Funds to Offset]]+Offset_Report7[[#This Row],[FY 2022-23 
Unspent Funds to Offset]]</f>
        <v>0</v>
      </c>
    </row>
    <row r="979" spans="1:11" x14ac:dyDescent="0.2">
      <c r="A979" s="32" t="s">
        <v>4504</v>
      </c>
      <c r="B979" s="34" t="s">
        <v>11</v>
      </c>
      <c r="C979" s="2" t="s">
        <v>11</v>
      </c>
      <c r="D979" s="3" t="s">
        <v>1567</v>
      </c>
      <c r="E979" s="4">
        <v>4392438</v>
      </c>
      <c r="F979" s="4">
        <v>4392438</v>
      </c>
      <c r="G979" s="5">
        <f>ROUND(Offset_Report7[[#This Row],[FY 2021-22 Allocation]]-Offset_Report7[[#This Row],[FY 2021-22 Expended]],0)</f>
        <v>0</v>
      </c>
      <c r="H979" s="5">
        <v>16207189</v>
      </c>
      <c r="I979" s="5">
        <v>3503180.15</v>
      </c>
      <c r="J979" s="5">
        <f>ROUND(Offset_Report7[[#This Row],[FY 2022-23 Allocation]]-Offset_Report7[[#This Row],[FY 2022-23 Expended]],0)</f>
        <v>12704009</v>
      </c>
      <c r="K979" s="6">
        <f>Offset_Report7[[#This Row],[FY 2021-22 
Unspent Funds to Offset]]+Offset_Report7[[#This Row],[FY 2022-23 
Unspent Funds to Offset]]</f>
        <v>12704009</v>
      </c>
    </row>
    <row r="980" spans="1:11" x14ac:dyDescent="0.2">
      <c r="A980" s="32" t="s">
        <v>4505</v>
      </c>
      <c r="B980" s="34" t="s">
        <v>11</v>
      </c>
      <c r="C980" s="2" t="s">
        <v>11</v>
      </c>
      <c r="D980" s="3" t="s">
        <v>1568</v>
      </c>
      <c r="E980" s="4">
        <v>0</v>
      </c>
      <c r="F980" s="4">
        <v>0</v>
      </c>
      <c r="G980" s="5">
        <f>ROUND(Offset_Report7[[#This Row],[FY 2021-22 Allocation]]-Offset_Report7[[#This Row],[FY 2021-22 Expended]],0)</f>
        <v>0</v>
      </c>
      <c r="H980" s="5">
        <v>0</v>
      </c>
      <c r="I980" s="5">
        <v>0</v>
      </c>
      <c r="J980" s="5">
        <f>ROUND(Offset_Report7[[#This Row],[FY 2022-23 Allocation]]-Offset_Report7[[#This Row],[FY 2022-23 Expended]],0)</f>
        <v>0</v>
      </c>
      <c r="K980" s="6">
        <f>Offset_Report7[[#This Row],[FY 2021-22 
Unspent Funds to Offset]]+Offset_Report7[[#This Row],[FY 2022-23 
Unspent Funds to Offset]]</f>
        <v>0</v>
      </c>
    </row>
    <row r="981" spans="1:11" x14ac:dyDescent="0.2">
      <c r="A981" s="32" t="s">
        <v>4506</v>
      </c>
      <c r="B981" s="34" t="s">
        <v>11</v>
      </c>
      <c r="C981" s="2" t="s">
        <v>11</v>
      </c>
      <c r="D981" s="3" t="s">
        <v>1569</v>
      </c>
      <c r="E981" s="4">
        <v>50000</v>
      </c>
      <c r="F981" s="4">
        <v>50000</v>
      </c>
      <c r="G981" s="5">
        <f>ROUND(Offset_Report7[[#This Row],[FY 2021-22 Allocation]]-Offset_Report7[[#This Row],[FY 2021-22 Expended]],0)</f>
        <v>0</v>
      </c>
      <c r="H981" s="5">
        <v>85325</v>
      </c>
      <c r="I981" s="5">
        <v>85325</v>
      </c>
      <c r="J981" s="5">
        <f>ROUND(Offset_Report7[[#This Row],[FY 2022-23 Allocation]]-Offset_Report7[[#This Row],[FY 2022-23 Expended]],0)</f>
        <v>0</v>
      </c>
      <c r="K981" s="6">
        <f>Offset_Report7[[#This Row],[FY 2021-22 
Unspent Funds to Offset]]+Offset_Report7[[#This Row],[FY 2022-23 
Unspent Funds to Offset]]</f>
        <v>0</v>
      </c>
    </row>
    <row r="982" spans="1:11" x14ac:dyDescent="0.2">
      <c r="A982" s="32" t="s">
        <v>4507</v>
      </c>
      <c r="B982" s="33" t="s">
        <v>11</v>
      </c>
      <c r="C982" s="2" t="s">
        <v>11</v>
      </c>
      <c r="D982" s="3" t="s">
        <v>1570</v>
      </c>
      <c r="E982" s="4">
        <v>681317</v>
      </c>
      <c r="F982" s="4">
        <v>681317</v>
      </c>
      <c r="G982" s="5">
        <f>ROUND(Offset_Report7[[#This Row],[FY 2021-22 Allocation]]-Offset_Report7[[#This Row],[FY 2021-22 Expended]],0)</f>
        <v>0</v>
      </c>
      <c r="H982" s="5">
        <v>1523285</v>
      </c>
      <c r="I982" s="5">
        <v>1523285</v>
      </c>
      <c r="J982" s="5">
        <f>ROUND(Offset_Report7[[#This Row],[FY 2022-23 Allocation]]-Offset_Report7[[#This Row],[FY 2022-23 Expended]],0)</f>
        <v>0</v>
      </c>
      <c r="K982" s="6">
        <f>Offset_Report7[[#This Row],[FY 2021-22 
Unspent Funds to Offset]]+Offset_Report7[[#This Row],[FY 2022-23 
Unspent Funds to Offset]]</f>
        <v>0</v>
      </c>
    </row>
    <row r="983" spans="1:11" x14ac:dyDescent="0.2">
      <c r="A983" s="32" t="s">
        <v>4508</v>
      </c>
      <c r="B983" s="34" t="s">
        <v>11</v>
      </c>
      <c r="C983" s="2" t="s">
        <v>11</v>
      </c>
      <c r="D983" s="3" t="s">
        <v>1571</v>
      </c>
      <c r="E983" s="4">
        <v>50000</v>
      </c>
      <c r="F983" s="4">
        <v>50000</v>
      </c>
      <c r="G983" s="5">
        <f>ROUND(Offset_Report7[[#This Row],[FY 2021-22 Allocation]]-Offset_Report7[[#This Row],[FY 2021-22 Expended]],0)</f>
        <v>0</v>
      </c>
      <c r="H983" s="5">
        <v>81386</v>
      </c>
      <c r="I983" s="5">
        <v>23506.21</v>
      </c>
      <c r="J983" s="5">
        <f>ROUND(Offset_Report7[[#This Row],[FY 2022-23 Allocation]]-Offset_Report7[[#This Row],[FY 2022-23 Expended]],0)</f>
        <v>57880</v>
      </c>
      <c r="K983" s="6">
        <f>Offset_Report7[[#This Row],[FY 2021-22 
Unspent Funds to Offset]]+Offset_Report7[[#This Row],[FY 2022-23 
Unspent Funds to Offset]]</f>
        <v>57880</v>
      </c>
    </row>
    <row r="984" spans="1:11" x14ac:dyDescent="0.2">
      <c r="A984" s="32" t="s">
        <v>4509</v>
      </c>
      <c r="B984" s="34" t="s">
        <v>11</v>
      </c>
      <c r="C984" s="2" t="s">
        <v>11</v>
      </c>
      <c r="D984" s="3" t="s">
        <v>1572</v>
      </c>
      <c r="E984" s="4">
        <v>2151804</v>
      </c>
      <c r="F984" s="4">
        <v>0</v>
      </c>
      <c r="G984" s="5">
        <f>ROUND(Offset_Report7[[#This Row],[FY 2021-22 Allocation]]-Offset_Report7[[#This Row],[FY 2021-22 Expended]],0)</f>
        <v>2151804</v>
      </c>
      <c r="H984" s="5">
        <v>4590498</v>
      </c>
      <c r="I984" s="5">
        <v>1732827.49</v>
      </c>
      <c r="J984" s="5">
        <f>ROUND(Offset_Report7[[#This Row],[FY 2022-23 Allocation]]-Offset_Report7[[#This Row],[FY 2022-23 Expended]],0)</f>
        <v>2857671</v>
      </c>
      <c r="K984" s="6">
        <f>Offset_Report7[[#This Row],[FY 2021-22 
Unspent Funds to Offset]]+Offset_Report7[[#This Row],[FY 2022-23 
Unspent Funds to Offset]]</f>
        <v>5009475</v>
      </c>
    </row>
    <row r="985" spans="1:11" x14ac:dyDescent="0.2">
      <c r="A985" s="32" t="s">
        <v>4510</v>
      </c>
      <c r="B985" s="34" t="s">
        <v>11</v>
      </c>
      <c r="C985" s="2" t="s">
        <v>11</v>
      </c>
      <c r="D985" s="3" t="s">
        <v>1573</v>
      </c>
      <c r="E985" s="4">
        <v>1643518</v>
      </c>
      <c r="F985" s="4">
        <v>1643518</v>
      </c>
      <c r="G985" s="5">
        <f>ROUND(Offset_Report7[[#This Row],[FY 2021-22 Allocation]]-Offset_Report7[[#This Row],[FY 2021-22 Expended]],0)</f>
        <v>0</v>
      </c>
      <c r="H985" s="5">
        <v>3214256</v>
      </c>
      <c r="I985" s="5">
        <v>3214256</v>
      </c>
      <c r="J985" s="5">
        <f>ROUND(Offset_Report7[[#This Row],[FY 2022-23 Allocation]]-Offset_Report7[[#This Row],[FY 2022-23 Expended]],0)</f>
        <v>0</v>
      </c>
      <c r="K985" s="6">
        <f>Offset_Report7[[#This Row],[FY 2021-22 
Unspent Funds to Offset]]+Offset_Report7[[#This Row],[FY 2022-23 
Unspent Funds to Offset]]</f>
        <v>0</v>
      </c>
    </row>
    <row r="986" spans="1:11" x14ac:dyDescent="0.2">
      <c r="A986" s="32" t="s">
        <v>4511</v>
      </c>
      <c r="B986" s="34" t="s">
        <v>11</v>
      </c>
      <c r="C986" s="2" t="s">
        <v>11</v>
      </c>
      <c r="D986" s="3" t="s">
        <v>1574</v>
      </c>
      <c r="E986" s="4">
        <v>874517</v>
      </c>
      <c r="F986" s="4">
        <v>874517</v>
      </c>
      <c r="G986" s="5">
        <f>ROUND(Offset_Report7[[#This Row],[FY 2021-22 Allocation]]-Offset_Report7[[#This Row],[FY 2021-22 Expended]],0)</f>
        <v>0</v>
      </c>
      <c r="H986" s="5">
        <v>1642234</v>
      </c>
      <c r="I986" s="5">
        <v>937677.01</v>
      </c>
      <c r="J986" s="5">
        <f>ROUND(Offset_Report7[[#This Row],[FY 2022-23 Allocation]]-Offset_Report7[[#This Row],[FY 2022-23 Expended]],0)</f>
        <v>704557</v>
      </c>
      <c r="K986" s="6">
        <f>Offset_Report7[[#This Row],[FY 2021-22 
Unspent Funds to Offset]]+Offset_Report7[[#This Row],[FY 2022-23 
Unspent Funds to Offset]]</f>
        <v>704557</v>
      </c>
    </row>
    <row r="987" spans="1:11" x14ac:dyDescent="0.2">
      <c r="A987" s="32" t="s">
        <v>4512</v>
      </c>
      <c r="B987" s="34" t="s">
        <v>11</v>
      </c>
      <c r="C987" s="2" t="s">
        <v>11</v>
      </c>
      <c r="D987" s="3" t="s">
        <v>1575</v>
      </c>
      <c r="E987" s="4">
        <v>148187</v>
      </c>
      <c r="F987" s="4">
        <v>148187</v>
      </c>
      <c r="G987" s="5">
        <f>ROUND(Offset_Report7[[#This Row],[FY 2021-22 Allocation]]-Offset_Report7[[#This Row],[FY 2021-22 Expended]],0)</f>
        <v>0</v>
      </c>
      <c r="H987" s="5">
        <v>424448</v>
      </c>
      <c r="I987" s="5">
        <v>365524.11</v>
      </c>
      <c r="J987" s="5">
        <f>ROUND(Offset_Report7[[#This Row],[FY 2022-23 Allocation]]-Offset_Report7[[#This Row],[FY 2022-23 Expended]],0)</f>
        <v>58924</v>
      </c>
      <c r="K987" s="6">
        <f>Offset_Report7[[#This Row],[FY 2021-22 
Unspent Funds to Offset]]+Offset_Report7[[#This Row],[FY 2022-23 
Unspent Funds to Offset]]</f>
        <v>58924</v>
      </c>
    </row>
    <row r="988" spans="1:11" x14ac:dyDescent="0.2">
      <c r="A988" s="32" t="s">
        <v>4513</v>
      </c>
      <c r="B988" s="34" t="s">
        <v>11</v>
      </c>
      <c r="C988" s="2" t="s">
        <v>11</v>
      </c>
      <c r="D988" s="3" t="s">
        <v>1576</v>
      </c>
      <c r="E988" s="4">
        <v>1273359</v>
      </c>
      <c r="F988" s="4">
        <v>1273359</v>
      </c>
      <c r="G988" s="5">
        <f>ROUND(Offset_Report7[[#This Row],[FY 2021-22 Allocation]]-Offset_Report7[[#This Row],[FY 2021-22 Expended]],0)</f>
        <v>0</v>
      </c>
      <c r="H988" s="5">
        <v>2495594</v>
      </c>
      <c r="I988" s="5">
        <v>1922253.12</v>
      </c>
      <c r="J988" s="5">
        <f>ROUND(Offset_Report7[[#This Row],[FY 2022-23 Allocation]]-Offset_Report7[[#This Row],[FY 2022-23 Expended]],0)</f>
        <v>573341</v>
      </c>
      <c r="K988" s="6">
        <f>Offset_Report7[[#This Row],[FY 2021-22 
Unspent Funds to Offset]]+Offset_Report7[[#This Row],[FY 2022-23 
Unspent Funds to Offset]]</f>
        <v>573341</v>
      </c>
    </row>
    <row r="989" spans="1:11" x14ac:dyDescent="0.2">
      <c r="A989" s="32" t="s">
        <v>4514</v>
      </c>
      <c r="B989" s="34" t="s">
        <v>11</v>
      </c>
      <c r="C989" s="2" t="s">
        <v>11</v>
      </c>
      <c r="D989" s="3" t="s">
        <v>1577</v>
      </c>
      <c r="E989" s="4">
        <v>1387647</v>
      </c>
      <c r="F989" s="4">
        <v>1387647</v>
      </c>
      <c r="G989" s="5">
        <f>ROUND(Offset_Report7[[#This Row],[FY 2021-22 Allocation]]-Offset_Report7[[#This Row],[FY 2021-22 Expended]],0)</f>
        <v>0</v>
      </c>
      <c r="H989" s="5">
        <v>2684929</v>
      </c>
      <c r="I989" s="5">
        <v>2684929</v>
      </c>
      <c r="J989" s="5">
        <f>ROUND(Offset_Report7[[#This Row],[FY 2022-23 Allocation]]-Offset_Report7[[#This Row],[FY 2022-23 Expended]],0)</f>
        <v>0</v>
      </c>
      <c r="K989" s="6">
        <f>Offset_Report7[[#This Row],[FY 2021-22 
Unspent Funds to Offset]]+Offset_Report7[[#This Row],[FY 2022-23 
Unspent Funds to Offset]]</f>
        <v>0</v>
      </c>
    </row>
    <row r="990" spans="1:11" x14ac:dyDescent="0.2">
      <c r="A990" s="32" t="s">
        <v>4515</v>
      </c>
      <c r="B990" s="34" t="s">
        <v>11</v>
      </c>
      <c r="C990" s="2" t="s">
        <v>11</v>
      </c>
      <c r="D990" s="3" t="s">
        <v>1578</v>
      </c>
      <c r="E990" s="4">
        <v>0</v>
      </c>
      <c r="F990" s="4">
        <v>0</v>
      </c>
      <c r="G990" s="5">
        <f>ROUND(Offset_Report7[[#This Row],[FY 2021-22 Allocation]]-Offset_Report7[[#This Row],[FY 2021-22 Expended]],0)</f>
        <v>0</v>
      </c>
      <c r="H990" s="5">
        <v>0</v>
      </c>
      <c r="I990" s="5">
        <v>0</v>
      </c>
      <c r="J990" s="5">
        <f>ROUND(Offset_Report7[[#This Row],[FY 2022-23 Allocation]]-Offset_Report7[[#This Row],[FY 2022-23 Expended]],0)</f>
        <v>0</v>
      </c>
      <c r="K990" s="6">
        <f>Offset_Report7[[#This Row],[FY 2021-22 
Unspent Funds to Offset]]+Offset_Report7[[#This Row],[FY 2022-23 
Unspent Funds to Offset]]</f>
        <v>0</v>
      </c>
    </row>
    <row r="991" spans="1:11" x14ac:dyDescent="0.2">
      <c r="A991" s="32" t="s">
        <v>4516</v>
      </c>
      <c r="B991" s="34" t="s">
        <v>11</v>
      </c>
      <c r="C991" s="2" t="s">
        <v>11</v>
      </c>
      <c r="D991" s="3" t="s">
        <v>1579</v>
      </c>
      <c r="E991" s="4">
        <v>50000</v>
      </c>
      <c r="F991" s="4">
        <v>50000</v>
      </c>
      <c r="G991" s="5">
        <f>ROUND(Offset_Report7[[#This Row],[FY 2021-22 Allocation]]-Offset_Report7[[#This Row],[FY 2021-22 Expended]],0)</f>
        <v>0</v>
      </c>
      <c r="H991" s="5">
        <v>59940</v>
      </c>
      <c r="I991" s="5">
        <v>59940</v>
      </c>
      <c r="J991" s="5">
        <f>ROUND(Offset_Report7[[#This Row],[FY 2022-23 Allocation]]-Offset_Report7[[#This Row],[FY 2022-23 Expended]],0)</f>
        <v>0</v>
      </c>
      <c r="K991" s="6">
        <f>Offset_Report7[[#This Row],[FY 2021-22 
Unspent Funds to Offset]]+Offset_Report7[[#This Row],[FY 2022-23 
Unspent Funds to Offset]]</f>
        <v>0</v>
      </c>
    </row>
    <row r="992" spans="1:11" x14ac:dyDescent="0.2">
      <c r="A992" s="32" t="s">
        <v>4517</v>
      </c>
      <c r="B992" s="34" t="s">
        <v>11</v>
      </c>
      <c r="C992" s="2" t="s">
        <v>11</v>
      </c>
      <c r="D992" s="3" t="s">
        <v>1580</v>
      </c>
      <c r="E992" s="4">
        <v>194081</v>
      </c>
      <c r="F992" s="4">
        <v>194081</v>
      </c>
      <c r="G992" s="5">
        <f>ROUND(Offset_Report7[[#This Row],[FY 2021-22 Allocation]]-Offset_Report7[[#This Row],[FY 2021-22 Expended]],0)</f>
        <v>0</v>
      </c>
      <c r="H992" s="5">
        <v>548568</v>
      </c>
      <c r="I992" s="5">
        <v>548568</v>
      </c>
      <c r="J992" s="5">
        <f>ROUND(Offset_Report7[[#This Row],[FY 2022-23 Allocation]]-Offset_Report7[[#This Row],[FY 2022-23 Expended]],0)</f>
        <v>0</v>
      </c>
      <c r="K992" s="6">
        <f>Offset_Report7[[#This Row],[FY 2021-22 
Unspent Funds to Offset]]+Offset_Report7[[#This Row],[FY 2022-23 
Unspent Funds to Offset]]</f>
        <v>0</v>
      </c>
    </row>
    <row r="993" spans="1:11" x14ac:dyDescent="0.2">
      <c r="A993" s="32" t="s">
        <v>4518</v>
      </c>
      <c r="B993" s="34" t="s">
        <v>11</v>
      </c>
      <c r="C993" s="2" t="s">
        <v>11</v>
      </c>
      <c r="D993" s="3" t="s">
        <v>1581</v>
      </c>
      <c r="E993" s="4">
        <v>209389</v>
      </c>
      <c r="F993" s="4">
        <v>209389</v>
      </c>
      <c r="G993" s="5">
        <f>ROUND(Offset_Report7[[#This Row],[FY 2021-22 Allocation]]-Offset_Report7[[#This Row],[FY 2021-22 Expended]],0)</f>
        <v>0</v>
      </c>
      <c r="H993" s="5">
        <v>439825</v>
      </c>
      <c r="I993" s="5">
        <v>439825</v>
      </c>
      <c r="J993" s="5">
        <f>ROUND(Offset_Report7[[#This Row],[FY 2022-23 Allocation]]-Offset_Report7[[#This Row],[FY 2022-23 Expended]],0)</f>
        <v>0</v>
      </c>
      <c r="K993" s="6">
        <f>Offset_Report7[[#This Row],[FY 2021-22 
Unspent Funds to Offset]]+Offset_Report7[[#This Row],[FY 2022-23 
Unspent Funds to Offset]]</f>
        <v>0</v>
      </c>
    </row>
    <row r="994" spans="1:11" x14ac:dyDescent="0.2">
      <c r="A994" s="32" t="s">
        <v>4519</v>
      </c>
      <c r="B994" s="34" t="s">
        <v>11</v>
      </c>
      <c r="C994" s="2" t="s">
        <v>11</v>
      </c>
      <c r="D994" s="3" t="s">
        <v>1582</v>
      </c>
      <c r="E994" s="4">
        <v>0</v>
      </c>
      <c r="F994" s="4">
        <v>0</v>
      </c>
      <c r="G994" s="5">
        <f>ROUND(Offset_Report7[[#This Row],[FY 2021-22 Allocation]]-Offset_Report7[[#This Row],[FY 2021-22 Expended]],0)</f>
        <v>0</v>
      </c>
      <c r="H994" s="5">
        <v>0</v>
      </c>
      <c r="I994" s="5">
        <v>0</v>
      </c>
      <c r="J994" s="5">
        <f>ROUND(Offset_Report7[[#This Row],[FY 2022-23 Allocation]]-Offset_Report7[[#This Row],[FY 2022-23 Expended]],0)</f>
        <v>0</v>
      </c>
      <c r="K994" s="6">
        <f>Offset_Report7[[#This Row],[FY 2021-22 
Unspent Funds to Offset]]+Offset_Report7[[#This Row],[FY 2022-23 
Unspent Funds to Offset]]</f>
        <v>0</v>
      </c>
    </row>
    <row r="995" spans="1:11" x14ac:dyDescent="0.2">
      <c r="A995" s="32" t="s">
        <v>4520</v>
      </c>
      <c r="B995" s="34" t="s">
        <v>1583</v>
      </c>
      <c r="C995" s="2" t="s">
        <v>31</v>
      </c>
      <c r="D995" s="3" t="s">
        <v>1584</v>
      </c>
      <c r="E995" s="4">
        <v>0</v>
      </c>
      <c r="F995" s="4">
        <v>0</v>
      </c>
      <c r="G995" s="5">
        <f>ROUND(Offset_Report7[[#This Row],[FY 2021-22 Allocation]]-Offset_Report7[[#This Row],[FY 2021-22 Expended]],0)</f>
        <v>0</v>
      </c>
      <c r="H995" s="5">
        <v>0</v>
      </c>
      <c r="I995" s="5">
        <v>0</v>
      </c>
      <c r="J995" s="5">
        <f>ROUND(Offset_Report7[[#This Row],[FY 2022-23 Allocation]]-Offset_Report7[[#This Row],[FY 2022-23 Expended]],0)</f>
        <v>0</v>
      </c>
      <c r="K995" s="6">
        <f>Offset_Report7[[#This Row],[FY 2021-22 
Unspent Funds to Offset]]+Offset_Report7[[#This Row],[FY 2022-23 
Unspent Funds to Offset]]</f>
        <v>0</v>
      </c>
    </row>
    <row r="996" spans="1:11" x14ac:dyDescent="0.2">
      <c r="A996" s="32" t="s">
        <v>4521</v>
      </c>
      <c r="B996" s="34" t="s">
        <v>11</v>
      </c>
      <c r="C996" s="2" t="s">
        <v>11</v>
      </c>
      <c r="D996" s="3" t="s">
        <v>1585</v>
      </c>
      <c r="E996" s="4">
        <v>86523</v>
      </c>
      <c r="F996" s="4">
        <v>86523</v>
      </c>
      <c r="G996" s="5">
        <f>ROUND(Offset_Report7[[#This Row],[FY 2021-22 Allocation]]-Offset_Report7[[#This Row],[FY 2021-22 Expended]],0)</f>
        <v>0</v>
      </c>
      <c r="H996" s="5">
        <v>238532</v>
      </c>
      <c r="I996" s="5">
        <v>238532</v>
      </c>
      <c r="J996" s="5">
        <f>ROUND(Offset_Report7[[#This Row],[FY 2022-23 Allocation]]-Offset_Report7[[#This Row],[FY 2022-23 Expended]],0)</f>
        <v>0</v>
      </c>
      <c r="K996" s="6">
        <f>Offset_Report7[[#This Row],[FY 2021-22 
Unspent Funds to Offset]]+Offset_Report7[[#This Row],[FY 2022-23 
Unspent Funds to Offset]]</f>
        <v>0</v>
      </c>
    </row>
    <row r="997" spans="1:11" x14ac:dyDescent="0.2">
      <c r="A997" s="32" t="s">
        <v>4522</v>
      </c>
      <c r="B997" s="34" t="s">
        <v>11</v>
      </c>
      <c r="C997" s="2" t="s">
        <v>11</v>
      </c>
      <c r="D997" s="3" t="s">
        <v>1586</v>
      </c>
      <c r="E997" s="4">
        <v>212307</v>
      </c>
      <c r="F997" s="4">
        <v>212307</v>
      </c>
      <c r="G997" s="5">
        <f>ROUND(Offset_Report7[[#This Row],[FY 2021-22 Allocation]]-Offset_Report7[[#This Row],[FY 2021-22 Expended]],0)</f>
        <v>0</v>
      </c>
      <c r="H997" s="5">
        <v>507320</v>
      </c>
      <c r="I997" s="5">
        <v>507320</v>
      </c>
      <c r="J997" s="5">
        <f>ROUND(Offset_Report7[[#This Row],[FY 2022-23 Allocation]]-Offset_Report7[[#This Row],[FY 2022-23 Expended]],0)</f>
        <v>0</v>
      </c>
      <c r="K997" s="6">
        <f>Offset_Report7[[#This Row],[FY 2021-22 
Unspent Funds to Offset]]+Offset_Report7[[#This Row],[FY 2022-23 
Unspent Funds to Offset]]</f>
        <v>0</v>
      </c>
    </row>
    <row r="998" spans="1:11" x14ac:dyDescent="0.2">
      <c r="A998" s="32" t="s">
        <v>4523</v>
      </c>
      <c r="B998" s="34" t="s">
        <v>11</v>
      </c>
      <c r="C998" s="2" t="s">
        <v>11</v>
      </c>
      <c r="D998" s="3" t="s">
        <v>1587</v>
      </c>
      <c r="E998" s="4">
        <v>0</v>
      </c>
      <c r="F998" s="4">
        <v>0</v>
      </c>
      <c r="G998" s="5">
        <f>ROUND(Offset_Report7[[#This Row],[FY 2021-22 Allocation]]-Offset_Report7[[#This Row],[FY 2021-22 Expended]],0)</f>
        <v>0</v>
      </c>
      <c r="H998" s="5">
        <v>0</v>
      </c>
      <c r="I998" s="5">
        <v>0</v>
      </c>
      <c r="J998" s="5">
        <f>ROUND(Offset_Report7[[#This Row],[FY 2022-23 Allocation]]-Offset_Report7[[#This Row],[FY 2022-23 Expended]],0)</f>
        <v>0</v>
      </c>
      <c r="K998" s="6">
        <f>Offset_Report7[[#This Row],[FY 2021-22 
Unspent Funds to Offset]]+Offset_Report7[[#This Row],[FY 2022-23 
Unspent Funds to Offset]]</f>
        <v>0</v>
      </c>
    </row>
    <row r="999" spans="1:11" x14ac:dyDescent="0.2">
      <c r="A999" s="32" t="s">
        <v>4524</v>
      </c>
      <c r="B999" s="34" t="s">
        <v>1588</v>
      </c>
      <c r="C999" s="2" t="s">
        <v>14</v>
      </c>
      <c r="D999" s="3" t="s">
        <v>1589</v>
      </c>
      <c r="E999" s="4">
        <v>66189</v>
      </c>
      <c r="F999" s="4">
        <v>66189</v>
      </c>
      <c r="G999" s="5">
        <f>ROUND(Offset_Report7[[#This Row],[FY 2021-22 Allocation]]-Offset_Report7[[#This Row],[FY 2021-22 Expended]],0)</f>
        <v>0</v>
      </c>
      <c r="H999" s="5">
        <v>192144</v>
      </c>
      <c r="I999" s="5">
        <v>192144</v>
      </c>
      <c r="J999" s="5">
        <f>ROUND(Offset_Report7[[#This Row],[FY 2022-23 Allocation]]-Offset_Report7[[#This Row],[FY 2022-23 Expended]],0)</f>
        <v>0</v>
      </c>
      <c r="K999" s="6">
        <f>Offset_Report7[[#This Row],[FY 2021-22 
Unspent Funds to Offset]]+Offset_Report7[[#This Row],[FY 2022-23 
Unspent Funds to Offset]]</f>
        <v>0</v>
      </c>
    </row>
    <row r="1000" spans="1:11" x14ac:dyDescent="0.2">
      <c r="A1000" s="32" t="s">
        <v>4525</v>
      </c>
      <c r="B1000" s="34" t="s">
        <v>1590</v>
      </c>
      <c r="C1000" s="2" t="s">
        <v>31</v>
      </c>
      <c r="D1000" s="3" t="s">
        <v>1591</v>
      </c>
      <c r="E1000" s="4">
        <v>0</v>
      </c>
      <c r="F1000" s="4">
        <v>0</v>
      </c>
      <c r="G1000" s="5">
        <f>ROUND(Offset_Report7[[#This Row],[FY 2021-22 Allocation]]-Offset_Report7[[#This Row],[FY 2021-22 Expended]],0)</f>
        <v>0</v>
      </c>
      <c r="H1000" s="5">
        <v>0</v>
      </c>
      <c r="I1000" s="5">
        <v>0</v>
      </c>
      <c r="J1000" s="5">
        <f>ROUND(Offset_Report7[[#This Row],[FY 2022-23 Allocation]]-Offset_Report7[[#This Row],[FY 2022-23 Expended]],0)</f>
        <v>0</v>
      </c>
      <c r="K1000" s="6">
        <f>Offset_Report7[[#This Row],[FY 2021-22 
Unspent Funds to Offset]]+Offset_Report7[[#This Row],[FY 2022-23 
Unspent Funds to Offset]]</f>
        <v>0</v>
      </c>
    </row>
    <row r="1001" spans="1:11" x14ac:dyDescent="0.2">
      <c r="A1001" s="32" t="s">
        <v>4526</v>
      </c>
      <c r="B1001" s="34" t="s">
        <v>1592</v>
      </c>
      <c r="C1001" s="2" t="s">
        <v>14</v>
      </c>
      <c r="D1001" s="3" t="s">
        <v>1593</v>
      </c>
      <c r="E1001" s="4">
        <v>118830</v>
      </c>
      <c r="F1001" s="4">
        <v>118830</v>
      </c>
      <c r="G1001" s="5">
        <f>ROUND(Offset_Report7[[#This Row],[FY 2021-22 Allocation]]-Offset_Report7[[#This Row],[FY 2021-22 Expended]],0)</f>
        <v>0</v>
      </c>
      <c r="H1001" s="5">
        <v>378812</v>
      </c>
      <c r="I1001" s="5">
        <v>378812</v>
      </c>
      <c r="J1001" s="5">
        <f>ROUND(Offset_Report7[[#This Row],[FY 2022-23 Allocation]]-Offset_Report7[[#This Row],[FY 2022-23 Expended]],0)</f>
        <v>0</v>
      </c>
      <c r="K1001" s="6">
        <f>Offset_Report7[[#This Row],[FY 2021-22 
Unspent Funds to Offset]]+Offset_Report7[[#This Row],[FY 2022-23 
Unspent Funds to Offset]]</f>
        <v>0</v>
      </c>
    </row>
    <row r="1002" spans="1:11" x14ac:dyDescent="0.2">
      <c r="A1002" s="32" t="s">
        <v>4527</v>
      </c>
      <c r="B1002" s="34" t="s">
        <v>1594</v>
      </c>
      <c r="C1002" s="2" t="s">
        <v>31</v>
      </c>
      <c r="D1002" s="3" t="s">
        <v>1595</v>
      </c>
      <c r="E1002" s="4">
        <v>0</v>
      </c>
      <c r="F1002" s="4">
        <v>0</v>
      </c>
      <c r="G1002" s="5">
        <f>ROUND(Offset_Report7[[#This Row],[FY 2021-22 Allocation]]-Offset_Report7[[#This Row],[FY 2021-22 Expended]],0)</f>
        <v>0</v>
      </c>
      <c r="H1002" s="5">
        <v>0</v>
      </c>
      <c r="I1002" s="5">
        <v>0</v>
      </c>
      <c r="J1002" s="5">
        <f>ROUND(Offset_Report7[[#This Row],[FY 2022-23 Allocation]]-Offset_Report7[[#This Row],[FY 2022-23 Expended]],0)</f>
        <v>0</v>
      </c>
      <c r="K1002" s="6">
        <f>Offset_Report7[[#This Row],[FY 2021-22 
Unspent Funds to Offset]]+Offset_Report7[[#This Row],[FY 2022-23 
Unspent Funds to Offset]]</f>
        <v>0</v>
      </c>
    </row>
    <row r="1003" spans="1:11" x14ac:dyDescent="0.2">
      <c r="A1003" s="32" t="s">
        <v>4528</v>
      </c>
      <c r="B1003" s="34" t="s">
        <v>1596</v>
      </c>
      <c r="C1003" s="2" t="s">
        <v>14</v>
      </c>
      <c r="D1003" s="3" t="s">
        <v>1597</v>
      </c>
      <c r="E1003" s="4">
        <v>90484</v>
      </c>
      <c r="F1003" s="4">
        <v>90484</v>
      </c>
      <c r="G1003" s="5">
        <f>ROUND(Offset_Report7[[#This Row],[FY 2021-22 Allocation]]-Offset_Report7[[#This Row],[FY 2021-22 Expended]],0)</f>
        <v>0</v>
      </c>
      <c r="H1003" s="5">
        <v>233716</v>
      </c>
      <c r="I1003" s="5">
        <v>233716</v>
      </c>
      <c r="J1003" s="5">
        <f>ROUND(Offset_Report7[[#This Row],[FY 2022-23 Allocation]]-Offset_Report7[[#This Row],[FY 2022-23 Expended]],0)</f>
        <v>0</v>
      </c>
      <c r="K1003" s="6">
        <f>Offset_Report7[[#This Row],[FY 2021-22 
Unspent Funds to Offset]]+Offset_Report7[[#This Row],[FY 2022-23 
Unspent Funds to Offset]]</f>
        <v>0</v>
      </c>
    </row>
    <row r="1004" spans="1:11" x14ac:dyDescent="0.2">
      <c r="A1004" s="32" t="s">
        <v>4529</v>
      </c>
      <c r="B1004" s="34" t="s">
        <v>11</v>
      </c>
      <c r="C1004" s="2" t="s">
        <v>11</v>
      </c>
      <c r="D1004" s="3" t="s">
        <v>1598</v>
      </c>
      <c r="E1004" s="4">
        <v>8972846</v>
      </c>
      <c r="F1004" s="4">
        <v>8972846</v>
      </c>
      <c r="G1004" s="5">
        <f>ROUND(Offset_Report7[[#This Row],[FY 2021-22 Allocation]]-Offset_Report7[[#This Row],[FY 2021-22 Expended]],0)</f>
        <v>0</v>
      </c>
      <c r="H1004" s="5">
        <v>18328979</v>
      </c>
      <c r="I1004" s="5">
        <v>15835440.5</v>
      </c>
      <c r="J1004" s="5">
        <f>ROUND(Offset_Report7[[#This Row],[FY 2022-23 Allocation]]-Offset_Report7[[#This Row],[FY 2022-23 Expended]],0)</f>
        <v>2493539</v>
      </c>
      <c r="K1004" s="6">
        <f>Offset_Report7[[#This Row],[FY 2021-22 
Unspent Funds to Offset]]+Offset_Report7[[#This Row],[FY 2022-23 
Unspent Funds to Offset]]</f>
        <v>2493539</v>
      </c>
    </row>
    <row r="1005" spans="1:11" x14ac:dyDescent="0.2">
      <c r="A1005" s="32" t="s">
        <v>4530</v>
      </c>
      <c r="B1005" s="34" t="s">
        <v>11</v>
      </c>
      <c r="C1005" s="2" t="s">
        <v>11</v>
      </c>
      <c r="D1005" s="3" t="s">
        <v>1599</v>
      </c>
      <c r="E1005" s="4">
        <v>50000</v>
      </c>
      <c r="F1005" s="4">
        <v>50000</v>
      </c>
      <c r="G1005" s="5">
        <f>ROUND(Offset_Report7[[#This Row],[FY 2021-22 Allocation]]-Offset_Report7[[#This Row],[FY 2021-22 Expended]],0)</f>
        <v>0</v>
      </c>
      <c r="H1005" s="5">
        <v>50000</v>
      </c>
      <c r="I1005" s="5">
        <v>50000</v>
      </c>
      <c r="J1005" s="5">
        <f>ROUND(Offset_Report7[[#This Row],[FY 2022-23 Allocation]]-Offset_Report7[[#This Row],[FY 2022-23 Expended]],0)</f>
        <v>0</v>
      </c>
      <c r="K1005" s="6">
        <f>Offset_Report7[[#This Row],[FY 2021-22 
Unspent Funds to Offset]]+Offset_Report7[[#This Row],[FY 2022-23 
Unspent Funds to Offset]]</f>
        <v>0</v>
      </c>
    </row>
    <row r="1006" spans="1:11" x14ac:dyDescent="0.2">
      <c r="A1006" s="32" t="s">
        <v>4531</v>
      </c>
      <c r="B1006" s="34" t="s">
        <v>11</v>
      </c>
      <c r="C1006" s="2" t="s">
        <v>11</v>
      </c>
      <c r="D1006" s="3" t="s">
        <v>1600</v>
      </c>
      <c r="E1006" s="4">
        <v>119522</v>
      </c>
      <c r="F1006" s="4">
        <v>119522</v>
      </c>
      <c r="G1006" s="5">
        <f>ROUND(Offset_Report7[[#This Row],[FY 2021-22 Allocation]]-Offset_Report7[[#This Row],[FY 2021-22 Expended]],0)</f>
        <v>0</v>
      </c>
      <c r="H1006" s="5">
        <v>356610</v>
      </c>
      <c r="I1006" s="5">
        <v>356610</v>
      </c>
      <c r="J1006" s="5">
        <f>ROUND(Offset_Report7[[#This Row],[FY 2022-23 Allocation]]-Offset_Report7[[#This Row],[FY 2022-23 Expended]],0)</f>
        <v>0</v>
      </c>
      <c r="K1006" s="6">
        <f>Offset_Report7[[#This Row],[FY 2021-22 
Unspent Funds to Offset]]+Offset_Report7[[#This Row],[FY 2022-23 
Unspent Funds to Offset]]</f>
        <v>0</v>
      </c>
    </row>
    <row r="1007" spans="1:11" x14ac:dyDescent="0.2">
      <c r="A1007" s="32" t="s">
        <v>4532</v>
      </c>
      <c r="B1007" s="34" t="s">
        <v>11</v>
      </c>
      <c r="C1007" s="2" t="s">
        <v>11</v>
      </c>
      <c r="D1007" s="3" t="s">
        <v>1601</v>
      </c>
      <c r="E1007" s="4">
        <v>249414</v>
      </c>
      <c r="F1007" s="4">
        <v>249414</v>
      </c>
      <c r="G1007" s="5">
        <f>ROUND(Offset_Report7[[#This Row],[FY 2021-22 Allocation]]-Offset_Report7[[#This Row],[FY 2021-22 Expended]],0)</f>
        <v>0</v>
      </c>
      <c r="H1007" s="5">
        <v>508845</v>
      </c>
      <c r="I1007" s="5">
        <v>508845</v>
      </c>
      <c r="J1007" s="5">
        <f>ROUND(Offset_Report7[[#This Row],[FY 2022-23 Allocation]]-Offset_Report7[[#This Row],[FY 2022-23 Expended]],0)</f>
        <v>0</v>
      </c>
      <c r="K1007" s="6">
        <f>Offset_Report7[[#This Row],[FY 2021-22 
Unspent Funds to Offset]]+Offset_Report7[[#This Row],[FY 2022-23 
Unspent Funds to Offset]]</f>
        <v>0</v>
      </c>
    </row>
    <row r="1008" spans="1:11" x14ac:dyDescent="0.2">
      <c r="A1008" s="32" t="s">
        <v>4533</v>
      </c>
      <c r="B1008" s="34" t="s">
        <v>11</v>
      </c>
      <c r="C1008" s="2" t="s">
        <v>11</v>
      </c>
      <c r="D1008" s="3" t="s">
        <v>1602</v>
      </c>
      <c r="E1008" s="4">
        <v>50000</v>
      </c>
      <c r="F1008" s="4">
        <v>50000</v>
      </c>
      <c r="G1008" s="5">
        <f>ROUND(Offset_Report7[[#This Row],[FY 2021-22 Allocation]]-Offset_Report7[[#This Row],[FY 2021-22 Expended]],0)</f>
        <v>0</v>
      </c>
      <c r="H1008" s="5">
        <v>50000</v>
      </c>
      <c r="I1008" s="5">
        <v>39928.410000000003</v>
      </c>
      <c r="J1008" s="5">
        <f>ROUND(Offset_Report7[[#This Row],[FY 2022-23 Allocation]]-Offset_Report7[[#This Row],[FY 2022-23 Expended]],0)</f>
        <v>10072</v>
      </c>
      <c r="K1008" s="6">
        <f>Offset_Report7[[#This Row],[FY 2021-22 
Unspent Funds to Offset]]+Offset_Report7[[#This Row],[FY 2022-23 
Unspent Funds to Offset]]</f>
        <v>10072</v>
      </c>
    </row>
    <row r="1009" spans="1:11" x14ac:dyDescent="0.2">
      <c r="A1009" s="32" t="s">
        <v>4534</v>
      </c>
      <c r="B1009" s="34" t="s">
        <v>11</v>
      </c>
      <c r="C1009" s="2" t="s">
        <v>11</v>
      </c>
      <c r="D1009" s="3" t="s">
        <v>1603</v>
      </c>
      <c r="E1009" s="4">
        <v>2922907</v>
      </c>
      <c r="F1009" s="4">
        <v>2922907</v>
      </c>
      <c r="G1009" s="5">
        <f>ROUND(Offset_Report7[[#This Row],[FY 2021-22 Allocation]]-Offset_Report7[[#This Row],[FY 2021-22 Expended]],0)</f>
        <v>0</v>
      </c>
      <c r="H1009" s="5">
        <v>6175014</v>
      </c>
      <c r="I1009" s="5">
        <v>6175014</v>
      </c>
      <c r="J1009" s="5">
        <f>ROUND(Offset_Report7[[#This Row],[FY 2022-23 Allocation]]-Offset_Report7[[#This Row],[FY 2022-23 Expended]],0)</f>
        <v>0</v>
      </c>
      <c r="K1009" s="6">
        <f>Offset_Report7[[#This Row],[FY 2021-22 
Unspent Funds to Offset]]+Offset_Report7[[#This Row],[FY 2022-23 
Unspent Funds to Offset]]</f>
        <v>0</v>
      </c>
    </row>
    <row r="1010" spans="1:11" x14ac:dyDescent="0.2">
      <c r="A1010" s="32" t="s">
        <v>4535</v>
      </c>
      <c r="B1010" s="33" t="s">
        <v>11</v>
      </c>
      <c r="C1010" s="2" t="s">
        <v>11</v>
      </c>
      <c r="D1010" s="3" t="s">
        <v>1604</v>
      </c>
      <c r="E1010" s="4">
        <v>2092342</v>
      </c>
      <c r="F1010" s="4">
        <v>2092342</v>
      </c>
      <c r="G1010" s="5">
        <f>ROUND(Offset_Report7[[#This Row],[FY 2021-22 Allocation]]-Offset_Report7[[#This Row],[FY 2021-22 Expended]],0)</f>
        <v>0</v>
      </c>
      <c r="H1010" s="5">
        <v>4401470</v>
      </c>
      <c r="I1010" s="5">
        <v>970388.76</v>
      </c>
      <c r="J1010" s="5">
        <f>ROUND(Offset_Report7[[#This Row],[FY 2022-23 Allocation]]-Offset_Report7[[#This Row],[FY 2022-23 Expended]],0)</f>
        <v>3431081</v>
      </c>
      <c r="K1010" s="6">
        <f>Offset_Report7[[#This Row],[FY 2021-22 
Unspent Funds to Offset]]+Offset_Report7[[#This Row],[FY 2022-23 
Unspent Funds to Offset]]</f>
        <v>3431081</v>
      </c>
    </row>
    <row r="1011" spans="1:11" x14ac:dyDescent="0.2">
      <c r="A1011" s="32" t="s">
        <v>4536</v>
      </c>
      <c r="B1011" s="34" t="s">
        <v>11</v>
      </c>
      <c r="C1011" s="2" t="s">
        <v>11</v>
      </c>
      <c r="D1011" s="3" t="s">
        <v>1605</v>
      </c>
      <c r="E1011" s="4">
        <v>0</v>
      </c>
      <c r="F1011" s="4">
        <v>0</v>
      </c>
      <c r="G1011" s="5">
        <f>ROUND(Offset_Report7[[#This Row],[FY 2021-22 Allocation]]-Offset_Report7[[#This Row],[FY 2021-22 Expended]],0)</f>
        <v>0</v>
      </c>
      <c r="H1011" s="5">
        <v>0</v>
      </c>
      <c r="I1011" s="5">
        <v>0</v>
      </c>
      <c r="J1011" s="5">
        <f>ROUND(Offset_Report7[[#This Row],[FY 2022-23 Allocation]]-Offset_Report7[[#This Row],[FY 2022-23 Expended]],0)</f>
        <v>0</v>
      </c>
      <c r="K1011" s="6">
        <f>Offset_Report7[[#This Row],[FY 2021-22 
Unspent Funds to Offset]]+Offset_Report7[[#This Row],[FY 2022-23 
Unspent Funds to Offset]]</f>
        <v>0</v>
      </c>
    </row>
    <row r="1012" spans="1:11" x14ac:dyDescent="0.2">
      <c r="A1012" s="32" t="s">
        <v>4537</v>
      </c>
      <c r="B1012" s="34" t="s">
        <v>11</v>
      </c>
      <c r="C1012" s="2" t="s">
        <v>11</v>
      </c>
      <c r="D1012" s="3" t="s">
        <v>1606</v>
      </c>
      <c r="E1012" s="4">
        <v>50000</v>
      </c>
      <c r="F1012" s="4">
        <v>16230.57</v>
      </c>
      <c r="G1012" s="5">
        <f>ROUND(Offset_Report7[[#This Row],[FY 2021-22 Allocation]]-Offset_Report7[[#This Row],[FY 2021-22 Expended]],0)</f>
        <v>33769</v>
      </c>
      <c r="H1012" s="5">
        <v>50000</v>
      </c>
      <c r="I1012" s="5">
        <v>0</v>
      </c>
      <c r="J1012" s="5">
        <f>ROUND(Offset_Report7[[#This Row],[FY 2022-23 Allocation]]-Offset_Report7[[#This Row],[FY 2022-23 Expended]],0)</f>
        <v>50000</v>
      </c>
      <c r="K1012" s="6">
        <f>Offset_Report7[[#This Row],[FY 2021-22 
Unspent Funds to Offset]]+Offset_Report7[[#This Row],[FY 2022-23 
Unspent Funds to Offset]]</f>
        <v>83769</v>
      </c>
    </row>
    <row r="1013" spans="1:11" x14ac:dyDescent="0.2">
      <c r="A1013" s="32" t="s">
        <v>4538</v>
      </c>
      <c r="B1013" s="34" t="s">
        <v>11</v>
      </c>
      <c r="C1013" s="2" t="s">
        <v>11</v>
      </c>
      <c r="D1013" s="3" t="s">
        <v>1607</v>
      </c>
      <c r="E1013" s="4">
        <v>50000</v>
      </c>
      <c r="F1013" s="4">
        <v>8009.98</v>
      </c>
      <c r="G1013" s="5">
        <f>ROUND(Offset_Report7[[#This Row],[FY 2021-22 Allocation]]-Offset_Report7[[#This Row],[FY 2021-22 Expended]],0)</f>
        <v>41990</v>
      </c>
      <c r="H1013" s="5">
        <v>60334</v>
      </c>
      <c r="I1013" s="5">
        <v>0</v>
      </c>
      <c r="J1013" s="5">
        <f>ROUND(Offset_Report7[[#This Row],[FY 2022-23 Allocation]]-Offset_Report7[[#This Row],[FY 2022-23 Expended]],0)</f>
        <v>60334</v>
      </c>
      <c r="K1013" s="6">
        <f>Offset_Report7[[#This Row],[FY 2021-22 
Unspent Funds to Offset]]+Offset_Report7[[#This Row],[FY 2022-23 
Unspent Funds to Offset]]</f>
        <v>102324</v>
      </c>
    </row>
    <row r="1014" spans="1:11" x14ac:dyDescent="0.2">
      <c r="A1014" s="32" t="s">
        <v>4539</v>
      </c>
      <c r="B1014" s="33" t="s">
        <v>11</v>
      </c>
      <c r="C1014" s="2" t="s">
        <v>11</v>
      </c>
      <c r="D1014" s="3" t="s">
        <v>1608</v>
      </c>
      <c r="E1014" s="4">
        <v>2384631</v>
      </c>
      <c r="F1014" s="4">
        <v>2384631</v>
      </c>
      <c r="G1014" s="5">
        <f>ROUND(Offset_Report7[[#This Row],[FY 2021-22 Allocation]]-Offset_Report7[[#This Row],[FY 2021-22 Expended]],0)</f>
        <v>0</v>
      </c>
      <c r="H1014" s="5">
        <v>6179449</v>
      </c>
      <c r="I1014" s="5">
        <v>6179449</v>
      </c>
      <c r="J1014" s="5">
        <f>ROUND(Offset_Report7[[#This Row],[FY 2022-23 Allocation]]-Offset_Report7[[#This Row],[FY 2022-23 Expended]],0)</f>
        <v>0</v>
      </c>
      <c r="K1014" s="6">
        <f>Offset_Report7[[#This Row],[FY 2021-22 
Unspent Funds to Offset]]+Offset_Report7[[#This Row],[FY 2022-23 
Unspent Funds to Offset]]</f>
        <v>0</v>
      </c>
    </row>
    <row r="1015" spans="1:11" x14ac:dyDescent="0.2">
      <c r="A1015" s="32" t="s">
        <v>4540</v>
      </c>
      <c r="B1015" s="34" t="s">
        <v>1609</v>
      </c>
      <c r="C1015" s="2" t="s">
        <v>14</v>
      </c>
      <c r="D1015" s="3" t="s">
        <v>1610</v>
      </c>
      <c r="E1015" s="4">
        <v>0</v>
      </c>
      <c r="F1015" s="4">
        <v>0</v>
      </c>
      <c r="G1015" s="5">
        <f>ROUND(Offset_Report7[[#This Row],[FY 2021-22 Allocation]]-Offset_Report7[[#This Row],[FY 2021-22 Expended]],0)</f>
        <v>0</v>
      </c>
      <c r="H1015" s="5">
        <v>0</v>
      </c>
      <c r="I1015" s="5">
        <v>0</v>
      </c>
      <c r="J1015" s="5">
        <f>ROUND(Offset_Report7[[#This Row],[FY 2022-23 Allocation]]-Offset_Report7[[#This Row],[FY 2022-23 Expended]],0)</f>
        <v>0</v>
      </c>
      <c r="K1015" s="6">
        <f>Offset_Report7[[#This Row],[FY 2021-22 
Unspent Funds to Offset]]+Offset_Report7[[#This Row],[FY 2022-23 
Unspent Funds to Offset]]</f>
        <v>0</v>
      </c>
    </row>
    <row r="1016" spans="1:11" x14ac:dyDescent="0.2">
      <c r="A1016" s="32" t="s">
        <v>4541</v>
      </c>
      <c r="B1016" s="34" t="s">
        <v>1611</v>
      </c>
      <c r="C1016" s="2" t="s">
        <v>14</v>
      </c>
      <c r="D1016" s="3" t="s">
        <v>1612</v>
      </c>
      <c r="E1016" s="4">
        <v>61327</v>
      </c>
      <c r="F1016" s="4">
        <v>61327</v>
      </c>
      <c r="G1016" s="5">
        <f>ROUND(Offset_Report7[[#This Row],[FY 2021-22 Allocation]]-Offset_Report7[[#This Row],[FY 2021-22 Expended]],0)</f>
        <v>0</v>
      </c>
      <c r="H1016" s="5">
        <v>193842</v>
      </c>
      <c r="I1016" s="5">
        <v>193842</v>
      </c>
      <c r="J1016" s="5">
        <f>ROUND(Offset_Report7[[#This Row],[FY 2022-23 Allocation]]-Offset_Report7[[#This Row],[FY 2022-23 Expended]],0)</f>
        <v>0</v>
      </c>
      <c r="K1016" s="6">
        <f>Offset_Report7[[#This Row],[FY 2021-22 
Unspent Funds to Offset]]+Offset_Report7[[#This Row],[FY 2022-23 
Unspent Funds to Offset]]</f>
        <v>0</v>
      </c>
    </row>
    <row r="1017" spans="1:11" x14ac:dyDescent="0.2">
      <c r="A1017" s="32" t="s">
        <v>4542</v>
      </c>
      <c r="B1017" s="34" t="s">
        <v>11</v>
      </c>
      <c r="C1017" s="2" t="s">
        <v>11</v>
      </c>
      <c r="D1017" s="3" t="s">
        <v>1613</v>
      </c>
      <c r="E1017" s="4">
        <v>145398</v>
      </c>
      <c r="F1017" s="4">
        <v>145398</v>
      </c>
      <c r="G1017" s="5">
        <f>ROUND(Offset_Report7[[#This Row],[FY 2021-22 Allocation]]-Offset_Report7[[#This Row],[FY 2021-22 Expended]],0)</f>
        <v>0</v>
      </c>
      <c r="H1017" s="5">
        <v>340379</v>
      </c>
      <c r="I1017" s="5">
        <v>105072.33</v>
      </c>
      <c r="J1017" s="5">
        <f>ROUND(Offset_Report7[[#This Row],[FY 2022-23 Allocation]]-Offset_Report7[[#This Row],[FY 2022-23 Expended]],0)</f>
        <v>235307</v>
      </c>
      <c r="K1017" s="6">
        <f>Offset_Report7[[#This Row],[FY 2021-22 
Unspent Funds to Offset]]+Offset_Report7[[#This Row],[FY 2022-23 
Unspent Funds to Offset]]</f>
        <v>235307</v>
      </c>
    </row>
    <row r="1018" spans="1:11" x14ac:dyDescent="0.2">
      <c r="A1018" s="32" t="s">
        <v>4543</v>
      </c>
      <c r="B1018" s="34" t="s">
        <v>11</v>
      </c>
      <c r="C1018" s="2" t="s">
        <v>11</v>
      </c>
      <c r="D1018" s="3" t="s">
        <v>1614</v>
      </c>
      <c r="E1018" s="4">
        <v>8060037</v>
      </c>
      <c r="F1018" s="4">
        <v>8060037</v>
      </c>
      <c r="G1018" s="5">
        <f>ROUND(Offset_Report7[[#This Row],[FY 2021-22 Allocation]]-Offset_Report7[[#This Row],[FY 2021-22 Expended]],0)</f>
        <v>0</v>
      </c>
      <c r="H1018" s="5">
        <v>15817901</v>
      </c>
      <c r="I1018" s="5">
        <v>15817901</v>
      </c>
      <c r="J1018" s="5">
        <f>ROUND(Offset_Report7[[#This Row],[FY 2022-23 Allocation]]-Offset_Report7[[#This Row],[FY 2022-23 Expended]],0)</f>
        <v>0</v>
      </c>
      <c r="K1018" s="6">
        <f>Offset_Report7[[#This Row],[FY 2021-22 
Unspent Funds to Offset]]+Offset_Report7[[#This Row],[FY 2022-23 
Unspent Funds to Offset]]</f>
        <v>0</v>
      </c>
    </row>
    <row r="1019" spans="1:11" x14ac:dyDescent="0.2">
      <c r="A1019" s="32" t="s">
        <v>4544</v>
      </c>
      <c r="B1019" s="34" t="s">
        <v>11</v>
      </c>
      <c r="C1019" s="2" t="s">
        <v>11</v>
      </c>
      <c r="D1019" s="3" t="s">
        <v>1615</v>
      </c>
      <c r="E1019" s="4">
        <v>0</v>
      </c>
      <c r="F1019" s="4">
        <v>0</v>
      </c>
      <c r="G1019" s="5">
        <f>ROUND(Offset_Report7[[#This Row],[FY 2021-22 Allocation]]-Offset_Report7[[#This Row],[FY 2021-22 Expended]],0)</f>
        <v>0</v>
      </c>
      <c r="H1019" s="5">
        <v>0</v>
      </c>
      <c r="I1019" s="5">
        <v>0</v>
      </c>
      <c r="J1019" s="5">
        <f>ROUND(Offset_Report7[[#This Row],[FY 2022-23 Allocation]]-Offset_Report7[[#This Row],[FY 2022-23 Expended]],0)</f>
        <v>0</v>
      </c>
      <c r="K1019" s="6">
        <f>Offset_Report7[[#This Row],[FY 2021-22 
Unspent Funds to Offset]]+Offset_Report7[[#This Row],[FY 2022-23 
Unspent Funds to Offset]]</f>
        <v>0</v>
      </c>
    </row>
    <row r="1020" spans="1:11" x14ac:dyDescent="0.2">
      <c r="A1020" s="32" t="s">
        <v>4545</v>
      </c>
      <c r="B1020" s="34" t="s">
        <v>11</v>
      </c>
      <c r="C1020" s="2" t="s">
        <v>11</v>
      </c>
      <c r="D1020" s="3" t="s">
        <v>1616</v>
      </c>
      <c r="E1020" s="4">
        <v>50000</v>
      </c>
      <c r="F1020" s="4">
        <v>50000</v>
      </c>
      <c r="G1020" s="5">
        <f>ROUND(Offset_Report7[[#This Row],[FY 2021-22 Allocation]]-Offset_Report7[[#This Row],[FY 2021-22 Expended]],0)</f>
        <v>0</v>
      </c>
      <c r="H1020" s="5">
        <v>108442</v>
      </c>
      <c r="I1020" s="5">
        <v>91460.29</v>
      </c>
      <c r="J1020" s="5">
        <f>ROUND(Offset_Report7[[#This Row],[FY 2022-23 Allocation]]-Offset_Report7[[#This Row],[FY 2022-23 Expended]],0)</f>
        <v>16982</v>
      </c>
      <c r="K1020" s="6">
        <f>Offset_Report7[[#This Row],[FY 2021-22 
Unspent Funds to Offset]]+Offset_Report7[[#This Row],[FY 2022-23 
Unspent Funds to Offset]]</f>
        <v>16982</v>
      </c>
    </row>
    <row r="1021" spans="1:11" x14ac:dyDescent="0.2">
      <c r="A1021" s="32" t="s">
        <v>4546</v>
      </c>
      <c r="B1021" s="34" t="s">
        <v>11</v>
      </c>
      <c r="C1021" s="2" t="s">
        <v>11</v>
      </c>
      <c r="D1021" s="3" t="s">
        <v>1617</v>
      </c>
      <c r="E1021" s="4">
        <v>89274</v>
      </c>
      <c r="F1021" s="4">
        <v>89274</v>
      </c>
      <c r="G1021" s="5">
        <f>ROUND(Offset_Report7[[#This Row],[FY 2021-22 Allocation]]-Offset_Report7[[#This Row],[FY 2021-22 Expended]],0)</f>
        <v>0</v>
      </c>
      <c r="H1021" s="5">
        <v>178669</v>
      </c>
      <c r="I1021" s="5">
        <v>178669</v>
      </c>
      <c r="J1021" s="5">
        <f>ROUND(Offset_Report7[[#This Row],[FY 2022-23 Allocation]]-Offset_Report7[[#This Row],[FY 2022-23 Expended]],0)</f>
        <v>0</v>
      </c>
      <c r="K1021" s="6">
        <f>Offset_Report7[[#This Row],[FY 2021-22 
Unspent Funds to Offset]]+Offset_Report7[[#This Row],[FY 2022-23 
Unspent Funds to Offset]]</f>
        <v>0</v>
      </c>
    </row>
    <row r="1022" spans="1:11" x14ac:dyDescent="0.2">
      <c r="A1022" s="32" t="s">
        <v>4547</v>
      </c>
      <c r="B1022" s="34" t="s">
        <v>11</v>
      </c>
      <c r="C1022" s="2" t="s">
        <v>11</v>
      </c>
      <c r="D1022" s="3" t="s">
        <v>1618</v>
      </c>
      <c r="E1022" s="4">
        <v>55671</v>
      </c>
      <c r="F1022" s="4">
        <v>55671</v>
      </c>
      <c r="G1022" s="5">
        <f>ROUND(Offset_Report7[[#This Row],[FY 2021-22 Allocation]]-Offset_Report7[[#This Row],[FY 2021-22 Expended]],0)</f>
        <v>0</v>
      </c>
      <c r="H1022" s="5">
        <v>123042</v>
      </c>
      <c r="I1022" s="5">
        <v>81205.3</v>
      </c>
      <c r="J1022" s="5">
        <f>ROUND(Offset_Report7[[#This Row],[FY 2022-23 Allocation]]-Offset_Report7[[#This Row],[FY 2022-23 Expended]],0)</f>
        <v>41837</v>
      </c>
      <c r="K1022" s="6">
        <f>Offset_Report7[[#This Row],[FY 2021-22 
Unspent Funds to Offset]]+Offset_Report7[[#This Row],[FY 2022-23 
Unspent Funds to Offset]]</f>
        <v>41837</v>
      </c>
    </row>
    <row r="1023" spans="1:11" x14ac:dyDescent="0.2">
      <c r="A1023" s="32" t="s">
        <v>4548</v>
      </c>
      <c r="B1023" s="34" t="s">
        <v>11</v>
      </c>
      <c r="C1023" s="2" t="s">
        <v>11</v>
      </c>
      <c r="D1023" s="3" t="s">
        <v>1619</v>
      </c>
      <c r="E1023" s="4">
        <v>1314176</v>
      </c>
      <c r="F1023" s="4">
        <v>1314176</v>
      </c>
      <c r="G1023" s="5">
        <f>ROUND(Offset_Report7[[#This Row],[FY 2021-22 Allocation]]-Offset_Report7[[#This Row],[FY 2021-22 Expended]],0)</f>
        <v>0</v>
      </c>
      <c r="H1023" s="5">
        <v>4555559</v>
      </c>
      <c r="I1023" s="5">
        <v>843426.38</v>
      </c>
      <c r="J1023" s="5">
        <f>ROUND(Offset_Report7[[#This Row],[FY 2022-23 Allocation]]-Offset_Report7[[#This Row],[FY 2022-23 Expended]],0)</f>
        <v>3712133</v>
      </c>
      <c r="K1023" s="6">
        <f>Offset_Report7[[#This Row],[FY 2021-22 
Unspent Funds to Offset]]+Offset_Report7[[#This Row],[FY 2022-23 
Unspent Funds to Offset]]</f>
        <v>3712133</v>
      </c>
    </row>
    <row r="1024" spans="1:11" x14ac:dyDescent="0.2">
      <c r="A1024" s="32" t="s">
        <v>4549</v>
      </c>
      <c r="B1024" s="34" t="s">
        <v>11</v>
      </c>
      <c r="C1024" s="2" t="s">
        <v>11</v>
      </c>
      <c r="D1024" s="3" t="s">
        <v>1620</v>
      </c>
      <c r="E1024" s="4">
        <v>88554</v>
      </c>
      <c r="F1024" s="4">
        <v>0</v>
      </c>
      <c r="G1024" s="5">
        <f>ROUND(Offset_Report7[[#This Row],[FY 2021-22 Allocation]]-Offset_Report7[[#This Row],[FY 2021-22 Expended]],0)</f>
        <v>88554</v>
      </c>
      <c r="H1024" s="5">
        <v>250278</v>
      </c>
      <c r="I1024" s="5">
        <v>0</v>
      </c>
      <c r="J1024" s="5">
        <f>ROUND(Offset_Report7[[#This Row],[FY 2022-23 Allocation]]-Offset_Report7[[#This Row],[FY 2022-23 Expended]],0)</f>
        <v>250278</v>
      </c>
      <c r="K1024" s="6">
        <f>Offset_Report7[[#This Row],[FY 2021-22 
Unspent Funds to Offset]]+Offset_Report7[[#This Row],[FY 2022-23 
Unspent Funds to Offset]]</f>
        <v>338832</v>
      </c>
    </row>
    <row r="1025" spans="1:11" x14ac:dyDescent="0.2">
      <c r="A1025" s="32" t="s">
        <v>4550</v>
      </c>
      <c r="B1025" s="34" t="s">
        <v>11</v>
      </c>
      <c r="C1025" s="2" t="s">
        <v>11</v>
      </c>
      <c r="D1025" s="3" t="s">
        <v>1621</v>
      </c>
      <c r="E1025" s="4">
        <v>51627</v>
      </c>
      <c r="F1025" s="4">
        <v>51627</v>
      </c>
      <c r="G1025" s="5">
        <f>ROUND(Offset_Report7[[#This Row],[FY 2021-22 Allocation]]-Offset_Report7[[#This Row],[FY 2021-22 Expended]],0)</f>
        <v>0</v>
      </c>
      <c r="H1025" s="5">
        <v>135736</v>
      </c>
      <c r="I1025" s="5">
        <v>135736</v>
      </c>
      <c r="J1025" s="5">
        <f>ROUND(Offset_Report7[[#This Row],[FY 2022-23 Allocation]]-Offset_Report7[[#This Row],[FY 2022-23 Expended]],0)</f>
        <v>0</v>
      </c>
      <c r="K1025" s="6">
        <f>Offset_Report7[[#This Row],[FY 2021-22 
Unspent Funds to Offset]]+Offset_Report7[[#This Row],[FY 2022-23 
Unspent Funds to Offset]]</f>
        <v>0</v>
      </c>
    </row>
    <row r="1026" spans="1:11" x14ac:dyDescent="0.2">
      <c r="A1026" s="32" t="s">
        <v>4551</v>
      </c>
      <c r="B1026" s="34" t="s">
        <v>11</v>
      </c>
      <c r="C1026" s="2" t="s">
        <v>11</v>
      </c>
      <c r="D1026" s="3" t="s">
        <v>1622</v>
      </c>
      <c r="E1026" s="4">
        <v>2383943</v>
      </c>
      <c r="F1026" s="4">
        <v>2383943</v>
      </c>
      <c r="G1026" s="5">
        <f>ROUND(Offset_Report7[[#This Row],[FY 2021-22 Allocation]]-Offset_Report7[[#This Row],[FY 2021-22 Expended]],0)</f>
        <v>0</v>
      </c>
      <c r="H1026" s="5">
        <v>4655794</v>
      </c>
      <c r="I1026" s="5">
        <v>4655794</v>
      </c>
      <c r="J1026" s="5">
        <f>ROUND(Offset_Report7[[#This Row],[FY 2022-23 Allocation]]-Offset_Report7[[#This Row],[FY 2022-23 Expended]],0)</f>
        <v>0</v>
      </c>
      <c r="K1026" s="6">
        <f>Offset_Report7[[#This Row],[FY 2021-22 
Unspent Funds to Offset]]+Offset_Report7[[#This Row],[FY 2022-23 
Unspent Funds to Offset]]</f>
        <v>0</v>
      </c>
    </row>
    <row r="1027" spans="1:11" x14ac:dyDescent="0.2">
      <c r="A1027" s="32" t="s">
        <v>4552</v>
      </c>
      <c r="B1027" s="34" t="s">
        <v>11</v>
      </c>
      <c r="C1027" s="2" t="s">
        <v>11</v>
      </c>
      <c r="D1027" s="3" t="s">
        <v>1623</v>
      </c>
      <c r="E1027" s="4">
        <v>50000</v>
      </c>
      <c r="F1027" s="4">
        <v>0</v>
      </c>
      <c r="G1027" s="5">
        <f>ROUND(Offset_Report7[[#This Row],[FY 2021-22 Allocation]]-Offset_Report7[[#This Row],[FY 2021-22 Expended]],0)</f>
        <v>50000</v>
      </c>
      <c r="H1027" s="5">
        <v>50000</v>
      </c>
      <c r="I1027" s="5">
        <v>0</v>
      </c>
      <c r="J1027" s="5">
        <f>ROUND(Offset_Report7[[#This Row],[FY 2022-23 Allocation]]-Offset_Report7[[#This Row],[FY 2022-23 Expended]],0)</f>
        <v>50000</v>
      </c>
      <c r="K1027" s="6">
        <f>Offset_Report7[[#This Row],[FY 2021-22 
Unspent Funds to Offset]]+Offset_Report7[[#This Row],[FY 2022-23 
Unspent Funds to Offset]]</f>
        <v>100000</v>
      </c>
    </row>
    <row r="1028" spans="1:11" x14ac:dyDescent="0.2">
      <c r="A1028" s="32" t="s">
        <v>4553</v>
      </c>
      <c r="B1028" s="34" t="s">
        <v>1624</v>
      </c>
      <c r="C1028" s="2" t="s">
        <v>14</v>
      </c>
      <c r="D1028" s="3" t="s">
        <v>1625</v>
      </c>
      <c r="E1028" s="4">
        <v>0</v>
      </c>
      <c r="F1028" s="4">
        <v>0</v>
      </c>
      <c r="G1028" s="5">
        <f>ROUND(Offset_Report7[[#This Row],[FY 2021-22 Allocation]]-Offset_Report7[[#This Row],[FY 2021-22 Expended]],0)</f>
        <v>0</v>
      </c>
      <c r="H1028" s="5">
        <v>0</v>
      </c>
      <c r="I1028" s="5">
        <v>0</v>
      </c>
      <c r="J1028" s="5">
        <f>ROUND(Offset_Report7[[#This Row],[FY 2022-23 Allocation]]-Offset_Report7[[#This Row],[FY 2022-23 Expended]],0)</f>
        <v>0</v>
      </c>
      <c r="K1028" s="6">
        <f>Offset_Report7[[#This Row],[FY 2021-22 
Unspent Funds to Offset]]+Offset_Report7[[#This Row],[FY 2022-23 
Unspent Funds to Offset]]</f>
        <v>0</v>
      </c>
    </row>
    <row r="1029" spans="1:11" x14ac:dyDescent="0.2">
      <c r="A1029" s="32" t="s">
        <v>4554</v>
      </c>
      <c r="B1029" s="34" t="s">
        <v>11</v>
      </c>
      <c r="C1029" s="2" t="s">
        <v>11</v>
      </c>
      <c r="D1029" s="3" t="s">
        <v>1626</v>
      </c>
      <c r="E1029" s="4">
        <v>2563479</v>
      </c>
      <c r="F1029" s="4">
        <v>2563479</v>
      </c>
      <c r="G1029" s="5">
        <f>ROUND(Offset_Report7[[#This Row],[FY 2021-22 Allocation]]-Offset_Report7[[#This Row],[FY 2021-22 Expended]],0)</f>
        <v>0</v>
      </c>
      <c r="H1029" s="5">
        <v>5248520</v>
      </c>
      <c r="I1029" s="5">
        <v>1758410</v>
      </c>
      <c r="J1029" s="5">
        <f>ROUND(Offset_Report7[[#This Row],[FY 2022-23 Allocation]]-Offset_Report7[[#This Row],[FY 2022-23 Expended]],0)</f>
        <v>3490110</v>
      </c>
      <c r="K1029" s="6">
        <f>Offset_Report7[[#This Row],[FY 2021-22 
Unspent Funds to Offset]]+Offset_Report7[[#This Row],[FY 2022-23 
Unspent Funds to Offset]]</f>
        <v>3490110</v>
      </c>
    </row>
    <row r="1030" spans="1:11" x14ac:dyDescent="0.2">
      <c r="A1030" s="32" t="s">
        <v>4555</v>
      </c>
      <c r="B1030" s="34" t="s">
        <v>11</v>
      </c>
      <c r="C1030" s="2" t="s">
        <v>11</v>
      </c>
      <c r="D1030" s="3" t="s">
        <v>1627</v>
      </c>
      <c r="E1030" s="4">
        <v>1053555</v>
      </c>
      <c r="F1030" s="4">
        <v>1053555</v>
      </c>
      <c r="G1030" s="5">
        <f>ROUND(Offset_Report7[[#This Row],[FY 2021-22 Allocation]]-Offset_Report7[[#This Row],[FY 2021-22 Expended]],0)</f>
        <v>0</v>
      </c>
      <c r="H1030" s="5">
        <v>2123724</v>
      </c>
      <c r="I1030" s="5">
        <f>848968.42+500000</f>
        <v>1348968.42</v>
      </c>
      <c r="J1030" s="5">
        <f>ROUND(Offset_Report7[[#This Row],[FY 2022-23 Allocation]]-Offset_Report7[[#This Row],[FY 2022-23 Expended]],0)</f>
        <v>774756</v>
      </c>
      <c r="K1030" s="6">
        <f>Offset_Report7[[#This Row],[FY 2021-22 
Unspent Funds to Offset]]+Offset_Report7[[#This Row],[FY 2022-23 
Unspent Funds to Offset]]</f>
        <v>774756</v>
      </c>
    </row>
    <row r="1031" spans="1:11" x14ac:dyDescent="0.2">
      <c r="A1031" s="32" t="s">
        <v>4556</v>
      </c>
      <c r="B1031" s="34" t="s">
        <v>11</v>
      </c>
      <c r="C1031" s="2" t="s">
        <v>11</v>
      </c>
      <c r="D1031" s="3" t="s">
        <v>1628</v>
      </c>
      <c r="E1031" s="4">
        <v>0</v>
      </c>
      <c r="F1031" s="4">
        <v>0</v>
      </c>
      <c r="G1031" s="5">
        <f>ROUND(Offset_Report7[[#This Row],[FY 2021-22 Allocation]]-Offset_Report7[[#This Row],[FY 2021-22 Expended]],0)</f>
        <v>0</v>
      </c>
      <c r="H1031" s="5">
        <v>0</v>
      </c>
      <c r="I1031" s="5">
        <v>0</v>
      </c>
      <c r="J1031" s="5">
        <f>ROUND(Offset_Report7[[#This Row],[FY 2022-23 Allocation]]-Offset_Report7[[#This Row],[FY 2022-23 Expended]],0)</f>
        <v>0</v>
      </c>
      <c r="K1031" s="6">
        <f>Offset_Report7[[#This Row],[FY 2021-22 
Unspent Funds to Offset]]+Offset_Report7[[#This Row],[FY 2022-23 
Unspent Funds to Offset]]</f>
        <v>0</v>
      </c>
    </row>
    <row r="1032" spans="1:11" x14ac:dyDescent="0.2">
      <c r="A1032" s="32" t="s">
        <v>4557</v>
      </c>
      <c r="B1032" s="34" t="s">
        <v>1629</v>
      </c>
      <c r="C1032" s="2" t="s">
        <v>14</v>
      </c>
      <c r="D1032" s="3" t="s">
        <v>1630</v>
      </c>
      <c r="E1032" s="4">
        <v>0</v>
      </c>
      <c r="F1032" s="4">
        <v>0</v>
      </c>
      <c r="G1032" s="5">
        <f>ROUND(Offset_Report7[[#This Row],[FY 2021-22 Allocation]]-Offset_Report7[[#This Row],[FY 2021-22 Expended]],0)</f>
        <v>0</v>
      </c>
      <c r="H1032" s="5">
        <v>0</v>
      </c>
      <c r="I1032" s="5">
        <v>0</v>
      </c>
      <c r="J1032" s="5">
        <f>ROUND(Offset_Report7[[#This Row],[FY 2022-23 Allocation]]-Offset_Report7[[#This Row],[FY 2022-23 Expended]],0)</f>
        <v>0</v>
      </c>
      <c r="K1032" s="6">
        <f>Offset_Report7[[#This Row],[FY 2021-22 
Unspent Funds to Offset]]+Offset_Report7[[#This Row],[FY 2022-23 
Unspent Funds to Offset]]</f>
        <v>0</v>
      </c>
    </row>
    <row r="1033" spans="1:11" x14ac:dyDescent="0.2">
      <c r="A1033" s="32" t="s">
        <v>4558</v>
      </c>
      <c r="B1033" s="34" t="s">
        <v>11</v>
      </c>
      <c r="C1033" s="2" t="s">
        <v>11</v>
      </c>
      <c r="D1033" s="3" t="s">
        <v>1631</v>
      </c>
      <c r="E1033" s="4">
        <v>234013</v>
      </c>
      <c r="F1033" s="4">
        <v>234013</v>
      </c>
      <c r="G1033" s="5">
        <f>ROUND(Offset_Report7[[#This Row],[FY 2021-22 Allocation]]-Offset_Report7[[#This Row],[FY 2021-22 Expended]],0)</f>
        <v>0</v>
      </c>
      <c r="H1033" s="5">
        <v>909365</v>
      </c>
      <c r="I1033" s="5">
        <v>909365</v>
      </c>
      <c r="J1033" s="5">
        <f>ROUND(Offset_Report7[[#This Row],[FY 2022-23 Allocation]]-Offset_Report7[[#This Row],[FY 2022-23 Expended]],0)</f>
        <v>0</v>
      </c>
      <c r="K1033" s="6">
        <f>Offset_Report7[[#This Row],[FY 2021-22 
Unspent Funds to Offset]]+Offset_Report7[[#This Row],[FY 2022-23 
Unspent Funds to Offset]]</f>
        <v>0</v>
      </c>
    </row>
    <row r="1034" spans="1:11" x14ac:dyDescent="0.2">
      <c r="A1034" s="32" t="s">
        <v>4559</v>
      </c>
      <c r="B1034" s="34" t="s">
        <v>11</v>
      </c>
      <c r="C1034" s="2" t="s">
        <v>11</v>
      </c>
      <c r="D1034" s="3" t="s">
        <v>1632</v>
      </c>
      <c r="E1034" s="4">
        <v>50000</v>
      </c>
      <c r="F1034" s="4">
        <v>50000</v>
      </c>
      <c r="G1034" s="5">
        <f>ROUND(Offset_Report7[[#This Row],[FY 2021-22 Allocation]]-Offset_Report7[[#This Row],[FY 2021-22 Expended]],0)</f>
        <v>0</v>
      </c>
      <c r="H1034" s="5">
        <v>84734</v>
      </c>
      <c r="I1034" s="5">
        <v>84734</v>
      </c>
      <c r="J1034" s="5">
        <f>ROUND(Offset_Report7[[#This Row],[FY 2022-23 Allocation]]-Offset_Report7[[#This Row],[FY 2022-23 Expended]],0)</f>
        <v>0</v>
      </c>
      <c r="K1034" s="6">
        <f>Offset_Report7[[#This Row],[FY 2021-22 
Unspent Funds to Offset]]+Offset_Report7[[#This Row],[FY 2022-23 
Unspent Funds to Offset]]</f>
        <v>0</v>
      </c>
    </row>
    <row r="1035" spans="1:11" x14ac:dyDescent="0.2">
      <c r="A1035" s="32" t="s">
        <v>4560</v>
      </c>
      <c r="B1035" s="34" t="s">
        <v>11</v>
      </c>
      <c r="C1035" s="2" t="s">
        <v>11</v>
      </c>
      <c r="D1035" s="3" t="s">
        <v>1633</v>
      </c>
      <c r="E1035" s="4">
        <v>2925742</v>
      </c>
      <c r="F1035" s="4">
        <v>2925742</v>
      </c>
      <c r="G1035" s="5">
        <f>ROUND(Offset_Report7[[#This Row],[FY 2021-22 Allocation]]-Offset_Report7[[#This Row],[FY 2021-22 Expended]],0)</f>
        <v>0</v>
      </c>
      <c r="H1035" s="5">
        <v>8014101</v>
      </c>
      <c r="I1035" s="5">
        <v>8014101</v>
      </c>
      <c r="J1035" s="5">
        <f>ROUND(Offset_Report7[[#This Row],[FY 2022-23 Allocation]]-Offset_Report7[[#This Row],[FY 2022-23 Expended]],0)</f>
        <v>0</v>
      </c>
      <c r="K1035" s="6">
        <f>Offset_Report7[[#This Row],[FY 2021-22 
Unspent Funds to Offset]]+Offset_Report7[[#This Row],[FY 2022-23 
Unspent Funds to Offset]]</f>
        <v>0</v>
      </c>
    </row>
    <row r="1036" spans="1:11" x14ac:dyDescent="0.2">
      <c r="A1036" s="32" t="s">
        <v>4561</v>
      </c>
      <c r="B1036" s="34" t="s">
        <v>1634</v>
      </c>
      <c r="C1036" s="2" t="s">
        <v>14</v>
      </c>
      <c r="D1036" s="3" t="s">
        <v>1635</v>
      </c>
      <c r="E1036" s="4">
        <v>50000</v>
      </c>
      <c r="F1036" s="4">
        <v>50000</v>
      </c>
      <c r="G1036" s="5">
        <f>ROUND(Offset_Report7[[#This Row],[FY 2021-22 Allocation]]-Offset_Report7[[#This Row],[FY 2021-22 Expended]],0)</f>
        <v>0</v>
      </c>
      <c r="H1036" s="5">
        <v>56568</v>
      </c>
      <c r="I1036" s="5">
        <v>56568</v>
      </c>
      <c r="J1036" s="5">
        <f>ROUND(Offset_Report7[[#This Row],[FY 2022-23 Allocation]]-Offset_Report7[[#This Row],[FY 2022-23 Expended]],0)</f>
        <v>0</v>
      </c>
      <c r="K1036" s="6">
        <f>Offset_Report7[[#This Row],[FY 2021-22 
Unspent Funds to Offset]]+Offset_Report7[[#This Row],[FY 2022-23 
Unspent Funds to Offset]]</f>
        <v>0</v>
      </c>
    </row>
    <row r="1037" spans="1:11" x14ac:dyDescent="0.2">
      <c r="A1037" s="32" t="s">
        <v>4562</v>
      </c>
      <c r="B1037" s="34" t="s">
        <v>11</v>
      </c>
      <c r="C1037" s="2" t="s">
        <v>11</v>
      </c>
      <c r="D1037" s="3" t="s">
        <v>1636</v>
      </c>
      <c r="E1037" s="4">
        <v>50000</v>
      </c>
      <c r="F1037" s="4">
        <v>50000</v>
      </c>
      <c r="G1037" s="5">
        <f>ROUND(Offset_Report7[[#This Row],[FY 2021-22 Allocation]]-Offset_Report7[[#This Row],[FY 2021-22 Expended]],0)</f>
        <v>0</v>
      </c>
      <c r="H1037" s="5">
        <v>62646</v>
      </c>
      <c r="I1037" s="5">
        <v>62646</v>
      </c>
      <c r="J1037" s="5">
        <f>ROUND(Offset_Report7[[#This Row],[FY 2022-23 Allocation]]-Offset_Report7[[#This Row],[FY 2022-23 Expended]],0)</f>
        <v>0</v>
      </c>
      <c r="K1037" s="6">
        <f>Offset_Report7[[#This Row],[FY 2021-22 
Unspent Funds to Offset]]+Offset_Report7[[#This Row],[FY 2022-23 
Unspent Funds to Offset]]</f>
        <v>0</v>
      </c>
    </row>
    <row r="1038" spans="1:11" x14ac:dyDescent="0.2">
      <c r="A1038" s="32" t="s">
        <v>4563</v>
      </c>
      <c r="B1038" s="34" t="s">
        <v>11</v>
      </c>
      <c r="C1038" s="2" t="s">
        <v>11</v>
      </c>
      <c r="D1038" s="3" t="s">
        <v>1637</v>
      </c>
      <c r="E1038" s="4">
        <v>177342</v>
      </c>
      <c r="F1038" s="4">
        <v>177342</v>
      </c>
      <c r="G1038" s="5">
        <f>ROUND(Offset_Report7[[#This Row],[FY 2021-22 Allocation]]-Offset_Report7[[#This Row],[FY 2021-22 Expended]],0)</f>
        <v>0</v>
      </c>
      <c r="H1038" s="5">
        <v>487961</v>
      </c>
      <c r="I1038" s="5">
        <v>487961</v>
      </c>
      <c r="J1038" s="5">
        <f>ROUND(Offset_Report7[[#This Row],[FY 2022-23 Allocation]]-Offset_Report7[[#This Row],[FY 2022-23 Expended]],0)</f>
        <v>0</v>
      </c>
      <c r="K1038" s="6">
        <f>Offset_Report7[[#This Row],[FY 2021-22 
Unspent Funds to Offset]]+Offset_Report7[[#This Row],[FY 2022-23 
Unspent Funds to Offset]]</f>
        <v>0</v>
      </c>
    </row>
    <row r="1039" spans="1:11" x14ac:dyDescent="0.2">
      <c r="A1039" s="32" t="s">
        <v>4564</v>
      </c>
      <c r="B1039" s="34" t="s">
        <v>11</v>
      </c>
      <c r="C1039" s="2" t="s">
        <v>11</v>
      </c>
      <c r="D1039" s="3" t="s">
        <v>1638</v>
      </c>
      <c r="E1039" s="4">
        <v>0</v>
      </c>
      <c r="F1039" s="4">
        <v>0</v>
      </c>
      <c r="G1039" s="5">
        <f>ROUND(Offset_Report7[[#This Row],[FY 2021-22 Allocation]]-Offset_Report7[[#This Row],[FY 2021-22 Expended]],0)</f>
        <v>0</v>
      </c>
      <c r="H1039" s="5">
        <v>0</v>
      </c>
      <c r="I1039" s="5">
        <v>0</v>
      </c>
      <c r="J1039" s="5">
        <f>ROUND(Offset_Report7[[#This Row],[FY 2022-23 Allocation]]-Offset_Report7[[#This Row],[FY 2022-23 Expended]],0)</f>
        <v>0</v>
      </c>
      <c r="K1039" s="6">
        <f>Offset_Report7[[#This Row],[FY 2021-22 
Unspent Funds to Offset]]+Offset_Report7[[#This Row],[FY 2022-23 
Unspent Funds to Offset]]</f>
        <v>0</v>
      </c>
    </row>
    <row r="1040" spans="1:11" x14ac:dyDescent="0.2">
      <c r="A1040" s="32" t="s">
        <v>4565</v>
      </c>
      <c r="B1040" s="34" t="s">
        <v>1639</v>
      </c>
      <c r="C1040" s="2" t="s">
        <v>31</v>
      </c>
      <c r="D1040" s="3" t="s">
        <v>1640</v>
      </c>
      <c r="E1040" s="4">
        <v>0</v>
      </c>
      <c r="F1040" s="4">
        <v>0</v>
      </c>
      <c r="G1040" s="5">
        <f>ROUND(Offset_Report7[[#This Row],[FY 2021-22 Allocation]]-Offset_Report7[[#This Row],[FY 2021-22 Expended]],0)</f>
        <v>0</v>
      </c>
      <c r="H1040" s="5">
        <v>0</v>
      </c>
      <c r="I1040" s="5">
        <v>0</v>
      </c>
      <c r="J1040" s="5">
        <f>ROUND(Offset_Report7[[#This Row],[FY 2022-23 Allocation]]-Offset_Report7[[#This Row],[FY 2022-23 Expended]],0)</f>
        <v>0</v>
      </c>
      <c r="K1040" s="6">
        <f>Offset_Report7[[#This Row],[FY 2021-22 
Unspent Funds to Offset]]+Offset_Report7[[#This Row],[FY 2022-23 
Unspent Funds to Offset]]</f>
        <v>0</v>
      </c>
    </row>
    <row r="1041" spans="1:11" x14ac:dyDescent="0.2">
      <c r="A1041" s="32" t="s">
        <v>4566</v>
      </c>
      <c r="B1041" s="34" t="s">
        <v>1641</v>
      </c>
      <c r="C1041" s="2" t="s">
        <v>14</v>
      </c>
      <c r="D1041" s="3" t="s">
        <v>1642</v>
      </c>
      <c r="E1041" s="4">
        <v>65801</v>
      </c>
      <c r="F1041" s="4">
        <v>65801</v>
      </c>
      <c r="G1041" s="5">
        <f>ROUND(Offset_Report7[[#This Row],[FY 2021-22 Allocation]]-Offset_Report7[[#This Row],[FY 2021-22 Expended]],0)</f>
        <v>0</v>
      </c>
      <c r="H1041" s="5">
        <v>180821</v>
      </c>
      <c r="I1041" s="5">
        <v>180821</v>
      </c>
      <c r="J1041" s="5">
        <f>ROUND(Offset_Report7[[#This Row],[FY 2022-23 Allocation]]-Offset_Report7[[#This Row],[FY 2022-23 Expended]],0)</f>
        <v>0</v>
      </c>
      <c r="K1041" s="6">
        <f>Offset_Report7[[#This Row],[FY 2021-22 
Unspent Funds to Offset]]+Offset_Report7[[#This Row],[FY 2022-23 
Unspent Funds to Offset]]</f>
        <v>0</v>
      </c>
    </row>
    <row r="1042" spans="1:11" x14ac:dyDescent="0.2">
      <c r="A1042" s="32" t="s">
        <v>4567</v>
      </c>
      <c r="B1042" s="34" t="s">
        <v>1643</v>
      </c>
      <c r="C1042" s="2" t="s">
        <v>14</v>
      </c>
      <c r="D1042" s="3" t="s">
        <v>1644</v>
      </c>
      <c r="E1042" s="4">
        <v>105601</v>
      </c>
      <c r="F1042" s="4">
        <v>105601</v>
      </c>
      <c r="G1042" s="5">
        <f>ROUND(Offset_Report7[[#This Row],[FY 2021-22 Allocation]]-Offset_Report7[[#This Row],[FY 2021-22 Expended]],0)</f>
        <v>0</v>
      </c>
      <c r="H1042" s="5">
        <v>304928</v>
      </c>
      <c r="I1042" s="5">
        <v>304928</v>
      </c>
      <c r="J1042" s="5">
        <f>ROUND(Offset_Report7[[#This Row],[FY 2022-23 Allocation]]-Offset_Report7[[#This Row],[FY 2022-23 Expended]],0)</f>
        <v>0</v>
      </c>
      <c r="K1042" s="6">
        <f>Offset_Report7[[#This Row],[FY 2021-22 
Unspent Funds to Offset]]+Offset_Report7[[#This Row],[FY 2022-23 
Unspent Funds to Offset]]</f>
        <v>0</v>
      </c>
    </row>
    <row r="1043" spans="1:11" x14ac:dyDescent="0.2">
      <c r="A1043" s="32" t="s">
        <v>4568</v>
      </c>
      <c r="B1043" s="34" t="s">
        <v>1645</v>
      </c>
      <c r="C1043" s="2" t="s">
        <v>31</v>
      </c>
      <c r="D1043" s="3" t="s">
        <v>1646</v>
      </c>
      <c r="E1043" s="4">
        <v>0</v>
      </c>
      <c r="F1043" s="4">
        <v>0</v>
      </c>
      <c r="G1043" s="5">
        <f>ROUND(Offset_Report7[[#This Row],[FY 2021-22 Allocation]]-Offset_Report7[[#This Row],[FY 2021-22 Expended]],0)</f>
        <v>0</v>
      </c>
      <c r="H1043" s="5">
        <v>0</v>
      </c>
      <c r="I1043" s="5">
        <v>0</v>
      </c>
      <c r="J1043" s="5">
        <f>ROUND(Offset_Report7[[#This Row],[FY 2022-23 Allocation]]-Offset_Report7[[#This Row],[FY 2022-23 Expended]],0)</f>
        <v>0</v>
      </c>
      <c r="K1043" s="6">
        <f>Offset_Report7[[#This Row],[FY 2021-22 
Unspent Funds to Offset]]+Offset_Report7[[#This Row],[FY 2022-23 
Unspent Funds to Offset]]</f>
        <v>0</v>
      </c>
    </row>
    <row r="1044" spans="1:11" x14ac:dyDescent="0.2">
      <c r="A1044" s="32" t="s">
        <v>4569</v>
      </c>
      <c r="B1044" s="34" t="s">
        <v>1647</v>
      </c>
      <c r="C1044" s="2" t="s">
        <v>31</v>
      </c>
      <c r="D1044" s="3" t="s">
        <v>1648</v>
      </c>
      <c r="E1044" s="4">
        <v>0</v>
      </c>
      <c r="F1044" s="4">
        <v>0</v>
      </c>
      <c r="G1044" s="5">
        <f>ROUND(Offset_Report7[[#This Row],[FY 2021-22 Allocation]]-Offset_Report7[[#This Row],[FY 2021-22 Expended]],0)</f>
        <v>0</v>
      </c>
      <c r="H1044" s="5">
        <v>0</v>
      </c>
      <c r="I1044" s="5">
        <v>0</v>
      </c>
      <c r="J1044" s="5">
        <f>ROUND(Offset_Report7[[#This Row],[FY 2022-23 Allocation]]-Offset_Report7[[#This Row],[FY 2022-23 Expended]],0)</f>
        <v>0</v>
      </c>
      <c r="K1044" s="6">
        <f>Offset_Report7[[#This Row],[FY 2021-22 
Unspent Funds to Offset]]+Offset_Report7[[#This Row],[FY 2022-23 
Unspent Funds to Offset]]</f>
        <v>0</v>
      </c>
    </row>
    <row r="1045" spans="1:11" x14ac:dyDescent="0.2">
      <c r="A1045" s="32" t="s">
        <v>4570</v>
      </c>
      <c r="B1045" s="34" t="s">
        <v>1649</v>
      </c>
      <c r="C1045" s="2" t="s">
        <v>14</v>
      </c>
      <c r="D1045" s="3" t="s">
        <v>1650</v>
      </c>
      <c r="E1045" s="4">
        <v>0</v>
      </c>
      <c r="F1045" s="4">
        <v>0</v>
      </c>
      <c r="G1045" s="5">
        <f>ROUND(Offset_Report7[[#This Row],[FY 2021-22 Allocation]]-Offset_Report7[[#This Row],[FY 2021-22 Expended]],0)</f>
        <v>0</v>
      </c>
      <c r="H1045" s="5">
        <v>0</v>
      </c>
      <c r="I1045" s="5">
        <v>0</v>
      </c>
      <c r="J1045" s="5">
        <f>ROUND(Offset_Report7[[#This Row],[FY 2022-23 Allocation]]-Offset_Report7[[#This Row],[FY 2022-23 Expended]],0)</f>
        <v>0</v>
      </c>
      <c r="K1045" s="6">
        <f>Offset_Report7[[#This Row],[FY 2021-22 
Unspent Funds to Offset]]+Offset_Report7[[#This Row],[FY 2022-23 
Unspent Funds to Offset]]</f>
        <v>0</v>
      </c>
    </row>
    <row r="1046" spans="1:11" x14ac:dyDescent="0.2">
      <c r="A1046" s="32" t="s">
        <v>4571</v>
      </c>
      <c r="B1046" s="34" t="s">
        <v>1651</v>
      </c>
      <c r="C1046" s="2" t="s">
        <v>14</v>
      </c>
      <c r="D1046" s="3" t="s">
        <v>1652</v>
      </c>
      <c r="E1046" s="4">
        <v>0</v>
      </c>
      <c r="F1046" s="4">
        <v>0</v>
      </c>
      <c r="G1046" s="5">
        <f>ROUND(Offset_Report7[[#This Row],[FY 2021-22 Allocation]]-Offset_Report7[[#This Row],[FY 2021-22 Expended]],0)</f>
        <v>0</v>
      </c>
      <c r="H1046" s="5">
        <v>0</v>
      </c>
      <c r="I1046" s="5">
        <v>0</v>
      </c>
      <c r="J1046" s="5">
        <f>ROUND(Offset_Report7[[#This Row],[FY 2022-23 Allocation]]-Offset_Report7[[#This Row],[FY 2022-23 Expended]],0)</f>
        <v>0</v>
      </c>
      <c r="K1046" s="6">
        <f>Offset_Report7[[#This Row],[FY 2021-22 
Unspent Funds to Offset]]+Offset_Report7[[#This Row],[FY 2022-23 
Unspent Funds to Offset]]</f>
        <v>0</v>
      </c>
    </row>
    <row r="1047" spans="1:11" x14ac:dyDescent="0.2">
      <c r="A1047" s="32" t="s">
        <v>4572</v>
      </c>
      <c r="B1047" s="34" t="s">
        <v>11</v>
      </c>
      <c r="C1047" s="2" t="s">
        <v>11</v>
      </c>
      <c r="D1047" s="3" t="s">
        <v>1653</v>
      </c>
      <c r="E1047" s="4">
        <v>50000</v>
      </c>
      <c r="F1047" s="4">
        <v>50000</v>
      </c>
      <c r="G1047" s="5">
        <f>ROUND(Offset_Report7[[#This Row],[FY 2021-22 Allocation]]-Offset_Report7[[#This Row],[FY 2021-22 Expended]],0)</f>
        <v>0</v>
      </c>
      <c r="H1047" s="5">
        <v>85710</v>
      </c>
      <c r="I1047" s="5">
        <v>85710</v>
      </c>
      <c r="J1047" s="5">
        <f>ROUND(Offset_Report7[[#This Row],[FY 2022-23 Allocation]]-Offset_Report7[[#This Row],[FY 2022-23 Expended]],0)</f>
        <v>0</v>
      </c>
      <c r="K1047" s="6">
        <f>Offset_Report7[[#This Row],[FY 2021-22 
Unspent Funds to Offset]]+Offset_Report7[[#This Row],[FY 2022-23 
Unspent Funds to Offset]]</f>
        <v>0</v>
      </c>
    </row>
    <row r="1048" spans="1:11" x14ac:dyDescent="0.2">
      <c r="A1048" s="32" t="s">
        <v>4573</v>
      </c>
      <c r="B1048" s="34" t="s">
        <v>1654</v>
      </c>
      <c r="C1048" s="2" t="s">
        <v>31</v>
      </c>
      <c r="D1048" s="3" t="s">
        <v>1655</v>
      </c>
      <c r="E1048" s="4">
        <v>50000</v>
      </c>
      <c r="F1048" s="4">
        <v>50000</v>
      </c>
      <c r="G1048" s="5">
        <f>ROUND(Offset_Report7[[#This Row],[FY 2021-22 Allocation]]-Offset_Report7[[#This Row],[FY 2021-22 Expended]],0)</f>
        <v>0</v>
      </c>
      <c r="H1048" s="5">
        <v>50000</v>
      </c>
      <c r="I1048" s="5">
        <v>50000</v>
      </c>
      <c r="J1048" s="5">
        <f>ROUND(Offset_Report7[[#This Row],[FY 2022-23 Allocation]]-Offset_Report7[[#This Row],[FY 2022-23 Expended]],0)</f>
        <v>0</v>
      </c>
      <c r="K1048" s="6">
        <f>Offset_Report7[[#This Row],[FY 2021-22 
Unspent Funds to Offset]]+Offset_Report7[[#This Row],[FY 2022-23 
Unspent Funds to Offset]]</f>
        <v>0</v>
      </c>
    </row>
    <row r="1049" spans="1:11" x14ac:dyDescent="0.2">
      <c r="A1049" s="32" t="s">
        <v>4574</v>
      </c>
      <c r="B1049" s="34" t="s">
        <v>11</v>
      </c>
      <c r="C1049" s="2" t="s">
        <v>11</v>
      </c>
      <c r="D1049" s="3" t="s">
        <v>1656</v>
      </c>
      <c r="E1049" s="4">
        <v>50000</v>
      </c>
      <c r="F1049" s="4">
        <v>50000</v>
      </c>
      <c r="G1049" s="5">
        <f>ROUND(Offset_Report7[[#This Row],[FY 2021-22 Allocation]]-Offset_Report7[[#This Row],[FY 2021-22 Expended]],0)</f>
        <v>0</v>
      </c>
      <c r="H1049" s="5">
        <v>85597</v>
      </c>
      <c r="I1049" s="5">
        <v>85597</v>
      </c>
      <c r="J1049" s="5">
        <f>ROUND(Offset_Report7[[#This Row],[FY 2022-23 Allocation]]-Offset_Report7[[#This Row],[FY 2022-23 Expended]],0)</f>
        <v>0</v>
      </c>
      <c r="K1049" s="6">
        <f>Offset_Report7[[#This Row],[FY 2021-22 
Unspent Funds to Offset]]+Offset_Report7[[#This Row],[FY 2022-23 
Unspent Funds to Offset]]</f>
        <v>0</v>
      </c>
    </row>
    <row r="1050" spans="1:11" x14ac:dyDescent="0.2">
      <c r="A1050" s="32" t="s">
        <v>4575</v>
      </c>
      <c r="B1050" s="34" t="s">
        <v>11</v>
      </c>
      <c r="C1050" s="2" t="s">
        <v>11</v>
      </c>
      <c r="D1050" s="3" t="s">
        <v>1657</v>
      </c>
      <c r="E1050" s="4">
        <v>455080</v>
      </c>
      <c r="F1050" s="4">
        <v>455080</v>
      </c>
      <c r="G1050" s="5">
        <f>ROUND(Offset_Report7[[#This Row],[FY 2021-22 Allocation]]-Offset_Report7[[#This Row],[FY 2021-22 Expended]],0)</f>
        <v>0</v>
      </c>
      <c r="H1050" s="5">
        <v>972377</v>
      </c>
      <c r="I1050" s="5">
        <v>972377</v>
      </c>
      <c r="J1050" s="5">
        <f>ROUND(Offset_Report7[[#This Row],[FY 2022-23 Allocation]]-Offset_Report7[[#This Row],[FY 2022-23 Expended]],0)</f>
        <v>0</v>
      </c>
      <c r="K1050" s="6">
        <f>Offset_Report7[[#This Row],[FY 2021-22 
Unspent Funds to Offset]]+Offset_Report7[[#This Row],[FY 2022-23 
Unspent Funds to Offset]]</f>
        <v>0</v>
      </c>
    </row>
    <row r="1051" spans="1:11" x14ac:dyDescent="0.2">
      <c r="A1051" s="32" t="s">
        <v>4576</v>
      </c>
      <c r="B1051" s="33" t="s">
        <v>1658</v>
      </c>
      <c r="C1051" s="2" t="s">
        <v>31</v>
      </c>
      <c r="D1051" s="3" t="s">
        <v>1659</v>
      </c>
      <c r="E1051" s="4">
        <v>61520</v>
      </c>
      <c r="F1051" s="4">
        <v>61520</v>
      </c>
      <c r="G1051" s="5">
        <f>ROUND(Offset_Report7[[#This Row],[FY 2021-22 Allocation]]-Offset_Report7[[#This Row],[FY 2021-22 Expended]],0)</f>
        <v>0</v>
      </c>
      <c r="H1051" s="5">
        <v>216837</v>
      </c>
      <c r="I1051" s="5">
        <v>216837</v>
      </c>
      <c r="J1051" s="5">
        <f>ROUND(Offset_Report7[[#This Row],[FY 2022-23 Allocation]]-Offset_Report7[[#This Row],[FY 2022-23 Expended]],0)</f>
        <v>0</v>
      </c>
      <c r="K1051" s="6">
        <f>Offset_Report7[[#This Row],[FY 2021-22 
Unspent Funds to Offset]]+Offset_Report7[[#This Row],[FY 2022-23 
Unspent Funds to Offset]]</f>
        <v>0</v>
      </c>
    </row>
    <row r="1052" spans="1:11" x14ac:dyDescent="0.2">
      <c r="A1052" s="32" t="s">
        <v>4577</v>
      </c>
      <c r="B1052" s="34" t="s">
        <v>11</v>
      </c>
      <c r="C1052" s="2" t="s">
        <v>11</v>
      </c>
      <c r="D1052" s="3" t="s">
        <v>1660</v>
      </c>
      <c r="E1052" s="4">
        <v>131377</v>
      </c>
      <c r="F1052" s="4">
        <v>131377</v>
      </c>
      <c r="G1052" s="5">
        <f>ROUND(Offset_Report7[[#This Row],[FY 2021-22 Allocation]]-Offset_Report7[[#This Row],[FY 2021-22 Expended]],0)</f>
        <v>0</v>
      </c>
      <c r="H1052" s="5">
        <v>324173</v>
      </c>
      <c r="I1052" s="5">
        <v>324173</v>
      </c>
      <c r="J1052" s="5">
        <f>ROUND(Offset_Report7[[#This Row],[FY 2022-23 Allocation]]-Offset_Report7[[#This Row],[FY 2022-23 Expended]],0)</f>
        <v>0</v>
      </c>
      <c r="K1052" s="6">
        <f>Offset_Report7[[#This Row],[FY 2021-22 
Unspent Funds to Offset]]+Offset_Report7[[#This Row],[FY 2022-23 
Unspent Funds to Offset]]</f>
        <v>0</v>
      </c>
    </row>
    <row r="1053" spans="1:11" x14ac:dyDescent="0.2">
      <c r="A1053" s="32" t="s">
        <v>4578</v>
      </c>
      <c r="B1053" s="34" t="s">
        <v>11</v>
      </c>
      <c r="C1053" s="2" t="s">
        <v>11</v>
      </c>
      <c r="D1053" s="3" t="s">
        <v>1661</v>
      </c>
      <c r="E1053" s="4">
        <v>0</v>
      </c>
      <c r="F1053" s="4">
        <v>0</v>
      </c>
      <c r="G1053" s="5">
        <f>ROUND(Offset_Report7[[#This Row],[FY 2021-22 Allocation]]-Offset_Report7[[#This Row],[FY 2021-22 Expended]],0)</f>
        <v>0</v>
      </c>
      <c r="H1053" s="5">
        <v>0</v>
      </c>
      <c r="I1053" s="5">
        <v>0</v>
      </c>
      <c r="J1053" s="5">
        <f>ROUND(Offset_Report7[[#This Row],[FY 2022-23 Allocation]]-Offset_Report7[[#This Row],[FY 2022-23 Expended]],0)</f>
        <v>0</v>
      </c>
      <c r="K1053" s="6">
        <f>Offset_Report7[[#This Row],[FY 2021-22 
Unspent Funds to Offset]]+Offset_Report7[[#This Row],[FY 2022-23 
Unspent Funds to Offset]]</f>
        <v>0</v>
      </c>
    </row>
    <row r="1054" spans="1:11" x14ac:dyDescent="0.2">
      <c r="A1054" s="32" t="s">
        <v>4579</v>
      </c>
      <c r="B1054" s="34" t="s">
        <v>1662</v>
      </c>
      <c r="C1054" s="2" t="s">
        <v>14</v>
      </c>
      <c r="D1054" s="3" t="s">
        <v>1663</v>
      </c>
      <c r="E1054" s="4">
        <v>0</v>
      </c>
      <c r="F1054" s="4">
        <v>0</v>
      </c>
      <c r="G1054" s="5">
        <f>ROUND(Offset_Report7[[#This Row],[FY 2021-22 Allocation]]-Offset_Report7[[#This Row],[FY 2021-22 Expended]],0)</f>
        <v>0</v>
      </c>
      <c r="H1054" s="5">
        <v>0</v>
      </c>
      <c r="I1054" s="5">
        <v>0</v>
      </c>
      <c r="J1054" s="5">
        <f>ROUND(Offset_Report7[[#This Row],[FY 2022-23 Allocation]]-Offset_Report7[[#This Row],[FY 2022-23 Expended]],0)</f>
        <v>0</v>
      </c>
      <c r="K1054" s="6">
        <f>Offset_Report7[[#This Row],[FY 2021-22 
Unspent Funds to Offset]]+Offset_Report7[[#This Row],[FY 2022-23 
Unspent Funds to Offset]]</f>
        <v>0</v>
      </c>
    </row>
    <row r="1055" spans="1:11" x14ac:dyDescent="0.2">
      <c r="A1055" s="32" t="s">
        <v>4580</v>
      </c>
      <c r="B1055" s="33" t="s">
        <v>11</v>
      </c>
      <c r="C1055" s="2" t="s">
        <v>11</v>
      </c>
      <c r="D1055" s="3" t="s">
        <v>1664</v>
      </c>
      <c r="E1055" s="4">
        <v>190488</v>
      </c>
      <c r="F1055" s="4">
        <v>190488</v>
      </c>
      <c r="G1055" s="5">
        <f>ROUND(Offset_Report7[[#This Row],[FY 2021-22 Allocation]]-Offset_Report7[[#This Row],[FY 2021-22 Expended]],0)</f>
        <v>0</v>
      </c>
      <c r="H1055" s="5">
        <v>485269</v>
      </c>
      <c r="I1055" s="5">
        <v>485269</v>
      </c>
      <c r="J1055" s="5">
        <f>ROUND(Offset_Report7[[#This Row],[FY 2022-23 Allocation]]-Offset_Report7[[#This Row],[FY 2022-23 Expended]],0)</f>
        <v>0</v>
      </c>
      <c r="K1055" s="6">
        <f>Offset_Report7[[#This Row],[FY 2021-22 
Unspent Funds to Offset]]+Offset_Report7[[#This Row],[FY 2022-23 
Unspent Funds to Offset]]</f>
        <v>0</v>
      </c>
    </row>
    <row r="1056" spans="1:11" x14ac:dyDescent="0.2">
      <c r="A1056" s="32" t="s">
        <v>4581</v>
      </c>
      <c r="B1056" s="33" t="s">
        <v>1665</v>
      </c>
      <c r="C1056" s="2" t="s">
        <v>31</v>
      </c>
      <c r="D1056" s="3" t="s">
        <v>1666</v>
      </c>
      <c r="E1056" s="4">
        <v>0</v>
      </c>
      <c r="F1056" s="4">
        <v>0</v>
      </c>
      <c r="G1056" s="5">
        <f>ROUND(Offset_Report7[[#This Row],[FY 2021-22 Allocation]]-Offset_Report7[[#This Row],[FY 2021-22 Expended]],0)</f>
        <v>0</v>
      </c>
      <c r="H1056" s="5">
        <v>0</v>
      </c>
      <c r="I1056" s="5">
        <v>0</v>
      </c>
      <c r="J1056" s="5">
        <f>ROUND(Offset_Report7[[#This Row],[FY 2022-23 Allocation]]-Offset_Report7[[#This Row],[FY 2022-23 Expended]],0)</f>
        <v>0</v>
      </c>
      <c r="K1056" s="6">
        <f>Offset_Report7[[#This Row],[FY 2021-22 
Unspent Funds to Offset]]+Offset_Report7[[#This Row],[FY 2022-23 
Unspent Funds to Offset]]</f>
        <v>0</v>
      </c>
    </row>
    <row r="1057" spans="1:11" x14ac:dyDescent="0.2">
      <c r="A1057" s="32" t="s">
        <v>4582</v>
      </c>
      <c r="B1057" s="34" t="s">
        <v>11</v>
      </c>
      <c r="C1057" s="2" t="s">
        <v>11</v>
      </c>
      <c r="D1057" s="3" t="s">
        <v>1667</v>
      </c>
      <c r="E1057" s="4">
        <v>0</v>
      </c>
      <c r="F1057" s="4">
        <v>0</v>
      </c>
      <c r="G1057" s="5">
        <f>ROUND(Offset_Report7[[#This Row],[FY 2021-22 Allocation]]-Offset_Report7[[#This Row],[FY 2021-22 Expended]],0)</f>
        <v>0</v>
      </c>
      <c r="H1057" s="5">
        <v>0</v>
      </c>
      <c r="I1057" s="5">
        <v>0</v>
      </c>
      <c r="J1057" s="5">
        <f>ROUND(Offset_Report7[[#This Row],[FY 2022-23 Allocation]]-Offset_Report7[[#This Row],[FY 2022-23 Expended]],0)</f>
        <v>0</v>
      </c>
      <c r="K1057" s="6">
        <f>Offset_Report7[[#This Row],[FY 2021-22 
Unspent Funds to Offset]]+Offset_Report7[[#This Row],[FY 2022-23 
Unspent Funds to Offset]]</f>
        <v>0</v>
      </c>
    </row>
    <row r="1058" spans="1:11" x14ac:dyDescent="0.2">
      <c r="A1058" s="32" t="s">
        <v>4583</v>
      </c>
      <c r="B1058" s="33" t="s">
        <v>1668</v>
      </c>
      <c r="C1058" s="2" t="s">
        <v>31</v>
      </c>
      <c r="D1058" s="3" t="s">
        <v>1667</v>
      </c>
      <c r="E1058" s="4">
        <v>174199</v>
      </c>
      <c r="F1058" s="4">
        <v>174199</v>
      </c>
      <c r="G1058" s="5">
        <f>ROUND(Offset_Report7[[#This Row],[FY 2021-22 Allocation]]-Offset_Report7[[#This Row],[FY 2021-22 Expended]],0)</f>
        <v>0</v>
      </c>
      <c r="H1058" s="5">
        <v>460989</v>
      </c>
      <c r="I1058" s="5">
        <v>460989</v>
      </c>
      <c r="J1058" s="5">
        <f>ROUND(Offset_Report7[[#This Row],[FY 2022-23 Allocation]]-Offset_Report7[[#This Row],[FY 2022-23 Expended]],0)</f>
        <v>0</v>
      </c>
      <c r="K1058" s="6">
        <f>Offset_Report7[[#This Row],[FY 2021-22 
Unspent Funds to Offset]]+Offset_Report7[[#This Row],[FY 2022-23 
Unspent Funds to Offset]]</f>
        <v>0</v>
      </c>
    </row>
    <row r="1059" spans="1:11" x14ac:dyDescent="0.2">
      <c r="A1059" s="32" t="s">
        <v>4584</v>
      </c>
      <c r="B1059" s="34" t="s">
        <v>11</v>
      </c>
      <c r="C1059" s="2" t="s">
        <v>11</v>
      </c>
      <c r="D1059" s="3" t="s">
        <v>1669</v>
      </c>
      <c r="E1059" s="4">
        <v>69222</v>
      </c>
      <c r="F1059" s="4">
        <f>7099.28+62123</f>
        <v>69222.28</v>
      </c>
      <c r="G1059" s="5">
        <f>ROUND(Offset_Report7[[#This Row],[FY 2021-22 Allocation]]-Offset_Report7[[#This Row],[FY 2021-22 Expended]],0)</f>
        <v>0</v>
      </c>
      <c r="H1059" s="5">
        <v>118965</v>
      </c>
      <c r="I1059" s="5">
        <f>24046.95+4531.98</f>
        <v>28578.93</v>
      </c>
      <c r="J1059" s="5">
        <f>ROUND(Offset_Report7[[#This Row],[FY 2022-23 Allocation]]-Offset_Report7[[#This Row],[FY 2022-23 Expended]],0)</f>
        <v>90386</v>
      </c>
      <c r="K1059" s="6">
        <f>Offset_Report7[[#This Row],[FY 2021-22 
Unspent Funds to Offset]]+Offset_Report7[[#This Row],[FY 2022-23 
Unspent Funds to Offset]]</f>
        <v>90386</v>
      </c>
    </row>
    <row r="1060" spans="1:11" x14ac:dyDescent="0.2">
      <c r="A1060" s="32" t="s">
        <v>4585</v>
      </c>
      <c r="B1060" s="34" t="s">
        <v>11</v>
      </c>
      <c r="C1060" s="2" t="s">
        <v>11</v>
      </c>
      <c r="D1060" s="3" t="s">
        <v>1670</v>
      </c>
      <c r="E1060" s="4">
        <v>145001</v>
      </c>
      <c r="F1060" s="4">
        <v>145001</v>
      </c>
      <c r="G1060" s="5">
        <f>ROUND(Offset_Report7[[#This Row],[FY 2021-22 Allocation]]-Offset_Report7[[#This Row],[FY 2021-22 Expended]],0)</f>
        <v>0</v>
      </c>
      <c r="H1060" s="5">
        <v>344433</v>
      </c>
      <c r="I1060" s="5">
        <v>344433</v>
      </c>
      <c r="J1060" s="5">
        <f>ROUND(Offset_Report7[[#This Row],[FY 2022-23 Allocation]]-Offset_Report7[[#This Row],[FY 2022-23 Expended]],0)</f>
        <v>0</v>
      </c>
      <c r="K1060" s="6">
        <f>Offset_Report7[[#This Row],[FY 2021-22 
Unspent Funds to Offset]]+Offset_Report7[[#This Row],[FY 2022-23 
Unspent Funds to Offset]]</f>
        <v>0</v>
      </c>
    </row>
    <row r="1061" spans="1:11" x14ac:dyDescent="0.2">
      <c r="A1061" s="32" t="s">
        <v>4586</v>
      </c>
      <c r="B1061" s="33" t="s">
        <v>1671</v>
      </c>
      <c r="C1061" s="2" t="s">
        <v>31</v>
      </c>
      <c r="D1061" s="3" t="s">
        <v>1672</v>
      </c>
      <c r="E1061" s="4">
        <v>0</v>
      </c>
      <c r="F1061" s="4">
        <v>0</v>
      </c>
      <c r="G1061" s="5">
        <f>ROUND(Offset_Report7[[#This Row],[FY 2021-22 Allocation]]-Offset_Report7[[#This Row],[FY 2021-22 Expended]],0)</f>
        <v>0</v>
      </c>
      <c r="H1061" s="5">
        <v>0</v>
      </c>
      <c r="I1061" s="5">
        <v>0</v>
      </c>
      <c r="J1061" s="5">
        <f>ROUND(Offset_Report7[[#This Row],[FY 2022-23 Allocation]]-Offset_Report7[[#This Row],[FY 2022-23 Expended]],0)</f>
        <v>0</v>
      </c>
      <c r="K1061" s="6">
        <f>Offset_Report7[[#This Row],[FY 2021-22 
Unspent Funds to Offset]]+Offset_Report7[[#This Row],[FY 2022-23 
Unspent Funds to Offset]]</f>
        <v>0</v>
      </c>
    </row>
    <row r="1062" spans="1:11" x14ac:dyDescent="0.2">
      <c r="A1062" s="32" t="s">
        <v>4587</v>
      </c>
      <c r="B1062" s="34" t="s">
        <v>11</v>
      </c>
      <c r="C1062" s="2" t="s">
        <v>11</v>
      </c>
      <c r="D1062" s="3" t="s">
        <v>1673</v>
      </c>
      <c r="E1062" s="4">
        <v>0</v>
      </c>
      <c r="F1062" s="4">
        <v>0</v>
      </c>
      <c r="G1062" s="5">
        <f>ROUND(Offset_Report7[[#This Row],[FY 2021-22 Allocation]]-Offset_Report7[[#This Row],[FY 2021-22 Expended]],0)</f>
        <v>0</v>
      </c>
      <c r="H1062" s="5">
        <v>0</v>
      </c>
      <c r="I1062" s="5">
        <v>0</v>
      </c>
      <c r="J1062" s="5">
        <f>ROUND(Offset_Report7[[#This Row],[FY 2022-23 Allocation]]-Offset_Report7[[#This Row],[FY 2022-23 Expended]],0)</f>
        <v>0</v>
      </c>
      <c r="K1062" s="6">
        <f>Offset_Report7[[#This Row],[FY 2021-22 
Unspent Funds to Offset]]+Offset_Report7[[#This Row],[FY 2022-23 
Unspent Funds to Offset]]</f>
        <v>0</v>
      </c>
    </row>
    <row r="1063" spans="1:11" x14ac:dyDescent="0.2">
      <c r="A1063" s="32" t="s">
        <v>4588</v>
      </c>
      <c r="B1063" s="34" t="s">
        <v>1674</v>
      </c>
      <c r="C1063" s="2" t="s">
        <v>14</v>
      </c>
      <c r="D1063" s="3" t="s">
        <v>1675</v>
      </c>
      <c r="E1063" s="4">
        <v>0</v>
      </c>
      <c r="F1063" s="4">
        <v>0</v>
      </c>
      <c r="G1063" s="5">
        <f>ROUND(Offset_Report7[[#This Row],[FY 2021-22 Allocation]]-Offset_Report7[[#This Row],[FY 2021-22 Expended]],0)</f>
        <v>0</v>
      </c>
      <c r="H1063" s="5">
        <v>0</v>
      </c>
      <c r="I1063" s="5">
        <v>0</v>
      </c>
      <c r="J1063" s="5">
        <f>ROUND(Offset_Report7[[#This Row],[FY 2022-23 Allocation]]-Offset_Report7[[#This Row],[FY 2022-23 Expended]],0)</f>
        <v>0</v>
      </c>
      <c r="K1063" s="6">
        <f>Offset_Report7[[#This Row],[FY 2021-22 
Unspent Funds to Offset]]+Offset_Report7[[#This Row],[FY 2022-23 
Unspent Funds to Offset]]</f>
        <v>0</v>
      </c>
    </row>
    <row r="1064" spans="1:11" x14ac:dyDescent="0.2">
      <c r="A1064" s="32" t="s">
        <v>4589</v>
      </c>
      <c r="B1064" s="33" t="s">
        <v>1676</v>
      </c>
      <c r="C1064" s="2" t="s">
        <v>14</v>
      </c>
      <c r="D1064" s="3" t="s">
        <v>1677</v>
      </c>
      <c r="E1064" s="4">
        <v>101989</v>
      </c>
      <c r="F1064" s="4">
        <v>101989</v>
      </c>
      <c r="G1064" s="5">
        <f>ROUND(Offset_Report7[[#This Row],[FY 2021-22 Allocation]]-Offset_Report7[[#This Row],[FY 2021-22 Expended]],0)</f>
        <v>0</v>
      </c>
      <c r="H1064" s="5">
        <v>201852</v>
      </c>
      <c r="I1064" s="5">
        <v>201852</v>
      </c>
      <c r="J1064" s="5">
        <f>ROUND(Offset_Report7[[#This Row],[FY 2022-23 Allocation]]-Offset_Report7[[#This Row],[FY 2022-23 Expended]],0)</f>
        <v>0</v>
      </c>
      <c r="K1064" s="6">
        <f>Offset_Report7[[#This Row],[FY 2021-22 
Unspent Funds to Offset]]+Offset_Report7[[#This Row],[FY 2022-23 
Unspent Funds to Offset]]</f>
        <v>0</v>
      </c>
    </row>
    <row r="1065" spans="1:11" x14ac:dyDescent="0.2">
      <c r="A1065" s="32" t="s">
        <v>4590</v>
      </c>
      <c r="B1065" s="34" t="s">
        <v>1678</v>
      </c>
      <c r="C1065" s="2" t="s">
        <v>31</v>
      </c>
      <c r="D1065" s="3" t="s">
        <v>1679</v>
      </c>
      <c r="E1065" s="4">
        <v>0</v>
      </c>
      <c r="F1065" s="4">
        <v>0</v>
      </c>
      <c r="G1065" s="5">
        <f>ROUND(Offset_Report7[[#This Row],[FY 2021-22 Allocation]]-Offset_Report7[[#This Row],[FY 2021-22 Expended]],0)</f>
        <v>0</v>
      </c>
      <c r="H1065" s="5">
        <v>0</v>
      </c>
      <c r="I1065" s="5">
        <v>0</v>
      </c>
      <c r="J1065" s="5">
        <f>ROUND(Offset_Report7[[#This Row],[FY 2022-23 Allocation]]-Offset_Report7[[#This Row],[FY 2022-23 Expended]],0)</f>
        <v>0</v>
      </c>
      <c r="K1065" s="6">
        <f>Offset_Report7[[#This Row],[FY 2021-22 
Unspent Funds to Offset]]+Offset_Report7[[#This Row],[FY 2022-23 
Unspent Funds to Offset]]</f>
        <v>0</v>
      </c>
    </row>
    <row r="1066" spans="1:11" x14ac:dyDescent="0.2">
      <c r="A1066" s="32" t="s">
        <v>4591</v>
      </c>
      <c r="B1066" s="34" t="s">
        <v>1680</v>
      </c>
      <c r="C1066" s="2" t="s">
        <v>14</v>
      </c>
      <c r="D1066" s="3" t="s">
        <v>1681</v>
      </c>
      <c r="E1066" s="4">
        <v>64167</v>
      </c>
      <c r="F1066" s="4">
        <v>64167</v>
      </c>
      <c r="G1066" s="5">
        <f>ROUND(Offset_Report7[[#This Row],[FY 2021-22 Allocation]]-Offset_Report7[[#This Row],[FY 2021-22 Expended]],0)</f>
        <v>0</v>
      </c>
      <c r="H1066" s="5">
        <v>177731</v>
      </c>
      <c r="I1066" s="5">
        <v>177731</v>
      </c>
      <c r="J1066" s="5">
        <f>ROUND(Offset_Report7[[#This Row],[FY 2022-23 Allocation]]-Offset_Report7[[#This Row],[FY 2022-23 Expended]],0)</f>
        <v>0</v>
      </c>
      <c r="K1066" s="6">
        <f>Offset_Report7[[#This Row],[FY 2021-22 
Unspent Funds to Offset]]+Offset_Report7[[#This Row],[FY 2022-23 
Unspent Funds to Offset]]</f>
        <v>0</v>
      </c>
    </row>
    <row r="1067" spans="1:11" x14ac:dyDescent="0.2">
      <c r="A1067" s="32" t="s">
        <v>4592</v>
      </c>
      <c r="B1067" s="34" t="s">
        <v>1682</v>
      </c>
      <c r="C1067" s="2" t="s">
        <v>14</v>
      </c>
      <c r="D1067" s="3" t="s">
        <v>1683</v>
      </c>
      <c r="E1067" s="4">
        <v>0</v>
      </c>
      <c r="F1067" s="4">
        <v>0</v>
      </c>
      <c r="G1067" s="5">
        <f>ROUND(Offset_Report7[[#This Row],[FY 2021-22 Allocation]]-Offset_Report7[[#This Row],[FY 2021-22 Expended]],0)</f>
        <v>0</v>
      </c>
      <c r="H1067" s="5">
        <v>0</v>
      </c>
      <c r="I1067" s="5">
        <v>0</v>
      </c>
      <c r="J1067" s="5">
        <f>ROUND(Offset_Report7[[#This Row],[FY 2022-23 Allocation]]-Offset_Report7[[#This Row],[FY 2022-23 Expended]],0)</f>
        <v>0</v>
      </c>
      <c r="K1067" s="6">
        <f>Offset_Report7[[#This Row],[FY 2021-22 
Unspent Funds to Offset]]+Offset_Report7[[#This Row],[FY 2022-23 
Unspent Funds to Offset]]</f>
        <v>0</v>
      </c>
    </row>
    <row r="1068" spans="1:11" x14ac:dyDescent="0.2">
      <c r="A1068" s="32" t="s">
        <v>4593</v>
      </c>
      <c r="B1068" s="34" t="s">
        <v>1684</v>
      </c>
      <c r="C1068" s="2" t="s">
        <v>14</v>
      </c>
      <c r="D1068" s="3" t="s">
        <v>1685</v>
      </c>
      <c r="E1068" s="4">
        <v>0</v>
      </c>
      <c r="F1068" s="4">
        <v>0</v>
      </c>
      <c r="G1068" s="5">
        <f>ROUND(Offset_Report7[[#This Row],[FY 2021-22 Allocation]]-Offset_Report7[[#This Row],[FY 2021-22 Expended]],0)</f>
        <v>0</v>
      </c>
      <c r="H1068" s="5">
        <v>0</v>
      </c>
      <c r="I1068" s="5">
        <v>0</v>
      </c>
      <c r="J1068" s="5">
        <f>ROUND(Offset_Report7[[#This Row],[FY 2022-23 Allocation]]-Offset_Report7[[#This Row],[FY 2022-23 Expended]],0)</f>
        <v>0</v>
      </c>
      <c r="K1068" s="6">
        <f>Offset_Report7[[#This Row],[FY 2021-22 
Unspent Funds to Offset]]+Offset_Report7[[#This Row],[FY 2022-23 
Unspent Funds to Offset]]</f>
        <v>0</v>
      </c>
    </row>
    <row r="1069" spans="1:11" x14ac:dyDescent="0.2">
      <c r="A1069" s="32" t="s">
        <v>4594</v>
      </c>
      <c r="B1069" s="34" t="s">
        <v>1686</v>
      </c>
      <c r="C1069" s="2" t="s">
        <v>14</v>
      </c>
      <c r="D1069" s="3" t="s">
        <v>1687</v>
      </c>
      <c r="E1069" s="4">
        <v>50000</v>
      </c>
      <c r="F1069" s="4">
        <v>50000</v>
      </c>
      <c r="G1069" s="5">
        <f>ROUND(Offset_Report7[[#This Row],[FY 2021-22 Allocation]]-Offset_Report7[[#This Row],[FY 2021-22 Expended]],0)</f>
        <v>0</v>
      </c>
      <c r="H1069" s="5">
        <v>92142</v>
      </c>
      <c r="I1069" s="5">
        <v>92142</v>
      </c>
      <c r="J1069" s="5">
        <f>ROUND(Offset_Report7[[#This Row],[FY 2022-23 Allocation]]-Offset_Report7[[#This Row],[FY 2022-23 Expended]],0)</f>
        <v>0</v>
      </c>
      <c r="K1069" s="6">
        <f>Offset_Report7[[#This Row],[FY 2021-22 
Unspent Funds to Offset]]+Offset_Report7[[#This Row],[FY 2022-23 
Unspent Funds to Offset]]</f>
        <v>0</v>
      </c>
    </row>
    <row r="1070" spans="1:11" s="8" customFormat="1" x14ac:dyDescent="0.2">
      <c r="A1070" s="32" t="s">
        <v>4595</v>
      </c>
      <c r="B1070" s="34" t="s">
        <v>1688</v>
      </c>
      <c r="C1070" s="2" t="s">
        <v>14</v>
      </c>
      <c r="D1070" s="3" t="s">
        <v>1689</v>
      </c>
      <c r="E1070" s="4">
        <v>0</v>
      </c>
      <c r="F1070" s="4">
        <v>0</v>
      </c>
      <c r="G1070" s="5">
        <f>ROUND(Offset_Report7[[#This Row],[FY 2021-22 Allocation]]-Offset_Report7[[#This Row],[FY 2021-22 Expended]],0)</f>
        <v>0</v>
      </c>
      <c r="H1070" s="5">
        <v>0</v>
      </c>
      <c r="I1070" s="5">
        <v>0</v>
      </c>
      <c r="J1070" s="5">
        <f>ROUND(Offset_Report7[[#This Row],[FY 2022-23 Allocation]]-Offset_Report7[[#This Row],[FY 2022-23 Expended]],0)</f>
        <v>0</v>
      </c>
      <c r="K1070" s="6">
        <f>Offset_Report7[[#This Row],[FY 2021-22 
Unspent Funds to Offset]]+Offset_Report7[[#This Row],[FY 2022-23 
Unspent Funds to Offset]]</f>
        <v>0</v>
      </c>
    </row>
    <row r="1071" spans="1:11" x14ac:dyDescent="0.2">
      <c r="A1071" s="32" t="s">
        <v>4596</v>
      </c>
      <c r="B1071" s="34" t="s">
        <v>1690</v>
      </c>
      <c r="C1071" s="2" t="s">
        <v>14</v>
      </c>
      <c r="D1071" s="3" t="s">
        <v>1691</v>
      </c>
      <c r="E1071" s="4">
        <v>405856</v>
      </c>
      <c r="F1071" s="4">
        <v>405856</v>
      </c>
      <c r="G1071" s="5">
        <f>ROUND(Offset_Report7[[#This Row],[FY 2021-22 Allocation]]-Offset_Report7[[#This Row],[FY 2021-22 Expended]],0)</f>
        <v>0</v>
      </c>
      <c r="H1071" s="5">
        <v>963683</v>
      </c>
      <c r="I1071" s="5">
        <v>963683</v>
      </c>
      <c r="J1071" s="5">
        <f>ROUND(Offset_Report7[[#This Row],[FY 2022-23 Allocation]]-Offset_Report7[[#This Row],[FY 2022-23 Expended]],0)</f>
        <v>0</v>
      </c>
      <c r="K1071" s="6">
        <f>Offset_Report7[[#This Row],[FY 2021-22 
Unspent Funds to Offset]]+Offset_Report7[[#This Row],[FY 2022-23 
Unspent Funds to Offset]]</f>
        <v>0</v>
      </c>
    </row>
    <row r="1072" spans="1:11" x14ac:dyDescent="0.2">
      <c r="A1072" s="32" t="s">
        <v>4597</v>
      </c>
      <c r="B1072" s="34" t="s">
        <v>1692</v>
      </c>
      <c r="C1072" s="2" t="s">
        <v>14</v>
      </c>
      <c r="D1072" s="3" t="s">
        <v>1693</v>
      </c>
      <c r="E1072" s="4">
        <v>0</v>
      </c>
      <c r="F1072" s="4">
        <v>0</v>
      </c>
      <c r="G1072" s="5">
        <f>ROUND(Offset_Report7[[#This Row],[FY 2021-22 Allocation]]-Offset_Report7[[#This Row],[FY 2021-22 Expended]],0)</f>
        <v>0</v>
      </c>
      <c r="H1072" s="5">
        <v>0</v>
      </c>
      <c r="I1072" s="5">
        <v>0</v>
      </c>
      <c r="J1072" s="5">
        <f>ROUND(Offset_Report7[[#This Row],[FY 2022-23 Allocation]]-Offset_Report7[[#This Row],[FY 2022-23 Expended]],0)</f>
        <v>0</v>
      </c>
      <c r="K1072" s="6">
        <f>Offset_Report7[[#This Row],[FY 2021-22 
Unspent Funds to Offset]]+Offset_Report7[[#This Row],[FY 2022-23 
Unspent Funds to Offset]]</f>
        <v>0</v>
      </c>
    </row>
    <row r="1073" spans="1:11" x14ac:dyDescent="0.2">
      <c r="A1073" s="32" t="s">
        <v>4598</v>
      </c>
      <c r="B1073" s="34" t="s">
        <v>1694</v>
      </c>
      <c r="C1073" s="2" t="s">
        <v>14</v>
      </c>
      <c r="D1073" s="3" t="s">
        <v>1695</v>
      </c>
      <c r="E1073" s="4">
        <v>50000</v>
      </c>
      <c r="F1073" s="4">
        <v>50000</v>
      </c>
      <c r="G1073" s="5">
        <f>ROUND(Offset_Report7[[#This Row],[FY 2021-22 Allocation]]-Offset_Report7[[#This Row],[FY 2021-22 Expended]],0)</f>
        <v>0</v>
      </c>
      <c r="H1073" s="5">
        <v>103554</v>
      </c>
      <c r="I1073" s="5">
        <v>103554</v>
      </c>
      <c r="J1073" s="5">
        <f>ROUND(Offset_Report7[[#This Row],[FY 2022-23 Allocation]]-Offset_Report7[[#This Row],[FY 2022-23 Expended]],0)</f>
        <v>0</v>
      </c>
      <c r="K1073" s="6">
        <f>Offset_Report7[[#This Row],[FY 2021-22 
Unspent Funds to Offset]]+Offset_Report7[[#This Row],[FY 2022-23 
Unspent Funds to Offset]]</f>
        <v>0</v>
      </c>
    </row>
    <row r="1074" spans="1:11" x14ac:dyDescent="0.2">
      <c r="A1074" s="32" t="s">
        <v>4599</v>
      </c>
      <c r="B1074" s="33" t="s">
        <v>1696</v>
      </c>
      <c r="C1074" s="2" t="s">
        <v>14</v>
      </c>
      <c r="D1074" s="3" t="s">
        <v>1697</v>
      </c>
      <c r="E1074" s="4">
        <v>237971</v>
      </c>
      <c r="F1074" s="4">
        <v>237971</v>
      </c>
      <c r="G1074" s="5">
        <f>ROUND(Offset_Report7[[#This Row],[FY 2021-22 Allocation]]-Offset_Report7[[#This Row],[FY 2021-22 Expended]],0)</f>
        <v>0</v>
      </c>
      <c r="H1074" s="5">
        <v>742685</v>
      </c>
      <c r="I1074" s="5">
        <v>742685</v>
      </c>
      <c r="J1074" s="5">
        <f>ROUND(Offset_Report7[[#This Row],[FY 2022-23 Allocation]]-Offset_Report7[[#This Row],[FY 2022-23 Expended]],0)</f>
        <v>0</v>
      </c>
      <c r="K1074" s="6">
        <f>Offset_Report7[[#This Row],[FY 2021-22 
Unspent Funds to Offset]]+Offset_Report7[[#This Row],[FY 2022-23 
Unspent Funds to Offset]]</f>
        <v>0</v>
      </c>
    </row>
    <row r="1075" spans="1:11" x14ac:dyDescent="0.2">
      <c r="A1075" s="32" t="s">
        <v>4600</v>
      </c>
      <c r="B1075" s="34" t="s">
        <v>1698</v>
      </c>
      <c r="C1075" s="2" t="s">
        <v>14</v>
      </c>
      <c r="D1075" s="3" t="s">
        <v>1699</v>
      </c>
      <c r="E1075" s="4">
        <v>56808</v>
      </c>
      <c r="F1075" s="4">
        <v>56808</v>
      </c>
      <c r="G1075" s="5">
        <f>ROUND(Offset_Report7[[#This Row],[FY 2021-22 Allocation]]-Offset_Report7[[#This Row],[FY 2021-22 Expended]],0)</f>
        <v>0</v>
      </c>
      <c r="H1075" s="5">
        <v>195915</v>
      </c>
      <c r="I1075" s="5">
        <v>195915</v>
      </c>
      <c r="J1075" s="5">
        <f>ROUND(Offset_Report7[[#This Row],[FY 2022-23 Allocation]]-Offset_Report7[[#This Row],[FY 2022-23 Expended]],0)</f>
        <v>0</v>
      </c>
      <c r="K1075" s="6">
        <f>Offset_Report7[[#This Row],[FY 2021-22 
Unspent Funds to Offset]]+Offset_Report7[[#This Row],[FY 2022-23 
Unspent Funds to Offset]]</f>
        <v>0</v>
      </c>
    </row>
    <row r="1076" spans="1:11" s="8" customFormat="1" x14ac:dyDescent="0.2">
      <c r="A1076" s="32" t="s">
        <v>4601</v>
      </c>
      <c r="B1076" s="34" t="s">
        <v>1700</v>
      </c>
      <c r="C1076" s="2" t="s">
        <v>14</v>
      </c>
      <c r="D1076" s="3" t="s">
        <v>1701</v>
      </c>
      <c r="E1076" s="4">
        <v>0</v>
      </c>
      <c r="F1076" s="4">
        <v>0</v>
      </c>
      <c r="G1076" s="5">
        <f>ROUND(Offset_Report7[[#This Row],[FY 2021-22 Allocation]]-Offset_Report7[[#This Row],[FY 2021-22 Expended]],0)</f>
        <v>0</v>
      </c>
      <c r="H1076" s="5">
        <v>0</v>
      </c>
      <c r="I1076" s="5">
        <v>0</v>
      </c>
      <c r="J1076" s="5">
        <f>ROUND(Offset_Report7[[#This Row],[FY 2022-23 Allocation]]-Offset_Report7[[#This Row],[FY 2022-23 Expended]],0)</f>
        <v>0</v>
      </c>
      <c r="K1076" s="6">
        <f>Offset_Report7[[#This Row],[FY 2021-22 
Unspent Funds to Offset]]+Offset_Report7[[#This Row],[FY 2022-23 
Unspent Funds to Offset]]</f>
        <v>0</v>
      </c>
    </row>
    <row r="1077" spans="1:11" x14ac:dyDescent="0.2">
      <c r="A1077" s="32" t="s">
        <v>4602</v>
      </c>
      <c r="B1077" s="33" t="s">
        <v>1702</v>
      </c>
      <c r="C1077" s="2" t="s">
        <v>14</v>
      </c>
      <c r="D1077" s="3" t="s">
        <v>1703</v>
      </c>
      <c r="E1077" s="4">
        <v>50000</v>
      </c>
      <c r="F1077" s="4">
        <v>50000</v>
      </c>
      <c r="G1077" s="5">
        <f>ROUND(Offset_Report7[[#This Row],[FY 2021-22 Allocation]]-Offset_Report7[[#This Row],[FY 2021-22 Expended]],0)</f>
        <v>0</v>
      </c>
      <c r="H1077" s="5">
        <v>70314</v>
      </c>
      <c r="I1077" s="5">
        <v>70314</v>
      </c>
      <c r="J1077" s="5">
        <f>ROUND(Offset_Report7[[#This Row],[FY 2022-23 Allocation]]-Offset_Report7[[#This Row],[FY 2022-23 Expended]],0)</f>
        <v>0</v>
      </c>
      <c r="K1077" s="6">
        <f>Offset_Report7[[#This Row],[FY 2021-22 
Unspent Funds to Offset]]+Offset_Report7[[#This Row],[FY 2022-23 
Unspent Funds to Offset]]</f>
        <v>0</v>
      </c>
    </row>
    <row r="1078" spans="1:11" x14ac:dyDescent="0.2">
      <c r="A1078" s="32" t="s">
        <v>4603</v>
      </c>
      <c r="B1078" s="34" t="s">
        <v>1704</v>
      </c>
      <c r="C1078" s="2" t="s">
        <v>14</v>
      </c>
      <c r="D1078" s="3" t="s">
        <v>1705</v>
      </c>
      <c r="E1078" s="4">
        <v>50000</v>
      </c>
      <c r="F1078" s="4">
        <v>50000</v>
      </c>
      <c r="G1078" s="5">
        <f>ROUND(Offset_Report7[[#This Row],[FY 2021-22 Allocation]]-Offset_Report7[[#This Row],[FY 2021-22 Expended]],0)</f>
        <v>0</v>
      </c>
      <c r="H1078" s="5">
        <v>173146</v>
      </c>
      <c r="I1078" s="5">
        <v>173146</v>
      </c>
      <c r="J1078" s="5">
        <f>ROUND(Offset_Report7[[#This Row],[FY 2022-23 Allocation]]-Offset_Report7[[#This Row],[FY 2022-23 Expended]],0)</f>
        <v>0</v>
      </c>
      <c r="K1078" s="6">
        <f>Offset_Report7[[#This Row],[FY 2021-22 
Unspent Funds to Offset]]+Offset_Report7[[#This Row],[FY 2022-23 
Unspent Funds to Offset]]</f>
        <v>0</v>
      </c>
    </row>
    <row r="1079" spans="1:11" x14ac:dyDescent="0.2">
      <c r="A1079" s="32" t="s">
        <v>4604</v>
      </c>
      <c r="B1079" s="33" t="s">
        <v>1706</v>
      </c>
      <c r="C1079" s="2" t="s">
        <v>14</v>
      </c>
      <c r="D1079" s="3" t="s">
        <v>1707</v>
      </c>
      <c r="E1079" s="4">
        <v>0</v>
      </c>
      <c r="F1079" s="4">
        <v>0</v>
      </c>
      <c r="G1079" s="5">
        <f>ROUND(Offset_Report7[[#This Row],[FY 2021-22 Allocation]]-Offset_Report7[[#This Row],[FY 2021-22 Expended]],0)</f>
        <v>0</v>
      </c>
      <c r="H1079" s="5">
        <v>0</v>
      </c>
      <c r="I1079" s="5">
        <v>0</v>
      </c>
      <c r="J1079" s="5">
        <f>ROUND(Offset_Report7[[#This Row],[FY 2022-23 Allocation]]-Offset_Report7[[#This Row],[FY 2022-23 Expended]],0)</f>
        <v>0</v>
      </c>
      <c r="K1079" s="6">
        <f>Offset_Report7[[#This Row],[FY 2021-22 
Unspent Funds to Offset]]+Offset_Report7[[#This Row],[FY 2022-23 
Unspent Funds to Offset]]</f>
        <v>0</v>
      </c>
    </row>
    <row r="1080" spans="1:11" x14ac:dyDescent="0.2">
      <c r="A1080" s="32" t="s">
        <v>4605</v>
      </c>
      <c r="B1080" s="33" t="s">
        <v>1708</v>
      </c>
      <c r="C1080" s="2" t="s">
        <v>14</v>
      </c>
      <c r="D1080" s="3" t="s">
        <v>1709</v>
      </c>
      <c r="E1080" s="4">
        <v>0</v>
      </c>
      <c r="F1080" s="4">
        <v>0</v>
      </c>
      <c r="G1080" s="5">
        <f>ROUND(Offset_Report7[[#This Row],[FY 2021-22 Allocation]]-Offset_Report7[[#This Row],[FY 2021-22 Expended]],0)</f>
        <v>0</v>
      </c>
      <c r="H1080" s="5">
        <v>162267</v>
      </c>
      <c r="I1080" s="5">
        <v>162267</v>
      </c>
      <c r="J1080" s="5">
        <f>ROUND(Offset_Report7[[#This Row],[FY 2022-23 Allocation]]-Offset_Report7[[#This Row],[FY 2022-23 Expended]],0)</f>
        <v>0</v>
      </c>
      <c r="K1080" s="6">
        <f>Offset_Report7[[#This Row],[FY 2021-22 
Unspent Funds to Offset]]+Offset_Report7[[#This Row],[FY 2022-23 
Unspent Funds to Offset]]</f>
        <v>0</v>
      </c>
    </row>
    <row r="1081" spans="1:11" x14ac:dyDescent="0.2">
      <c r="A1081" s="32" t="s">
        <v>4606</v>
      </c>
      <c r="B1081" s="33" t="s">
        <v>1710</v>
      </c>
      <c r="C1081" s="2" t="s">
        <v>14</v>
      </c>
      <c r="D1081" s="3" t="s">
        <v>1711</v>
      </c>
      <c r="E1081" s="4">
        <v>0</v>
      </c>
      <c r="F1081" s="4">
        <v>0</v>
      </c>
      <c r="G1081" s="5">
        <f>ROUND(Offset_Report7[[#This Row],[FY 2021-22 Allocation]]-Offset_Report7[[#This Row],[FY 2021-22 Expended]],0)</f>
        <v>0</v>
      </c>
      <c r="H1081" s="5">
        <v>0</v>
      </c>
      <c r="I1081" s="5">
        <v>0</v>
      </c>
      <c r="J1081" s="5">
        <f>ROUND(Offset_Report7[[#This Row],[FY 2022-23 Allocation]]-Offset_Report7[[#This Row],[FY 2022-23 Expended]],0)</f>
        <v>0</v>
      </c>
      <c r="K1081" s="6">
        <f>Offset_Report7[[#This Row],[FY 2021-22 
Unspent Funds to Offset]]+Offset_Report7[[#This Row],[FY 2022-23 
Unspent Funds to Offset]]</f>
        <v>0</v>
      </c>
    </row>
    <row r="1082" spans="1:11" x14ac:dyDescent="0.2">
      <c r="A1082" s="32" t="s">
        <v>4607</v>
      </c>
      <c r="B1082" s="33" t="s">
        <v>1712</v>
      </c>
      <c r="C1082" s="2" t="s">
        <v>14</v>
      </c>
      <c r="D1082" s="3" t="s">
        <v>1713</v>
      </c>
      <c r="E1082" s="4">
        <v>0</v>
      </c>
      <c r="F1082" s="4">
        <v>0</v>
      </c>
      <c r="G1082" s="5">
        <f>ROUND(Offset_Report7[[#This Row],[FY 2021-22 Allocation]]-Offset_Report7[[#This Row],[FY 2021-22 Expended]],0)</f>
        <v>0</v>
      </c>
      <c r="H1082" s="5">
        <v>0</v>
      </c>
      <c r="I1082" s="5">
        <v>0</v>
      </c>
      <c r="J1082" s="5">
        <f>ROUND(Offset_Report7[[#This Row],[FY 2022-23 Allocation]]-Offset_Report7[[#This Row],[FY 2022-23 Expended]],0)</f>
        <v>0</v>
      </c>
      <c r="K1082" s="6">
        <f>Offset_Report7[[#This Row],[FY 2021-22 
Unspent Funds to Offset]]+Offset_Report7[[#This Row],[FY 2022-23 
Unspent Funds to Offset]]</f>
        <v>0</v>
      </c>
    </row>
    <row r="1083" spans="1:11" x14ac:dyDescent="0.2">
      <c r="A1083" s="32" t="s">
        <v>4608</v>
      </c>
      <c r="B1083" s="33" t="s">
        <v>1714</v>
      </c>
      <c r="C1083" s="2" t="s">
        <v>14</v>
      </c>
      <c r="D1083" s="3" t="s">
        <v>1715</v>
      </c>
      <c r="E1083" s="4">
        <v>0</v>
      </c>
      <c r="F1083" s="4">
        <v>0</v>
      </c>
      <c r="G1083" s="5">
        <f>ROUND(Offset_Report7[[#This Row],[FY 2021-22 Allocation]]-Offset_Report7[[#This Row],[FY 2021-22 Expended]],0)</f>
        <v>0</v>
      </c>
      <c r="H1083" s="5">
        <v>0</v>
      </c>
      <c r="I1083" s="5">
        <v>0</v>
      </c>
      <c r="J1083" s="5">
        <f>ROUND(Offset_Report7[[#This Row],[FY 2022-23 Allocation]]-Offset_Report7[[#This Row],[FY 2022-23 Expended]],0)</f>
        <v>0</v>
      </c>
      <c r="K1083" s="6">
        <f>Offset_Report7[[#This Row],[FY 2021-22 
Unspent Funds to Offset]]+Offset_Report7[[#This Row],[FY 2022-23 
Unspent Funds to Offset]]</f>
        <v>0</v>
      </c>
    </row>
    <row r="1084" spans="1:11" x14ac:dyDescent="0.2">
      <c r="A1084" s="32" t="s">
        <v>4609</v>
      </c>
      <c r="B1084" s="33" t="s">
        <v>1716</v>
      </c>
      <c r="C1084" s="2" t="s">
        <v>14</v>
      </c>
      <c r="D1084" s="3" t="s">
        <v>1717</v>
      </c>
      <c r="E1084" s="4">
        <v>0</v>
      </c>
      <c r="F1084" s="4">
        <v>0</v>
      </c>
      <c r="G1084" s="5">
        <f>ROUND(Offset_Report7[[#This Row],[FY 2021-22 Allocation]]-Offset_Report7[[#This Row],[FY 2021-22 Expended]],0)</f>
        <v>0</v>
      </c>
      <c r="H1084" s="5">
        <v>0</v>
      </c>
      <c r="I1084" s="5">
        <v>0</v>
      </c>
      <c r="J1084" s="5">
        <f>ROUND(Offset_Report7[[#This Row],[FY 2022-23 Allocation]]-Offset_Report7[[#This Row],[FY 2022-23 Expended]],0)</f>
        <v>0</v>
      </c>
      <c r="K1084" s="6">
        <f>Offset_Report7[[#This Row],[FY 2021-22 
Unspent Funds to Offset]]+Offset_Report7[[#This Row],[FY 2022-23 
Unspent Funds to Offset]]</f>
        <v>0</v>
      </c>
    </row>
    <row r="1085" spans="1:11" x14ac:dyDescent="0.2">
      <c r="A1085" s="32" t="s">
        <v>4610</v>
      </c>
      <c r="B1085" s="33" t="s">
        <v>1718</v>
      </c>
      <c r="C1085" s="2" t="s">
        <v>14</v>
      </c>
      <c r="D1085" s="3" t="s">
        <v>1719</v>
      </c>
      <c r="E1085" s="4">
        <v>0</v>
      </c>
      <c r="F1085" s="4">
        <v>0</v>
      </c>
      <c r="G1085" s="5">
        <f>ROUND(Offset_Report7[[#This Row],[FY 2021-22 Allocation]]-Offset_Report7[[#This Row],[FY 2021-22 Expended]],0)</f>
        <v>0</v>
      </c>
      <c r="H1085" s="5">
        <v>0</v>
      </c>
      <c r="I1085" s="5">
        <v>0</v>
      </c>
      <c r="J1085" s="5">
        <f>ROUND(Offset_Report7[[#This Row],[FY 2022-23 Allocation]]-Offset_Report7[[#This Row],[FY 2022-23 Expended]],0)</f>
        <v>0</v>
      </c>
      <c r="K1085" s="6">
        <f>Offset_Report7[[#This Row],[FY 2021-22 
Unspent Funds to Offset]]+Offset_Report7[[#This Row],[FY 2022-23 
Unspent Funds to Offset]]</f>
        <v>0</v>
      </c>
    </row>
    <row r="1086" spans="1:11" x14ac:dyDescent="0.2">
      <c r="A1086" s="32" t="s">
        <v>4611</v>
      </c>
      <c r="B1086" s="33" t="s">
        <v>1720</v>
      </c>
      <c r="C1086" s="2" t="s">
        <v>14</v>
      </c>
      <c r="D1086" s="3" t="s">
        <v>1721</v>
      </c>
      <c r="E1086" s="4">
        <v>0</v>
      </c>
      <c r="F1086" s="4">
        <v>0</v>
      </c>
      <c r="G1086" s="5">
        <f>ROUND(Offset_Report7[[#This Row],[FY 2021-22 Allocation]]-Offset_Report7[[#This Row],[FY 2021-22 Expended]],0)</f>
        <v>0</v>
      </c>
      <c r="H1086" s="5">
        <v>0</v>
      </c>
      <c r="I1086" s="5">
        <v>0</v>
      </c>
      <c r="J1086" s="5">
        <f>ROUND(Offset_Report7[[#This Row],[FY 2022-23 Allocation]]-Offset_Report7[[#This Row],[FY 2022-23 Expended]],0)</f>
        <v>0</v>
      </c>
      <c r="K1086" s="6">
        <f>Offset_Report7[[#This Row],[FY 2021-22 
Unspent Funds to Offset]]+Offset_Report7[[#This Row],[FY 2022-23 
Unspent Funds to Offset]]</f>
        <v>0</v>
      </c>
    </row>
    <row r="1087" spans="1:11" x14ac:dyDescent="0.2">
      <c r="A1087" s="32" t="s">
        <v>4612</v>
      </c>
      <c r="B1087" s="33" t="s">
        <v>11</v>
      </c>
      <c r="C1087" s="2" t="s">
        <v>11</v>
      </c>
      <c r="D1087" s="3" t="s">
        <v>1722</v>
      </c>
      <c r="E1087" s="4">
        <v>635207</v>
      </c>
      <c r="F1087" s="4">
        <v>635207</v>
      </c>
      <c r="G1087" s="5">
        <f>ROUND(Offset_Report7[[#This Row],[FY 2021-22 Allocation]]-Offset_Report7[[#This Row],[FY 2021-22 Expended]],0)</f>
        <v>0</v>
      </c>
      <c r="H1087" s="5">
        <v>1982284</v>
      </c>
      <c r="I1087" s="5">
        <v>1982284</v>
      </c>
      <c r="J1087" s="5">
        <f>ROUND(Offset_Report7[[#This Row],[FY 2022-23 Allocation]]-Offset_Report7[[#This Row],[FY 2022-23 Expended]],0)</f>
        <v>0</v>
      </c>
      <c r="K1087" s="6">
        <f>Offset_Report7[[#This Row],[FY 2021-22 
Unspent Funds to Offset]]+Offset_Report7[[#This Row],[FY 2022-23 
Unspent Funds to Offset]]</f>
        <v>0</v>
      </c>
    </row>
    <row r="1088" spans="1:11" x14ac:dyDescent="0.2">
      <c r="A1088" s="32" t="s">
        <v>4613</v>
      </c>
      <c r="B1088" s="33" t="s">
        <v>11</v>
      </c>
      <c r="C1088" s="2" t="s">
        <v>11</v>
      </c>
      <c r="D1088" s="3" t="s">
        <v>1723</v>
      </c>
      <c r="E1088" s="4">
        <v>16317398</v>
      </c>
      <c r="F1088" s="4">
        <v>16317398</v>
      </c>
      <c r="G1088" s="5">
        <f>ROUND(Offset_Report7[[#This Row],[FY 2021-22 Allocation]]-Offset_Report7[[#This Row],[FY 2021-22 Expended]],0)</f>
        <v>0</v>
      </c>
      <c r="H1088" s="5">
        <v>31501299</v>
      </c>
      <c r="I1088" s="5">
        <v>31501299</v>
      </c>
      <c r="J1088" s="5">
        <f>ROUND(Offset_Report7[[#This Row],[FY 2022-23 Allocation]]-Offset_Report7[[#This Row],[FY 2022-23 Expended]],0)</f>
        <v>0</v>
      </c>
      <c r="K1088" s="6">
        <f>Offset_Report7[[#This Row],[FY 2021-22 
Unspent Funds to Offset]]+Offset_Report7[[#This Row],[FY 2022-23 
Unspent Funds to Offset]]</f>
        <v>0</v>
      </c>
    </row>
    <row r="1089" spans="1:11" x14ac:dyDescent="0.2">
      <c r="A1089" s="32" t="s">
        <v>4614</v>
      </c>
      <c r="B1089" s="33" t="s">
        <v>1724</v>
      </c>
      <c r="C1089" s="2" t="s">
        <v>14</v>
      </c>
      <c r="D1089" s="3" t="s">
        <v>1725</v>
      </c>
      <c r="E1089" s="4">
        <v>114543</v>
      </c>
      <c r="F1089" s="4">
        <v>114543</v>
      </c>
      <c r="G1089" s="5">
        <f>ROUND(Offset_Report7[[#This Row],[FY 2021-22 Allocation]]-Offset_Report7[[#This Row],[FY 2021-22 Expended]],0)</f>
        <v>0</v>
      </c>
      <c r="H1089" s="5">
        <v>322125</v>
      </c>
      <c r="I1089" s="5">
        <v>322125</v>
      </c>
      <c r="J1089" s="5">
        <f>ROUND(Offset_Report7[[#This Row],[FY 2022-23 Allocation]]-Offset_Report7[[#This Row],[FY 2022-23 Expended]],0)</f>
        <v>0</v>
      </c>
      <c r="K1089" s="6">
        <f>Offset_Report7[[#This Row],[FY 2021-22 
Unspent Funds to Offset]]+Offset_Report7[[#This Row],[FY 2022-23 
Unspent Funds to Offset]]</f>
        <v>0</v>
      </c>
    </row>
    <row r="1090" spans="1:11" x14ac:dyDescent="0.2">
      <c r="A1090" s="32" t="s">
        <v>4615</v>
      </c>
      <c r="B1090" s="33" t="s">
        <v>1726</v>
      </c>
      <c r="C1090" s="2" t="s">
        <v>14</v>
      </c>
      <c r="D1090" s="3" t="s">
        <v>1727</v>
      </c>
      <c r="E1090" s="4">
        <v>305842</v>
      </c>
      <c r="F1090" s="4">
        <v>305842</v>
      </c>
      <c r="G1090" s="5">
        <f>ROUND(Offset_Report7[[#This Row],[FY 2021-22 Allocation]]-Offset_Report7[[#This Row],[FY 2021-22 Expended]],0)</f>
        <v>0</v>
      </c>
      <c r="H1090" s="5">
        <v>637418</v>
      </c>
      <c r="I1090" s="5">
        <v>637418</v>
      </c>
      <c r="J1090" s="5">
        <f>ROUND(Offset_Report7[[#This Row],[FY 2022-23 Allocation]]-Offset_Report7[[#This Row],[FY 2022-23 Expended]],0)</f>
        <v>0</v>
      </c>
      <c r="K1090" s="6">
        <f>Offset_Report7[[#This Row],[FY 2021-22 
Unspent Funds to Offset]]+Offset_Report7[[#This Row],[FY 2022-23 
Unspent Funds to Offset]]</f>
        <v>0</v>
      </c>
    </row>
    <row r="1091" spans="1:11" x14ac:dyDescent="0.2">
      <c r="A1091" s="32" t="s">
        <v>4616</v>
      </c>
      <c r="B1091" s="33" t="s">
        <v>11</v>
      </c>
      <c r="C1091" s="2" t="s">
        <v>11</v>
      </c>
      <c r="D1091" s="3" t="s">
        <v>1728</v>
      </c>
      <c r="E1091" s="4">
        <v>0</v>
      </c>
      <c r="F1091" s="4">
        <v>0</v>
      </c>
      <c r="G1091" s="5">
        <f>ROUND(Offset_Report7[[#This Row],[FY 2021-22 Allocation]]-Offset_Report7[[#This Row],[FY 2021-22 Expended]],0)</f>
        <v>0</v>
      </c>
      <c r="H1091" s="5">
        <v>0</v>
      </c>
      <c r="I1091" s="5">
        <v>0</v>
      </c>
      <c r="J1091" s="5">
        <f>ROUND(Offset_Report7[[#This Row],[FY 2022-23 Allocation]]-Offset_Report7[[#This Row],[FY 2022-23 Expended]],0)</f>
        <v>0</v>
      </c>
      <c r="K1091" s="6">
        <f>Offset_Report7[[#This Row],[FY 2021-22 
Unspent Funds to Offset]]+Offset_Report7[[#This Row],[FY 2022-23 
Unspent Funds to Offset]]</f>
        <v>0</v>
      </c>
    </row>
    <row r="1092" spans="1:11" x14ac:dyDescent="0.2">
      <c r="A1092" s="32" t="s">
        <v>4617</v>
      </c>
      <c r="B1092" s="34" t="s">
        <v>11</v>
      </c>
      <c r="C1092" s="2" t="s">
        <v>11</v>
      </c>
      <c r="D1092" s="3" t="s">
        <v>1729</v>
      </c>
      <c r="E1092" s="4">
        <v>717926</v>
      </c>
      <c r="F1092" s="4">
        <v>717926</v>
      </c>
      <c r="G1092" s="5">
        <f>ROUND(Offset_Report7[[#This Row],[FY 2021-22 Allocation]]-Offset_Report7[[#This Row],[FY 2021-22 Expended]],0)</f>
        <v>0</v>
      </c>
      <c r="H1092" s="5">
        <v>1893307</v>
      </c>
      <c r="I1092" s="5">
        <v>1893307</v>
      </c>
      <c r="J1092" s="5">
        <f>ROUND(Offset_Report7[[#This Row],[FY 2022-23 Allocation]]-Offset_Report7[[#This Row],[FY 2022-23 Expended]],0)</f>
        <v>0</v>
      </c>
      <c r="K1092" s="6">
        <f>Offset_Report7[[#This Row],[FY 2021-22 
Unspent Funds to Offset]]+Offset_Report7[[#This Row],[FY 2022-23 
Unspent Funds to Offset]]</f>
        <v>0</v>
      </c>
    </row>
    <row r="1093" spans="1:11" x14ac:dyDescent="0.2">
      <c r="A1093" s="32" t="s">
        <v>4618</v>
      </c>
      <c r="B1093" s="34" t="s">
        <v>11</v>
      </c>
      <c r="C1093" s="2" t="s">
        <v>11</v>
      </c>
      <c r="D1093" s="3" t="s">
        <v>1730</v>
      </c>
      <c r="E1093" s="4">
        <v>1740351</v>
      </c>
      <c r="F1093" s="4">
        <v>1740351</v>
      </c>
      <c r="G1093" s="5">
        <f>ROUND(Offset_Report7[[#This Row],[FY 2021-22 Allocation]]-Offset_Report7[[#This Row],[FY 2021-22 Expended]],0)</f>
        <v>0</v>
      </c>
      <c r="H1093" s="5">
        <v>6022003</v>
      </c>
      <c r="I1093" s="5">
        <v>6022003</v>
      </c>
      <c r="J1093" s="5">
        <f>ROUND(Offset_Report7[[#This Row],[FY 2022-23 Allocation]]-Offset_Report7[[#This Row],[FY 2022-23 Expended]],0)</f>
        <v>0</v>
      </c>
      <c r="K1093" s="6">
        <f>Offset_Report7[[#This Row],[FY 2021-22 
Unspent Funds to Offset]]+Offset_Report7[[#This Row],[FY 2022-23 
Unspent Funds to Offset]]</f>
        <v>0</v>
      </c>
    </row>
    <row r="1094" spans="1:11" x14ac:dyDescent="0.2">
      <c r="A1094" s="32" t="s">
        <v>4619</v>
      </c>
      <c r="B1094" s="33" t="s">
        <v>11</v>
      </c>
      <c r="C1094" s="2" t="s">
        <v>11</v>
      </c>
      <c r="D1094" s="3" t="s">
        <v>1731</v>
      </c>
      <c r="E1094" s="4">
        <v>4049747</v>
      </c>
      <c r="F1094" s="4">
        <v>4049747</v>
      </c>
      <c r="G1094" s="5">
        <f>ROUND(Offset_Report7[[#This Row],[FY 2021-22 Allocation]]-Offset_Report7[[#This Row],[FY 2021-22 Expended]],0)</f>
        <v>0</v>
      </c>
      <c r="H1094" s="5">
        <v>10736106</v>
      </c>
      <c r="I1094" s="5">
        <v>10736106</v>
      </c>
      <c r="J1094" s="5">
        <f>ROUND(Offset_Report7[[#This Row],[FY 2022-23 Allocation]]-Offset_Report7[[#This Row],[FY 2022-23 Expended]],0)</f>
        <v>0</v>
      </c>
      <c r="K1094" s="6">
        <f>Offset_Report7[[#This Row],[FY 2021-22 
Unspent Funds to Offset]]+Offset_Report7[[#This Row],[FY 2022-23 
Unspent Funds to Offset]]</f>
        <v>0</v>
      </c>
    </row>
    <row r="1095" spans="1:11" x14ac:dyDescent="0.2">
      <c r="A1095" s="32" t="s">
        <v>4620</v>
      </c>
      <c r="B1095" s="33" t="s">
        <v>1732</v>
      </c>
      <c r="C1095" s="2" t="s">
        <v>14</v>
      </c>
      <c r="D1095" s="3" t="s">
        <v>1733</v>
      </c>
      <c r="E1095" s="4">
        <v>0</v>
      </c>
      <c r="F1095" s="4">
        <v>0</v>
      </c>
      <c r="G1095" s="5">
        <f>ROUND(Offset_Report7[[#This Row],[FY 2021-22 Allocation]]-Offset_Report7[[#This Row],[FY 2021-22 Expended]],0)</f>
        <v>0</v>
      </c>
      <c r="H1095" s="5">
        <v>50000</v>
      </c>
      <c r="I1095" s="5">
        <v>0</v>
      </c>
      <c r="J1095" s="5">
        <f>ROUND(Offset_Report7[[#This Row],[FY 2022-23 Allocation]]-Offset_Report7[[#This Row],[FY 2022-23 Expended]],0)</f>
        <v>50000</v>
      </c>
      <c r="K1095" s="6">
        <f>Offset_Report7[[#This Row],[FY 2021-22 
Unspent Funds to Offset]]+Offset_Report7[[#This Row],[FY 2022-23 
Unspent Funds to Offset]]</f>
        <v>50000</v>
      </c>
    </row>
    <row r="1096" spans="1:11" x14ac:dyDescent="0.2">
      <c r="A1096" s="32" t="s">
        <v>4621</v>
      </c>
      <c r="B1096" s="34" t="s">
        <v>1734</v>
      </c>
      <c r="C1096" s="2" t="s">
        <v>14</v>
      </c>
      <c r="D1096" s="3" t="s">
        <v>1735</v>
      </c>
      <c r="E1096" s="4">
        <v>50000</v>
      </c>
      <c r="F1096" s="4">
        <v>50000</v>
      </c>
      <c r="G1096" s="5">
        <f>ROUND(Offset_Report7[[#This Row],[FY 2021-22 Allocation]]-Offset_Report7[[#This Row],[FY 2021-22 Expended]],0)</f>
        <v>0</v>
      </c>
      <c r="H1096" s="5">
        <v>127038</v>
      </c>
      <c r="I1096" s="5">
        <v>127038</v>
      </c>
      <c r="J1096" s="5">
        <f>ROUND(Offset_Report7[[#This Row],[FY 2022-23 Allocation]]-Offset_Report7[[#This Row],[FY 2022-23 Expended]],0)</f>
        <v>0</v>
      </c>
      <c r="K1096" s="6">
        <f>Offset_Report7[[#This Row],[FY 2021-22 
Unspent Funds to Offset]]+Offset_Report7[[#This Row],[FY 2022-23 
Unspent Funds to Offset]]</f>
        <v>0</v>
      </c>
    </row>
    <row r="1097" spans="1:11" x14ac:dyDescent="0.2">
      <c r="A1097" s="32" t="s">
        <v>4622</v>
      </c>
      <c r="B1097" s="34" t="s">
        <v>1736</v>
      </c>
      <c r="C1097" s="2" t="s">
        <v>14</v>
      </c>
      <c r="D1097" s="3" t="s">
        <v>1737</v>
      </c>
      <c r="E1097" s="4">
        <v>80642</v>
      </c>
      <c r="F1097" s="4">
        <v>80642</v>
      </c>
      <c r="G1097" s="5">
        <f>ROUND(Offset_Report7[[#This Row],[FY 2021-22 Allocation]]-Offset_Report7[[#This Row],[FY 2021-22 Expended]],0)</f>
        <v>0</v>
      </c>
      <c r="H1097" s="5">
        <v>221517</v>
      </c>
      <c r="I1097" s="5">
        <v>221517</v>
      </c>
      <c r="J1097" s="5">
        <f>ROUND(Offset_Report7[[#This Row],[FY 2022-23 Allocation]]-Offset_Report7[[#This Row],[FY 2022-23 Expended]],0)</f>
        <v>0</v>
      </c>
      <c r="K1097" s="6">
        <f>Offset_Report7[[#This Row],[FY 2021-22 
Unspent Funds to Offset]]+Offset_Report7[[#This Row],[FY 2022-23 
Unspent Funds to Offset]]</f>
        <v>0</v>
      </c>
    </row>
    <row r="1098" spans="1:11" x14ac:dyDescent="0.2">
      <c r="A1098" s="32" t="s">
        <v>4623</v>
      </c>
      <c r="B1098" s="34" t="s">
        <v>1738</v>
      </c>
      <c r="C1098" s="2" t="s">
        <v>14</v>
      </c>
      <c r="D1098" s="3" t="s">
        <v>1739</v>
      </c>
      <c r="E1098" s="4">
        <v>50000</v>
      </c>
      <c r="F1098" s="4">
        <v>50000</v>
      </c>
      <c r="G1098" s="5">
        <f>ROUND(Offset_Report7[[#This Row],[FY 2021-22 Allocation]]-Offset_Report7[[#This Row],[FY 2021-22 Expended]],0)</f>
        <v>0</v>
      </c>
      <c r="H1098" s="5">
        <v>50000</v>
      </c>
      <c r="I1098" s="5">
        <v>50000</v>
      </c>
      <c r="J1098" s="5">
        <f>ROUND(Offset_Report7[[#This Row],[FY 2022-23 Allocation]]-Offset_Report7[[#This Row],[FY 2022-23 Expended]],0)</f>
        <v>0</v>
      </c>
      <c r="K1098" s="6">
        <f>Offset_Report7[[#This Row],[FY 2021-22 
Unspent Funds to Offset]]+Offset_Report7[[#This Row],[FY 2022-23 
Unspent Funds to Offset]]</f>
        <v>0</v>
      </c>
    </row>
    <row r="1099" spans="1:11" x14ac:dyDescent="0.2">
      <c r="A1099" s="32" t="s">
        <v>4624</v>
      </c>
      <c r="B1099" s="34" t="s">
        <v>1740</v>
      </c>
      <c r="C1099" s="2" t="s">
        <v>14</v>
      </c>
      <c r="D1099" s="3" t="s">
        <v>1741</v>
      </c>
      <c r="E1099" s="4">
        <v>51915</v>
      </c>
      <c r="F1099" s="4">
        <v>51915</v>
      </c>
      <c r="G1099" s="5">
        <f>ROUND(Offset_Report7[[#This Row],[FY 2021-22 Allocation]]-Offset_Report7[[#This Row],[FY 2021-22 Expended]],0)</f>
        <v>0</v>
      </c>
      <c r="H1099" s="5">
        <v>152184</v>
      </c>
      <c r="I1099" s="5">
        <v>152184</v>
      </c>
      <c r="J1099" s="5">
        <f>ROUND(Offset_Report7[[#This Row],[FY 2022-23 Allocation]]-Offset_Report7[[#This Row],[FY 2022-23 Expended]],0)</f>
        <v>0</v>
      </c>
      <c r="K1099" s="6">
        <f>Offset_Report7[[#This Row],[FY 2021-22 
Unspent Funds to Offset]]+Offset_Report7[[#This Row],[FY 2022-23 
Unspent Funds to Offset]]</f>
        <v>0</v>
      </c>
    </row>
    <row r="1100" spans="1:11" x14ac:dyDescent="0.2">
      <c r="A1100" s="32" t="s">
        <v>4625</v>
      </c>
      <c r="B1100" s="33" t="s">
        <v>1742</v>
      </c>
      <c r="C1100" s="2" t="s">
        <v>14</v>
      </c>
      <c r="D1100" s="3" t="s">
        <v>1743</v>
      </c>
      <c r="E1100" s="4">
        <v>0</v>
      </c>
      <c r="F1100" s="4">
        <v>0</v>
      </c>
      <c r="G1100" s="5">
        <f>ROUND(Offset_Report7[[#This Row],[FY 2021-22 Allocation]]-Offset_Report7[[#This Row],[FY 2021-22 Expended]],0)</f>
        <v>0</v>
      </c>
      <c r="H1100" s="5">
        <v>0</v>
      </c>
      <c r="I1100" s="5">
        <v>0</v>
      </c>
      <c r="J1100" s="5">
        <f>ROUND(Offset_Report7[[#This Row],[FY 2022-23 Allocation]]-Offset_Report7[[#This Row],[FY 2022-23 Expended]],0)</f>
        <v>0</v>
      </c>
      <c r="K1100" s="6">
        <f>Offset_Report7[[#This Row],[FY 2021-22 
Unspent Funds to Offset]]+Offset_Report7[[#This Row],[FY 2022-23 
Unspent Funds to Offset]]</f>
        <v>0</v>
      </c>
    </row>
    <row r="1101" spans="1:11" x14ac:dyDescent="0.2">
      <c r="A1101" s="32" t="s">
        <v>4626</v>
      </c>
      <c r="B1101" s="34" t="s">
        <v>11</v>
      </c>
      <c r="C1101" s="2" t="s">
        <v>11</v>
      </c>
      <c r="D1101" s="3" t="s">
        <v>1744</v>
      </c>
      <c r="E1101" s="4">
        <v>1727853</v>
      </c>
      <c r="F1101" s="4">
        <v>1727853</v>
      </c>
      <c r="G1101" s="5">
        <f>ROUND(Offset_Report7[[#This Row],[FY 2021-22 Allocation]]-Offset_Report7[[#This Row],[FY 2021-22 Expended]],0)</f>
        <v>0</v>
      </c>
      <c r="H1101" s="5">
        <v>4899797</v>
      </c>
      <c r="I1101" s="5">
        <v>4899797</v>
      </c>
      <c r="J1101" s="5">
        <f>ROUND(Offset_Report7[[#This Row],[FY 2022-23 Allocation]]-Offset_Report7[[#This Row],[FY 2022-23 Expended]],0)</f>
        <v>0</v>
      </c>
      <c r="K1101" s="6">
        <f>Offset_Report7[[#This Row],[FY 2021-22 
Unspent Funds to Offset]]+Offset_Report7[[#This Row],[FY 2022-23 
Unspent Funds to Offset]]</f>
        <v>0</v>
      </c>
    </row>
    <row r="1102" spans="1:11" s="8" customFormat="1" x14ac:dyDescent="0.2">
      <c r="A1102" s="32" t="s">
        <v>4627</v>
      </c>
      <c r="B1102" s="34" t="s">
        <v>11</v>
      </c>
      <c r="C1102" s="2" t="s">
        <v>11</v>
      </c>
      <c r="D1102" s="3" t="s">
        <v>1745</v>
      </c>
      <c r="E1102" s="4">
        <v>1071541</v>
      </c>
      <c r="F1102" s="4">
        <v>1071541</v>
      </c>
      <c r="G1102" s="5">
        <f>ROUND(Offset_Report7[[#This Row],[FY 2021-22 Allocation]]-Offset_Report7[[#This Row],[FY 2021-22 Expended]],0)</f>
        <v>0</v>
      </c>
      <c r="H1102" s="5">
        <v>3000429</v>
      </c>
      <c r="I1102" s="5">
        <v>3000429</v>
      </c>
      <c r="J1102" s="5">
        <f>ROUND(Offset_Report7[[#This Row],[FY 2022-23 Allocation]]-Offset_Report7[[#This Row],[FY 2022-23 Expended]],0)</f>
        <v>0</v>
      </c>
      <c r="K1102" s="6">
        <f>Offset_Report7[[#This Row],[FY 2021-22 
Unspent Funds to Offset]]+Offset_Report7[[#This Row],[FY 2022-23 
Unspent Funds to Offset]]</f>
        <v>0</v>
      </c>
    </row>
    <row r="1103" spans="1:11" x14ac:dyDescent="0.2">
      <c r="A1103" s="32" t="s">
        <v>4628</v>
      </c>
      <c r="B1103" s="34" t="s">
        <v>11</v>
      </c>
      <c r="C1103" s="2" t="s">
        <v>11</v>
      </c>
      <c r="D1103" s="3" t="s">
        <v>1746</v>
      </c>
      <c r="E1103" s="4">
        <v>930406</v>
      </c>
      <c r="F1103" s="4">
        <v>930406</v>
      </c>
      <c r="G1103" s="5">
        <f>ROUND(Offset_Report7[[#This Row],[FY 2021-22 Allocation]]-Offset_Report7[[#This Row],[FY 2021-22 Expended]],0)</f>
        <v>0</v>
      </c>
      <c r="H1103" s="5">
        <v>2558711</v>
      </c>
      <c r="I1103" s="5">
        <v>2558711</v>
      </c>
      <c r="J1103" s="5">
        <f>ROUND(Offset_Report7[[#This Row],[FY 2022-23 Allocation]]-Offset_Report7[[#This Row],[FY 2022-23 Expended]],0)</f>
        <v>0</v>
      </c>
      <c r="K1103" s="6">
        <f>Offset_Report7[[#This Row],[FY 2021-22 
Unspent Funds to Offset]]+Offset_Report7[[#This Row],[FY 2022-23 
Unspent Funds to Offset]]</f>
        <v>0</v>
      </c>
    </row>
    <row r="1104" spans="1:11" x14ac:dyDescent="0.2">
      <c r="A1104" s="32" t="s">
        <v>4629</v>
      </c>
      <c r="B1104" s="34" t="s">
        <v>11</v>
      </c>
      <c r="C1104" s="2" t="s">
        <v>11</v>
      </c>
      <c r="D1104" s="3" t="s">
        <v>1747</v>
      </c>
      <c r="E1104" s="4">
        <v>3444330</v>
      </c>
      <c r="F1104" s="4">
        <v>3444330</v>
      </c>
      <c r="G1104" s="5">
        <f>ROUND(Offset_Report7[[#This Row],[FY 2021-22 Allocation]]-Offset_Report7[[#This Row],[FY 2021-22 Expended]],0)</f>
        <v>0</v>
      </c>
      <c r="H1104" s="5">
        <v>9534606</v>
      </c>
      <c r="I1104" s="5">
        <v>9534606</v>
      </c>
      <c r="J1104" s="5">
        <f>ROUND(Offset_Report7[[#This Row],[FY 2022-23 Allocation]]-Offset_Report7[[#This Row],[FY 2022-23 Expended]],0)</f>
        <v>0</v>
      </c>
      <c r="K1104" s="6">
        <f>Offset_Report7[[#This Row],[FY 2021-22 
Unspent Funds to Offset]]+Offset_Report7[[#This Row],[FY 2022-23 
Unspent Funds to Offset]]</f>
        <v>0</v>
      </c>
    </row>
    <row r="1105" spans="1:11" x14ac:dyDescent="0.2">
      <c r="A1105" s="32" t="s">
        <v>4630</v>
      </c>
      <c r="B1105" s="33" t="s">
        <v>11</v>
      </c>
      <c r="C1105" s="2" t="s">
        <v>11</v>
      </c>
      <c r="D1105" s="3" t="s">
        <v>1748</v>
      </c>
      <c r="E1105" s="4">
        <v>0</v>
      </c>
      <c r="F1105" s="4">
        <v>0</v>
      </c>
      <c r="G1105" s="5">
        <f>ROUND(Offset_Report7[[#This Row],[FY 2021-22 Allocation]]-Offset_Report7[[#This Row],[FY 2021-22 Expended]],0)</f>
        <v>0</v>
      </c>
      <c r="H1105" s="5">
        <v>0</v>
      </c>
      <c r="I1105" s="5">
        <v>0</v>
      </c>
      <c r="J1105" s="5">
        <f>ROUND(Offset_Report7[[#This Row],[FY 2022-23 Allocation]]-Offset_Report7[[#This Row],[FY 2022-23 Expended]],0)</f>
        <v>0</v>
      </c>
      <c r="K1105" s="6">
        <f>Offset_Report7[[#This Row],[FY 2021-22 
Unspent Funds to Offset]]+Offset_Report7[[#This Row],[FY 2022-23 
Unspent Funds to Offset]]</f>
        <v>0</v>
      </c>
    </row>
    <row r="1106" spans="1:11" x14ac:dyDescent="0.2">
      <c r="A1106" s="32" t="s">
        <v>4631</v>
      </c>
      <c r="B1106" s="34" t="s">
        <v>11</v>
      </c>
      <c r="C1106" s="2" t="s">
        <v>11</v>
      </c>
      <c r="D1106" s="3" t="s">
        <v>1749</v>
      </c>
      <c r="E1106" s="4">
        <v>10203374</v>
      </c>
      <c r="F1106" s="4">
        <v>10203374</v>
      </c>
      <c r="G1106" s="5">
        <f>ROUND(Offset_Report7[[#This Row],[FY 2021-22 Allocation]]-Offset_Report7[[#This Row],[FY 2021-22 Expended]],0)</f>
        <v>0</v>
      </c>
      <c r="H1106" s="5">
        <v>36738574</v>
      </c>
      <c r="I1106" s="5">
        <v>35622511.670000002</v>
      </c>
      <c r="J1106" s="5">
        <f>ROUND(Offset_Report7[[#This Row],[FY 2022-23 Allocation]]-Offset_Report7[[#This Row],[FY 2022-23 Expended]],0)</f>
        <v>1116062</v>
      </c>
      <c r="K1106" s="6">
        <f>Offset_Report7[[#This Row],[FY 2021-22 
Unspent Funds to Offset]]+Offset_Report7[[#This Row],[FY 2022-23 
Unspent Funds to Offset]]</f>
        <v>1116062</v>
      </c>
    </row>
    <row r="1107" spans="1:11" x14ac:dyDescent="0.2">
      <c r="A1107" s="32" t="s">
        <v>4632</v>
      </c>
      <c r="B1107" s="34" t="s">
        <v>11</v>
      </c>
      <c r="C1107" s="2" t="s">
        <v>11</v>
      </c>
      <c r="D1107" s="3" t="s">
        <v>1750</v>
      </c>
      <c r="E1107" s="4">
        <v>682065</v>
      </c>
      <c r="F1107" s="4">
        <v>682065</v>
      </c>
      <c r="G1107" s="5">
        <f>ROUND(Offset_Report7[[#This Row],[FY 2021-22 Allocation]]-Offset_Report7[[#This Row],[FY 2021-22 Expended]],0)</f>
        <v>0</v>
      </c>
      <c r="H1107" s="5">
        <v>1539020</v>
      </c>
      <c r="I1107" s="5">
        <v>1539020</v>
      </c>
      <c r="J1107" s="5">
        <f>ROUND(Offset_Report7[[#This Row],[FY 2022-23 Allocation]]-Offset_Report7[[#This Row],[FY 2022-23 Expended]],0)</f>
        <v>0</v>
      </c>
      <c r="K1107" s="6">
        <f>Offset_Report7[[#This Row],[FY 2021-22 
Unspent Funds to Offset]]+Offset_Report7[[#This Row],[FY 2022-23 
Unspent Funds to Offset]]</f>
        <v>0</v>
      </c>
    </row>
    <row r="1108" spans="1:11" x14ac:dyDescent="0.2">
      <c r="A1108" s="32" t="s">
        <v>4633</v>
      </c>
      <c r="B1108" s="34" t="s">
        <v>1751</v>
      </c>
      <c r="C1108" s="2" t="s">
        <v>14</v>
      </c>
      <c r="D1108" s="3" t="s">
        <v>1752</v>
      </c>
      <c r="E1108" s="4">
        <v>50000</v>
      </c>
      <c r="F1108" s="4">
        <v>50000</v>
      </c>
      <c r="G1108" s="5">
        <f>ROUND(Offset_Report7[[#This Row],[FY 2021-22 Allocation]]-Offset_Report7[[#This Row],[FY 2021-22 Expended]],0)</f>
        <v>0</v>
      </c>
      <c r="H1108" s="5">
        <v>149069</v>
      </c>
      <c r="I1108" s="5">
        <v>133302</v>
      </c>
      <c r="J1108" s="5">
        <f>ROUND(Offset_Report7[[#This Row],[FY 2022-23 Allocation]]-Offset_Report7[[#This Row],[FY 2022-23 Expended]],0)</f>
        <v>15767</v>
      </c>
      <c r="K1108" s="6">
        <f>Offset_Report7[[#This Row],[FY 2021-22 
Unspent Funds to Offset]]+Offset_Report7[[#This Row],[FY 2022-23 
Unspent Funds to Offset]]</f>
        <v>15767</v>
      </c>
    </row>
    <row r="1109" spans="1:11" x14ac:dyDescent="0.2">
      <c r="A1109" s="32" t="s">
        <v>4634</v>
      </c>
      <c r="B1109" s="34" t="s">
        <v>11</v>
      </c>
      <c r="C1109" s="2" t="s">
        <v>11</v>
      </c>
      <c r="D1109" s="3" t="s">
        <v>1753</v>
      </c>
      <c r="E1109" s="4">
        <v>0</v>
      </c>
      <c r="F1109" s="4">
        <v>0</v>
      </c>
      <c r="G1109" s="5">
        <f>ROUND(Offset_Report7[[#This Row],[FY 2021-22 Allocation]]-Offset_Report7[[#This Row],[FY 2021-22 Expended]],0)</f>
        <v>0</v>
      </c>
      <c r="H1109" s="5">
        <v>0</v>
      </c>
      <c r="I1109" s="5">
        <v>0</v>
      </c>
      <c r="J1109" s="5">
        <f>ROUND(Offset_Report7[[#This Row],[FY 2022-23 Allocation]]-Offset_Report7[[#This Row],[FY 2022-23 Expended]],0)</f>
        <v>0</v>
      </c>
      <c r="K1109" s="6">
        <f>Offset_Report7[[#This Row],[FY 2021-22 
Unspent Funds to Offset]]+Offset_Report7[[#This Row],[FY 2022-23 
Unspent Funds to Offset]]</f>
        <v>0</v>
      </c>
    </row>
    <row r="1110" spans="1:11" x14ac:dyDescent="0.2">
      <c r="A1110" s="32" t="s">
        <v>4635</v>
      </c>
      <c r="B1110" s="34" t="s">
        <v>11</v>
      </c>
      <c r="C1110" s="2" t="s">
        <v>11</v>
      </c>
      <c r="D1110" s="3" t="s">
        <v>1754</v>
      </c>
      <c r="E1110" s="4">
        <v>104329</v>
      </c>
      <c r="F1110" s="4">
        <v>104329</v>
      </c>
      <c r="G1110" s="5">
        <f>ROUND(Offset_Report7[[#This Row],[FY 2021-22 Allocation]]-Offset_Report7[[#This Row],[FY 2021-22 Expended]],0)</f>
        <v>0</v>
      </c>
      <c r="H1110" s="5">
        <v>327618</v>
      </c>
      <c r="I1110" s="5">
        <v>327618</v>
      </c>
      <c r="J1110" s="5">
        <f>ROUND(Offset_Report7[[#This Row],[FY 2022-23 Allocation]]-Offset_Report7[[#This Row],[FY 2022-23 Expended]],0)</f>
        <v>0</v>
      </c>
      <c r="K1110" s="6">
        <f>Offset_Report7[[#This Row],[FY 2021-22 
Unspent Funds to Offset]]+Offset_Report7[[#This Row],[FY 2022-23 
Unspent Funds to Offset]]</f>
        <v>0</v>
      </c>
    </row>
    <row r="1111" spans="1:11" x14ac:dyDescent="0.2">
      <c r="A1111" s="32" t="s">
        <v>4636</v>
      </c>
      <c r="B1111" s="34" t="s">
        <v>11</v>
      </c>
      <c r="C1111" s="2" t="s">
        <v>11</v>
      </c>
      <c r="D1111" s="3" t="s">
        <v>1755</v>
      </c>
      <c r="E1111" s="4">
        <v>1761838</v>
      </c>
      <c r="F1111" s="4">
        <v>1761838</v>
      </c>
      <c r="G1111" s="5">
        <f>ROUND(Offset_Report7[[#This Row],[FY 2021-22 Allocation]]-Offset_Report7[[#This Row],[FY 2021-22 Expended]],0)</f>
        <v>0</v>
      </c>
      <c r="H1111" s="5">
        <v>6572579</v>
      </c>
      <c r="I1111" s="5">
        <v>6572579</v>
      </c>
      <c r="J1111" s="5">
        <f>ROUND(Offset_Report7[[#This Row],[FY 2022-23 Allocation]]-Offset_Report7[[#This Row],[FY 2022-23 Expended]],0)</f>
        <v>0</v>
      </c>
      <c r="K1111" s="6">
        <f>Offset_Report7[[#This Row],[FY 2021-22 
Unspent Funds to Offset]]+Offset_Report7[[#This Row],[FY 2022-23 
Unspent Funds to Offset]]</f>
        <v>0</v>
      </c>
    </row>
    <row r="1112" spans="1:11" x14ac:dyDescent="0.2">
      <c r="A1112" s="32" t="s">
        <v>4637</v>
      </c>
      <c r="B1112" s="34" t="s">
        <v>11</v>
      </c>
      <c r="C1112" s="2" t="s">
        <v>11</v>
      </c>
      <c r="D1112" s="3" t="s">
        <v>1756</v>
      </c>
      <c r="E1112" s="4">
        <v>5548361</v>
      </c>
      <c r="F1112" s="4">
        <v>5548361</v>
      </c>
      <c r="G1112" s="5">
        <f>ROUND(Offset_Report7[[#This Row],[FY 2021-22 Allocation]]-Offset_Report7[[#This Row],[FY 2021-22 Expended]],0)</f>
        <v>0</v>
      </c>
      <c r="H1112" s="5">
        <v>11029667</v>
      </c>
      <c r="I1112" s="5">
        <v>11029667</v>
      </c>
      <c r="J1112" s="5">
        <f>ROUND(Offset_Report7[[#This Row],[FY 2022-23 Allocation]]-Offset_Report7[[#This Row],[FY 2022-23 Expended]],0)</f>
        <v>0</v>
      </c>
      <c r="K1112" s="6">
        <f>Offset_Report7[[#This Row],[FY 2021-22 
Unspent Funds to Offset]]+Offset_Report7[[#This Row],[FY 2022-23 
Unspent Funds to Offset]]</f>
        <v>0</v>
      </c>
    </row>
    <row r="1113" spans="1:11" x14ac:dyDescent="0.2">
      <c r="A1113" s="32" t="s">
        <v>4638</v>
      </c>
      <c r="B1113" s="34" t="s">
        <v>11</v>
      </c>
      <c r="C1113" s="2" t="s">
        <v>11</v>
      </c>
      <c r="D1113" s="3" t="s">
        <v>1757</v>
      </c>
      <c r="E1113" s="4">
        <v>2993647</v>
      </c>
      <c r="F1113" s="4">
        <v>2993647</v>
      </c>
      <c r="G1113" s="5">
        <f>ROUND(Offset_Report7[[#This Row],[FY 2021-22 Allocation]]-Offset_Report7[[#This Row],[FY 2021-22 Expended]],0)</f>
        <v>0</v>
      </c>
      <c r="H1113" s="5">
        <v>7237566</v>
      </c>
      <c r="I1113" s="5">
        <v>7237566</v>
      </c>
      <c r="J1113" s="5">
        <f>ROUND(Offset_Report7[[#This Row],[FY 2022-23 Allocation]]-Offset_Report7[[#This Row],[FY 2022-23 Expended]],0)</f>
        <v>0</v>
      </c>
      <c r="K1113" s="6">
        <f>Offset_Report7[[#This Row],[FY 2021-22 
Unspent Funds to Offset]]+Offset_Report7[[#This Row],[FY 2022-23 
Unspent Funds to Offset]]</f>
        <v>0</v>
      </c>
    </row>
    <row r="1114" spans="1:11" x14ac:dyDescent="0.2">
      <c r="A1114" s="32" t="s">
        <v>4639</v>
      </c>
      <c r="B1114" s="34" t="s">
        <v>11</v>
      </c>
      <c r="C1114" s="2" t="s">
        <v>11</v>
      </c>
      <c r="D1114" s="3" t="s">
        <v>1758</v>
      </c>
      <c r="E1114" s="4">
        <v>2094462</v>
      </c>
      <c r="F1114" s="4">
        <v>2094462</v>
      </c>
      <c r="G1114" s="5">
        <f>ROUND(Offset_Report7[[#This Row],[FY 2021-22 Allocation]]-Offset_Report7[[#This Row],[FY 2021-22 Expended]],0)</f>
        <v>0</v>
      </c>
      <c r="H1114" s="5">
        <v>5777878</v>
      </c>
      <c r="I1114" s="5">
        <v>5777878</v>
      </c>
      <c r="J1114" s="5">
        <f>ROUND(Offset_Report7[[#This Row],[FY 2022-23 Allocation]]-Offset_Report7[[#This Row],[FY 2022-23 Expended]],0)</f>
        <v>0</v>
      </c>
      <c r="K1114" s="6">
        <f>Offset_Report7[[#This Row],[FY 2021-22 
Unspent Funds to Offset]]+Offset_Report7[[#This Row],[FY 2022-23 
Unspent Funds to Offset]]</f>
        <v>0</v>
      </c>
    </row>
    <row r="1115" spans="1:11" x14ac:dyDescent="0.2">
      <c r="A1115" s="32" t="s">
        <v>4640</v>
      </c>
      <c r="B1115" s="34" t="s">
        <v>11</v>
      </c>
      <c r="C1115" s="2" t="s">
        <v>11</v>
      </c>
      <c r="D1115" s="3" t="s">
        <v>1759</v>
      </c>
      <c r="E1115" s="4">
        <v>4600818</v>
      </c>
      <c r="F1115" s="4">
        <v>4600818</v>
      </c>
      <c r="G1115" s="5">
        <f>ROUND(Offset_Report7[[#This Row],[FY 2021-22 Allocation]]-Offset_Report7[[#This Row],[FY 2021-22 Expended]],0)</f>
        <v>0</v>
      </c>
      <c r="H1115" s="5">
        <v>12070137</v>
      </c>
      <c r="I1115" s="5">
        <v>12070137</v>
      </c>
      <c r="J1115" s="5">
        <f>ROUND(Offset_Report7[[#This Row],[FY 2022-23 Allocation]]-Offset_Report7[[#This Row],[FY 2022-23 Expended]],0)</f>
        <v>0</v>
      </c>
      <c r="K1115" s="6">
        <f>Offset_Report7[[#This Row],[FY 2021-22 
Unspent Funds to Offset]]+Offset_Report7[[#This Row],[FY 2022-23 
Unspent Funds to Offset]]</f>
        <v>0</v>
      </c>
    </row>
    <row r="1116" spans="1:11" x14ac:dyDescent="0.2">
      <c r="A1116" s="32" t="s">
        <v>4641</v>
      </c>
      <c r="B1116" s="34" t="s">
        <v>1760</v>
      </c>
      <c r="C1116" s="2" t="s">
        <v>14</v>
      </c>
      <c r="D1116" s="3" t="s">
        <v>1761</v>
      </c>
      <c r="E1116" s="4">
        <v>0</v>
      </c>
      <c r="F1116" s="4">
        <v>0</v>
      </c>
      <c r="G1116" s="5">
        <f>ROUND(Offset_Report7[[#This Row],[FY 2021-22 Allocation]]-Offset_Report7[[#This Row],[FY 2021-22 Expended]],0)</f>
        <v>0</v>
      </c>
      <c r="H1116" s="5">
        <v>0</v>
      </c>
      <c r="I1116" s="5">
        <v>0</v>
      </c>
      <c r="J1116" s="5">
        <f>ROUND(Offset_Report7[[#This Row],[FY 2022-23 Allocation]]-Offset_Report7[[#This Row],[FY 2022-23 Expended]],0)</f>
        <v>0</v>
      </c>
      <c r="K1116" s="6">
        <f>Offset_Report7[[#This Row],[FY 2021-22 
Unspent Funds to Offset]]+Offset_Report7[[#This Row],[FY 2022-23 
Unspent Funds to Offset]]</f>
        <v>0</v>
      </c>
    </row>
    <row r="1117" spans="1:11" x14ac:dyDescent="0.2">
      <c r="A1117" s="32" t="s">
        <v>4642</v>
      </c>
      <c r="B1117" s="34" t="s">
        <v>1762</v>
      </c>
      <c r="C1117" s="2" t="s">
        <v>31</v>
      </c>
      <c r="D1117" s="3" t="s">
        <v>1763</v>
      </c>
      <c r="E1117" s="4">
        <v>0</v>
      </c>
      <c r="F1117" s="4">
        <v>0</v>
      </c>
      <c r="G1117" s="5">
        <f>ROUND(Offset_Report7[[#This Row],[FY 2021-22 Allocation]]-Offset_Report7[[#This Row],[FY 2021-22 Expended]],0)</f>
        <v>0</v>
      </c>
      <c r="H1117" s="5">
        <v>0</v>
      </c>
      <c r="I1117" s="5">
        <v>0</v>
      </c>
      <c r="J1117" s="5">
        <f>ROUND(Offset_Report7[[#This Row],[FY 2022-23 Allocation]]-Offset_Report7[[#This Row],[FY 2022-23 Expended]],0)</f>
        <v>0</v>
      </c>
      <c r="K1117" s="6">
        <f>Offset_Report7[[#This Row],[FY 2021-22 
Unspent Funds to Offset]]+Offset_Report7[[#This Row],[FY 2022-23 
Unspent Funds to Offset]]</f>
        <v>0</v>
      </c>
    </row>
    <row r="1118" spans="1:11" x14ac:dyDescent="0.2">
      <c r="A1118" s="32" t="s">
        <v>4643</v>
      </c>
      <c r="B1118" s="34" t="s">
        <v>11</v>
      </c>
      <c r="C1118" s="2" t="s">
        <v>11</v>
      </c>
      <c r="D1118" s="3" t="s">
        <v>1764</v>
      </c>
      <c r="E1118" s="4">
        <v>3440776</v>
      </c>
      <c r="F1118" s="4">
        <v>3440776</v>
      </c>
      <c r="G1118" s="5">
        <f>ROUND(Offset_Report7[[#This Row],[FY 2021-22 Allocation]]-Offset_Report7[[#This Row],[FY 2021-22 Expended]],0)</f>
        <v>0</v>
      </c>
      <c r="H1118" s="5">
        <v>9762726</v>
      </c>
      <c r="I1118" s="5">
        <v>9762726</v>
      </c>
      <c r="J1118" s="5">
        <f>ROUND(Offset_Report7[[#This Row],[FY 2022-23 Allocation]]-Offset_Report7[[#This Row],[FY 2022-23 Expended]],0)</f>
        <v>0</v>
      </c>
      <c r="K1118" s="6">
        <f>Offset_Report7[[#This Row],[FY 2021-22 
Unspent Funds to Offset]]+Offset_Report7[[#This Row],[FY 2022-23 
Unspent Funds to Offset]]</f>
        <v>0</v>
      </c>
    </row>
    <row r="1119" spans="1:11" x14ac:dyDescent="0.2">
      <c r="A1119" s="32" t="s">
        <v>4644</v>
      </c>
      <c r="B1119" s="34" t="s">
        <v>1765</v>
      </c>
      <c r="C1119" s="2" t="s">
        <v>31</v>
      </c>
      <c r="D1119" s="3" t="s">
        <v>1766</v>
      </c>
      <c r="E1119" s="4">
        <v>0</v>
      </c>
      <c r="F1119" s="4">
        <v>0</v>
      </c>
      <c r="G1119" s="5">
        <f>ROUND(Offset_Report7[[#This Row],[FY 2021-22 Allocation]]-Offset_Report7[[#This Row],[FY 2021-22 Expended]],0)</f>
        <v>0</v>
      </c>
      <c r="H1119" s="5">
        <v>0</v>
      </c>
      <c r="I1119" s="5">
        <v>0</v>
      </c>
      <c r="J1119" s="5">
        <f>ROUND(Offset_Report7[[#This Row],[FY 2022-23 Allocation]]-Offset_Report7[[#This Row],[FY 2022-23 Expended]],0)</f>
        <v>0</v>
      </c>
      <c r="K1119" s="6">
        <f>Offset_Report7[[#This Row],[FY 2021-22 
Unspent Funds to Offset]]+Offset_Report7[[#This Row],[FY 2022-23 
Unspent Funds to Offset]]</f>
        <v>0</v>
      </c>
    </row>
    <row r="1120" spans="1:11" x14ac:dyDescent="0.2">
      <c r="A1120" s="32" t="s">
        <v>4645</v>
      </c>
      <c r="B1120" s="34" t="s">
        <v>11</v>
      </c>
      <c r="C1120" s="2" t="s">
        <v>11</v>
      </c>
      <c r="D1120" s="3" t="s">
        <v>1767</v>
      </c>
      <c r="E1120" s="4">
        <v>23341353</v>
      </c>
      <c r="F1120" s="4">
        <v>23341353</v>
      </c>
      <c r="G1120" s="5">
        <f>ROUND(Offset_Report7[[#This Row],[FY 2021-22 Allocation]]-Offset_Report7[[#This Row],[FY 2021-22 Expended]],0)</f>
        <v>0</v>
      </c>
      <c r="H1120" s="5">
        <v>41573730</v>
      </c>
      <c r="I1120" s="5">
        <v>41573730</v>
      </c>
      <c r="J1120" s="5">
        <f>ROUND(Offset_Report7[[#This Row],[FY 2022-23 Allocation]]-Offset_Report7[[#This Row],[FY 2022-23 Expended]],0)</f>
        <v>0</v>
      </c>
      <c r="K1120" s="6">
        <f>Offset_Report7[[#This Row],[FY 2021-22 
Unspent Funds to Offset]]+Offset_Report7[[#This Row],[FY 2022-23 
Unspent Funds to Offset]]</f>
        <v>0</v>
      </c>
    </row>
    <row r="1121" spans="1:11" x14ac:dyDescent="0.2">
      <c r="A1121" s="32" t="s">
        <v>4646</v>
      </c>
      <c r="B1121" s="34" t="s">
        <v>1768</v>
      </c>
      <c r="C1121" s="2" t="s">
        <v>14</v>
      </c>
      <c r="D1121" s="3" t="s">
        <v>1769</v>
      </c>
      <c r="E1121" s="4">
        <v>409002</v>
      </c>
      <c r="F1121" s="4">
        <v>409002</v>
      </c>
      <c r="G1121" s="5">
        <f>ROUND(Offset_Report7[[#This Row],[FY 2021-22 Allocation]]-Offset_Report7[[#This Row],[FY 2021-22 Expended]],0)</f>
        <v>0</v>
      </c>
      <c r="H1121" s="5">
        <v>955832</v>
      </c>
      <c r="I1121" s="5">
        <v>955832</v>
      </c>
      <c r="J1121" s="5">
        <f>ROUND(Offset_Report7[[#This Row],[FY 2022-23 Allocation]]-Offset_Report7[[#This Row],[FY 2022-23 Expended]],0)</f>
        <v>0</v>
      </c>
      <c r="K1121" s="6">
        <f>Offset_Report7[[#This Row],[FY 2021-22 
Unspent Funds to Offset]]+Offset_Report7[[#This Row],[FY 2022-23 
Unspent Funds to Offset]]</f>
        <v>0</v>
      </c>
    </row>
    <row r="1122" spans="1:11" x14ac:dyDescent="0.2">
      <c r="A1122" s="32" t="s">
        <v>4647</v>
      </c>
      <c r="B1122" s="34" t="s">
        <v>1770</v>
      </c>
      <c r="C1122" s="2" t="s">
        <v>14</v>
      </c>
      <c r="D1122" s="3" t="s">
        <v>1771</v>
      </c>
      <c r="E1122" s="4">
        <v>0</v>
      </c>
      <c r="F1122" s="4">
        <v>0</v>
      </c>
      <c r="G1122" s="5">
        <f>ROUND(Offset_Report7[[#This Row],[FY 2021-22 Allocation]]-Offset_Report7[[#This Row],[FY 2021-22 Expended]],0)</f>
        <v>0</v>
      </c>
      <c r="H1122" s="5">
        <v>0</v>
      </c>
      <c r="I1122" s="5">
        <v>0</v>
      </c>
      <c r="J1122" s="5">
        <f>ROUND(Offset_Report7[[#This Row],[FY 2022-23 Allocation]]-Offset_Report7[[#This Row],[FY 2022-23 Expended]],0)</f>
        <v>0</v>
      </c>
      <c r="K1122" s="6">
        <f>Offset_Report7[[#This Row],[FY 2021-22 
Unspent Funds to Offset]]+Offset_Report7[[#This Row],[FY 2022-23 
Unspent Funds to Offset]]</f>
        <v>0</v>
      </c>
    </row>
    <row r="1123" spans="1:11" x14ac:dyDescent="0.2">
      <c r="A1123" s="32" t="s">
        <v>4648</v>
      </c>
      <c r="B1123" s="34" t="s">
        <v>1772</v>
      </c>
      <c r="C1123" s="2" t="s">
        <v>14</v>
      </c>
      <c r="D1123" s="3" t="s">
        <v>1773</v>
      </c>
      <c r="E1123" s="4">
        <v>265402</v>
      </c>
      <c r="F1123" s="4">
        <v>265402</v>
      </c>
      <c r="G1123" s="5">
        <f>ROUND(Offset_Report7[[#This Row],[FY 2021-22 Allocation]]-Offset_Report7[[#This Row],[FY 2021-22 Expended]],0)</f>
        <v>0</v>
      </c>
      <c r="H1123" s="5">
        <v>943386</v>
      </c>
      <c r="I1123" s="5">
        <v>943386</v>
      </c>
      <c r="J1123" s="5">
        <f>ROUND(Offset_Report7[[#This Row],[FY 2022-23 Allocation]]-Offset_Report7[[#This Row],[FY 2022-23 Expended]],0)</f>
        <v>0</v>
      </c>
      <c r="K1123" s="6">
        <f>Offset_Report7[[#This Row],[FY 2021-22 
Unspent Funds to Offset]]+Offset_Report7[[#This Row],[FY 2022-23 
Unspent Funds to Offset]]</f>
        <v>0</v>
      </c>
    </row>
    <row r="1124" spans="1:11" x14ac:dyDescent="0.2">
      <c r="A1124" s="32" t="s">
        <v>4649</v>
      </c>
      <c r="B1124" s="34" t="s">
        <v>1774</v>
      </c>
      <c r="C1124" s="2" t="s">
        <v>31</v>
      </c>
      <c r="D1124" s="3" t="s">
        <v>1775</v>
      </c>
      <c r="E1124" s="4">
        <v>104196</v>
      </c>
      <c r="F1124" s="4">
        <v>104196</v>
      </c>
      <c r="G1124" s="5">
        <f>ROUND(Offset_Report7[[#This Row],[FY 2021-22 Allocation]]-Offset_Report7[[#This Row],[FY 2021-22 Expended]],0)</f>
        <v>0</v>
      </c>
      <c r="H1124" s="5">
        <v>143487</v>
      </c>
      <c r="I1124" s="5">
        <v>143487</v>
      </c>
      <c r="J1124" s="5">
        <f>ROUND(Offset_Report7[[#This Row],[FY 2022-23 Allocation]]-Offset_Report7[[#This Row],[FY 2022-23 Expended]],0)</f>
        <v>0</v>
      </c>
      <c r="K1124" s="6">
        <f>Offset_Report7[[#This Row],[FY 2021-22 
Unspent Funds to Offset]]+Offset_Report7[[#This Row],[FY 2022-23 
Unspent Funds to Offset]]</f>
        <v>0</v>
      </c>
    </row>
    <row r="1125" spans="1:11" x14ac:dyDescent="0.2">
      <c r="A1125" s="32" t="s">
        <v>4650</v>
      </c>
      <c r="B1125" s="34" t="s">
        <v>1776</v>
      </c>
      <c r="C1125" s="2" t="s">
        <v>14</v>
      </c>
      <c r="D1125" s="3" t="s">
        <v>1777</v>
      </c>
      <c r="E1125" s="4">
        <v>361555</v>
      </c>
      <c r="F1125" s="4">
        <v>361555</v>
      </c>
      <c r="G1125" s="5">
        <f>ROUND(Offset_Report7[[#This Row],[FY 2021-22 Allocation]]-Offset_Report7[[#This Row],[FY 2021-22 Expended]],0)</f>
        <v>0</v>
      </c>
      <c r="H1125" s="5">
        <v>1062848</v>
      </c>
      <c r="I1125" s="5">
        <v>1062848</v>
      </c>
      <c r="J1125" s="5">
        <f>ROUND(Offset_Report7[[#This Row],[FY 2022-23 Allocation]]-Offset_Report7[[#This Row],[FY 2022-23 Expended]],0)</f>
        <v>0</v>
      </c>
      <c r="K1125" s="6">
        <f>Offset_Report7[[#This Row],[FY 2021-22 
Unspent Funds to Offset]]+Offset_Report7[[#This Row],[FY 2022-23 
Unspent Funds to Offset]]</f>
        <v>0</v>
      </c>
    </row>
    <row r="1126" spans="1:11" x14ac:dyDescent="0.2">
      <c r="A1126" s="32" t="s">
        <v>4651</v>
      </c>
      <c r="B1126" s="33" t="s">
        <v>11</v>
      </c>
      <c r="C1126" s="2" t="s">
        <v>11</v>
      </c>
      <c r="D1126" s="3" t="s">
        <v>1778</v>
      </c>
      <c r="E1126" s="4">
        <v>1011930</v>
      </c>
      <c r="F1126" s="4">
        <v>1011930</v>
      </c>
      <c r="G1126" s="5">
        <f>ROUND(Offset_Report7[[#This Row],[FY 2021-22 Allocation]]-Offset_Report7[[#This Row],[FY 2021-22 Expended]],0)</f>
        <v>0</v>
      </c>
      <c r="H1126" s="5">
        <v>3518074</v>
      </c>
      <c r="I1126" s="5">
        <v>3518074</v>
      </c>
      <c r="J1126" s="5">
        <f>ROUND(Offset_Report7[[#This Row],[FY 2022-23 Allocation]]-Offset_Report7[[#This Row],[FY 2022-23 Expended]],0)</f>
        <v>0</v>
      </c>
      <c r="K1126" s="6">
        <f>Offset_Report7[[#This Row],[FY 2021-22 
Unspent Funds to Offset]]+Offset_Report7[[#This Row],[FY 2022-23 
Unspent Funds to Offset]]</f>
        <v>0</v>
      </c>
    </row>
    <row r="1127" spans="1:11" x14ac:dyDescent="0.2">
      <c r="A1127" s="32" t="s">
        <v>4652</v>
      </c>
      <c r="B1127" s="33" t="s">
        <v>11</v>
      </c>
      <c r="C1127" s="2" t="s">
        <v>11</v>
      </c>
      <c r="D1127" s="3" t="s">
        <v>1779</v>
      </c>
      <c r="E1127" s="4">
        <v>3445771</v>
      </c>
      <c r="F1127" s="4">
        <v>3445771</v>
      </c>
      <c r="G1127" s="5">
        <f>ROUND(Offset_Report7[[#This Row],[FY 2021-22 Allocation]]-Offset_Report7[[#This Row],[FY 2021-22 Expended]],0)</f>
        <v>0</v>
      </c>
      <c r="H1127" s="5">
        <v>11832077</v>
      </c>
      <c r="I1127" s="5">
        <v>11832077</v>
      </c>
      <c r="J1127" s="5">
        <f>ROUND(Offset_Report7[[#This Row],[FY 2022-23 Allocation]]-Offset_Report7[[#This Row],[FY 2022-23 Expended]],0)</f>
        <v>0</v>
      </c>
      <c r="K1127" s="6">
        <f>Offset_Report7[[#This Row],[FY 2021-22 
Unspent Funds to Offset]]+Offset_Report7[[#This Row],[FY 2022-23 
Unspent Funds to Offset]]</f>
        <v>0</v>
      </c>
    </row>
    <row r="1128" spans="1:11" x14ac:dyDescent="0.2">
      <c r="A1128" s="32" t="s">
        <v>4653</v>
      </c>
      <c r="B1128" s="33" t="s">
        <v>11</v>
      </c>
      <c r="C1128" s="2" t="s">
        <v>11</v>
      </c>
      <c r="D1128" s="3" t="s">
        <v>1780</v>
      </c>
      <c r="E1128" s="4">
        <v>2992338</v>
      </c>
      <c r="F1128" s="4">
        <v>2992338</v>
      </c>
      <c r="G1128" s="5">
        <f>ROUND(Offset_Report7[[#This Row],[FY 2021-22 Allocation]]-Offset_Report7[[#This Row],[FY 2021-22 Expended]],0)</f>
        <v>0</v>
      </c>
      <c r="H1128" s="5">
        <v>8173109</v>
      </c>
      <c r="I1128" s="5">
        <v>8173109</v>
      </c>
      <c r="J1128" s="5">
        <f>ROUND(Offset_Report7[[#This Row],[FY 2022-23 Allocation]]-Offset_Report7[[#This Row],[FY 2022-23 Expended]],0)</f>
        <v>0</v>
      </c>
      <c r="K1128" s="6">
        <f>Offset_Report7[[#This Row],[FY 2021-22 
Unspent Funds to Offset]]+Offset_Report7[[#This Row],[FY 2022-23 
Unspent Funds to Offset]]</f>
        <v>0</v>
      </c>
    </row>
    <row r="1129" spans="1:11" x14ac:dyDescent="0.2">
      <c r="A1129" s="32" t="s">
        <v>4654</v>
      </c>
      <c r="B1129" s="34" t="s">
        <v>11</v>
      </c>
      <c r="C1129" s="2" t="s">
        <v>11</v>
      </c>
      <c r="D1129" s="3" t="s">
        <v>1781</v>
      </c>
      <c r="E1129" s="4">
        <v>3293090</v>
      </c>
      <c r="F1129" s="4">
        <v>3293090</v>
      </c>
      <c r="G1129" s="5">
        <f>ROUND(Offset_Report7[[#This Row],[FY 2021-22 Allocation]]-Offset_Report7[[#This Row],[FY 2021-22 Expended]],0)</f>
        <v>0</v>
      </c>
      <c r="H1129" s="5">
        <v>8647766</v>
      </c>
      <c r="I1129" s="5">
        <v>8647766</v>
      </c>
      <c r="J1129" s="5">
        <f>ROUND(Offset_Report7[[#This Row],[FY 2022-23 Allocation]]-Offset_Report7[[#This Row],[FY 2022-23 Expended]],0)</f>
        <v>0</v>
      </c>
      <c r="K1129" s="6">
        <f>Offset_Report7[[#This Row],[FY 2021-22 
Unspent Funds to Offset]]+Offset_Report7[[#This Row],[FY 2022-23 
Unspent Funds to Offset]]</f>
        <v>0</v>
      </c>
    </row>
    <row r="1130" spans="1:11" x14ac:dyDescent="0.2">
      <c r="A1130" s="32" t="s">
        <v>4655</v>
      </c>
      <c r="B1130" s="34" t="s">
        <v>11</v>
      </c>
      <c r="C1130" s="2" t="s">
        <v>11</v>
      </c>
      <c r="D1130" s="3" t="s">
        <v>1782</v>
      </c>
      <c r="E1130" s="4">
        <v>4060478</v>
      </c>
      <c r="F1130" s="4">
        <v>4060478</v>
      </c>
      <c r="G1130" s="5">
        <f>ROUND(Offset_Report7[[#This Row],[FY 2021-22 Allocation]]-Offset_Report7[[#This Row],[FY 2021-22 Expended]],0)</f>
        <v>0</v>
      </c>
      <c r="H1130" s="5">
        <v>11169082</v>
      </c>
      <c r="I1130" s="5">
        <v>5916662.1299999999</v>
      </c>
      <c r="J1130" s="5">
        <f>ROUND(Offset_Report7[[#This Row],[FY 2022-23 Allocation]]-Offset_Report7[[#This Row],[FY 2022-23 Expended]],0)</f>
        <v>5252420</v>
      </c>
      <c r="K1130" s="6">
        <f>Offset_Report7[[#This Row],[FY 2021-22 
Unspent Funds to Offset]]+Offset_Report7[[#This Row],[FY 2022-23 
Unspent Funds to Offset]]</f>
        <v>5252420</v>
      </c>
    </row>
    <row r="1131" spans="1:11" x14ac:dyDescent="0.2">
      <c r="A1131" s="32" t="s">
        <v>4656</v>
      </c>
      <c r="B1131" s="34" t="s">
        <v>1783</v>
      </c>
      <c r="C1131" s="2" t="s">
        <v>14</v>
      </c>
      <c r="D1131" s="3" t="s">
        <v>1784</v>
      </c>
      <c r="E1131" s="4">
        <v>0</v>
      </c>
      <c r="F1131" s="4">
        <v>0</v>
      </c>
      <c r="G1131" s="5">
        <f>ROUND(Offset_Report7[[#This Row],[FY 2021-22 Allocation]]-Offset_Report7[[#This Row],[FY 2021-22 Expended]],0)</f>
        <v>0</v>
      </c>
      <c r="H1131" s="5">
        <v>0</v>
      </c>
      <c r="I1131" s="5">
        <v>0</v>
      </c>
      <c r="J1131" s="5">
        <f>ROUND(Offset_Report7[[#This Row],[FY 2022-23 Allocation]]-Offset_Report7[[#This Row],[FY 2022-23 Expended]],0)</f>
        <v>0</v>
      </c>
      <c r="K1131" s="6">
        <f>Offset_Report7[[#This Row],[FY 2021-22 
Unspent Funds to Offset]]+Offset_Report7[[#This Row],[FY 2022-23 
Unspent Funds to Offset]]</f>
        <v>0</v>
      </c>
    </row>
    <row r="1132" spans="1:11" x14ac:dyDescent="0.2">
      <c r="A1132" s="32" t="s">
        <v>4657</v>
      </c>
      <c r="B1132" s="34" t="s">
        <v>11</v>
      </c>
      <c r="C1132" s="2" t="s">
        <v>11</v>
      </c>
      <c r="D1132" s="3" t="s">
        <v>1785</v>
      </c>
      <c r="E1132" s="4">
        <v>591804</v>
      </c>
      <c r="F1132" s="4">
        <v>591804</v>
      </c>
      <c r="G1132" s="5">
        <f>ROUND(Offset_Report7[[#This Row],[FY 2021-22 Allocation]]-Offset_Report7[[#This Row],[FY 2021-22 Expended]],0)</f>
        <v>0</v>
      </c>
      <c r="H1132" s="5">
        <v>1618361</v>
      </c>
      <c r="I1132" s="5">
        <v>1618361</v>
      </c>
      <c r="J1132" s="5">
        <f>ROUND(Offset_Report7[[#This Row],[FY 2022-23 Allocation]]-Offset_Report7[[#This Row],[FY 2022-23 Expended]],0)</f>
        <v>0</v>
      </c>
      <c r="K1132" s="6">
        <f>Offset_Report7[[#This Row],[FY 2021-22 
Unspent Funds to Offset]]+Offset_Report7[[#This Row],[FY 2022-23 
Unspent Funds to Offset]]</f>
        <v>0</v>
      </c>
    </row>
    <row r="1133" spans="1:11" x14ac:dyDescent="0.2">
      <c r="A1133" s="32" t="s">
        <v>4658</v>
      </c>
      <c r="B1133" s="34" t="s">
        <v>1786</v>
      </c>
      <c r="C1133" s="2" t="s">
        <v>14</v>
      </c>
      <c r="D1133" s="3" t="s">
        <v>1787</v>
      </c>
      <c r="E1133" s="4">
        <v>300769</v>
      </c>
      <c r="F1133" s="4">
        <v>300769</v>
      </c>
      <c r="G1133" s="5">
        <f>ROUND(Offset_Report7[[#This Row],[FY 2021-22 Allocation]]-Offset_Report7[[#This Row],[FY 2021-22 Expended]],0)</f>
        <v>0</v>
      </c>
      <c r="H1133" s="5">
        <v>523944</v>
      </c>
      <c r="I1133" s="5">
        <v>523944</v>
      </c>
      <c r="J1133" s="5">
        <f>ROUND(Offset_Report7[[#This Row],[FY 2022-23 Allocation]]-Offset_Report7[[#This Row],[FY 2022-23 Expended]],0)</f>
        <v>0</v>
      </c>
      <c r="K1133" s="6">
        <f>Offset_Report7[[#This Row],[FY 2021-22 
Unspent Funds to Offset]]+Offset_Report7[[#This Row],[FY 2022-23 
Unspent Funds to Offset]]</f>
        <v>0</v>
      </c>
    </row>
    <row r="1134" spans="1:11" x14ac:dyDescent="0.2">
      <c r="A1134" s="32" t="s">
        <v>4659</v>
      </c>
      <c r="B1134" s="34" t="s">
        <v>11</v>
      </c>
      <c r="C1134" s="2" t="s">
        <v>11</v>
      </c>
      <c r="D1134" s="3" t="s">
        <v>1788</v>
      </c>
      <c r="E1134" s="4">
        <v>0</v>
      </c>
      <c r="F1134" s="4">
        <v>0</v>
      </c>
      <c r="G1134" s="5">
        <f>ROUND(Offset_Report7[[#This Row],[FY 2021-22 Allocation]]-Offset_Report7[[#This Row],[FY 2021-22 Expended]],0)</f>
        <v>0</v>
      </c>
      <c r="H1134" s="5">
        <v>0</v>
      </c>
      <c r="I1134" s="5">
        <v>0</v>
      </c>
      <c r="J1134" s="5">
        <f>ROUND(Offset_Report7[[#This Row],[FY 2022-23 Allocation]]-Offset_Report7[[#This Row],[FY 2022-23 Expended]],0)</f>
        <v>0</v>
      </c>
      <c r="K1134" s="6">
        <f>Offset_Report7[[#This Row],[FY 2021-22 
Unspent Funds to Offset]]+Offset_Report7[[#This Row],[FY 2022-23 
Unspent Funds to Offset]]</f>
        <v>0</v>
      </c>
    </row>
    <row r="1135" spans="1:11" x14ac:dyDescent="0.2">
      <c r="A1135" s="32" t="s">
        <v>4660</v>
      </c>
      <c r="B1135" s="34" t="s">
        <v>1789</v>
      </c>
      <c r="C1135" s="2" t="s">
        <v>31</v>
      </c>
      <c r="D1135" s="3" t="s">
        <v>1790</v>
      </c>
      <c r="E1135" s="4">
        <v>0</v>
      </c>
      <c r="F1135" s="4">
        <v>0</v>
      </c>
      <c r="G1135" s="5">
        <f>ROUND(Offset_Report7[[#This Row],[FY 2021-22 Allocation]]-Offset_Report7[[#This Row],[FY 2021-22 Expended]],0)</f>
        <v>0</v>
      </c>
      <c r="H1135" s="5">
        <v>0</v>
      </c>
      <c r="I1135" s="5">
        <v>0</v>
      </c>
      <c r="J1135" s="5">
        <f>ROUND(Offset_Report7[[#This Row],[FY 2022-23 Allocation]]-Offset_Report7[[#This Row],[FY 2022-23 Expended]],0)</f>
        <v>0</v>
      </c>
      <c r="K1135" s="6">
        <f>Offset_Report7[[#This Row],[FY 2021-22 
Unspent Funds to Offset]]+Offset_Report7[[#This Row],[FY 2022-23 
Unspent Funds to Offset]]</f>
        <v>0</v>
      </c>
    </row>
    <row r="1136" spans="1:11" x14ac:dyDescent="0.2">
      <c r="A1136" s="32" t="s">
        <v>4661</v>
      </c>
      <c r="B1136" s="34" t="s">
        <v>11</v>
      </c>
      <c r="C1136" s="2" t="s">
        <v>11</v>
      </c>
      <c r="D1136" s="3" t="s">
        <v>1791</v>
      </c>
      <c r="E1136" s="4">
        <v>91136</v>
      </c>
      <c r="F1136" s="4">
        <v>91136</v>
      </c>
      <c r="G1136" s="5">
        <f>ROUND(Offset_Report7[[#This Row],[FY 2021-22 Allocation]]-Offset_Report7[[#This Row],[FY 2021-22 Expended]],0)</f>
        <v>0</v>
      </c>
      <c r="H1136" s="5">
        <v>230647</v>
      </c>
      <c r="I1136" s="5">
        <v>230647</v>
      </c>
      <c r="J1136" s="5">
        <f>ROUND(Offset_Report7[[#This Row],[FY 2022-23 Allocation]]-Offset_Report7[[#This Row],[FY 2022-23 Expended]],0)</f>
        <v>0</v>
      </c>
      <c r="K1136" s="6">
        <f>Offset_Report7[[#This Row],[FY 2021-22 
Unspent Funds to Offset]]+Offset_Report7[[#This Row],[FY 2022-23 
Unspent Funds to Offset]]</f>
        <v>0</v>
      </c>
    </row>
    <row r="1137" spans="1:11" x14ac:dyDescent="0.2">
      <c r="A1137" s="32" t="s">
        <v>4662</v>
      </c>
      <c r="B1137" s="34" t="s">
        <v>11</v>
      </c>
      <c r="C1137" s="2" t="s">
        <v>11</v>
      </c>
      <c r="D1137" s="3" t="s">
        <v>1792</v>
      </c>
      <c r="E1137" s="4">
        <v>50000</v>
      </c>
      <c r="F1137" s="4">
        <v>50000</v>
      </c>
      <c r="G1137" s="5">
        <f>ROUND(Offset_Report7[[#This Row],[FY 2021-22 Allocation]]-Offset_Report7[[#This Row],[FY 2021-22 Expended]],0)</f>
        <v>0</v>
      </c>
      <c r="H1137" s="5">
        <v>50000</v>
      </c>
      <c r="I1137" s="5">
        <v>50000</v>
      </c>
      <c r="J1137" s="5">
        <f>ROUND(Offset_Report7[[#This Row],[FY 2022-23 Allocation]]-Offset_Report7[[#This Row],[FY 2022-23 Expended]],0)</f>
        <v>0</v>
      </c>
      <c r="K1137" s="6">
        <f>Offset_Report7[[#This Row],[FY 2021-22 
Unspent Funds to Offset]]+Offset_Report7[[#This Row],[FY 2022-23 
Unspent Funds to Offset]]</f>
        <v>0</v>
      </c>
    </row>
    <row r="1138" spans="1:11" x14ac:dyDescent="0.2">
      <c r="A1138" s="32" t="s">
        <v>4663</v>
      </c>
      <c r="B1138" s="34" t="s">
        <v>11</v>
      </c>
      <c r="C1138" s="2" t="s">
        <v>11</v>
      </c>
      <c r="D1138" s="3" t="s">
        <v>1793</v>
      </c>
      <c r="E1138" s="4">
        <v>459669</v>
      </c>
      <c r="F1138" s="4">
        <v>459669</v>
      </c>
      <c r="G1138" s="5">
        <f>ROUND(Offset_Report7[[#This Row],[FY 2021-22 Allocation]]-Offset_Report7[[#This Row],[FY 2021-22 Expended]],0)</f>
        <v>0</v>
      </c>
      <c r="H1138" s="5">
        <v>1107930</v>
      </c>
      <c r="I1138" s="5">
        <v>1107930</v>
      </c>
      <c r="J1138" s="5">
        <f>ROUND(Offset_Report7[[#This Row],[FY 2022-23 Allocation]]-Offset_Report7[[#This Row],[FY 2022-23 Expended]],0)</f>
        <v>0</v>
      </c>
      <c r="K1138" s="6">
        <f>Offset_Report7[[#This Row],[FY 2021-22 
Unspent Funds to Offset]]+Offset_Report7[[#This Row],[FY 2022-23 
Unspent Funds to Offset]]</f>
        <v>0</v>
      </c>
    </row>
    <row r="1139" spans="1:11" x14ac:dyDescent="0.2">
      <c r="A1139" s="32" t="s">
        <v>4664</v>
      </c>
      <c r="B1139" s="34" t="s">
        <v>1794</v>
      </c>
      <c r="C1139" s="2" t="s">
        <v>31</v>
      </c>
      <c r="D1139" s="3" t="s">
        <v>1795</v>
      </c>
      <c r="E1139" s="4">
        <v>50000</v>
      </c>
      <c r="F1139" s="4">
        <v>50000</v>
      </c>
      <c r="G1139" s="5">
        <f>ROUND(Offset_Report7[[#This Row],[FY 2021-22 Allocation]]-Offset_Report7[[#This Row],[FY 2021-22 Expended]],0)</f>
        <v>0</v>
      </c>
      <c r="H1139" s="5">
        <v>99302</v>
      </c>
      <c r="I1139" s="5">
        <v>6191.78</v>
      </c>
      <c r="J1139" s="5">
        <f>ROUND(Offset_Report7[[#This Row],[FY 2022-23 Allocation]]-Offset_Report7[[#This Row],[FY 2022-23 Expended]],0)</f>
        <v>93110</v>
      </c>
      <c r="K1139" s="6">
        <f>Offset_Report7[[#This Row],[FY 2021-22 
Unspent Funds to Offset]]+Offset_Report7[[#This Row],[FY 2022-23 
Unspent Funds to Offset]]</f>
        <v>93110</v>
      </c>
    </row>
    <row r="1140" spans="1:11" x14ac:dyDescent="0.2">
      <c r="A1140" s="32" t="s">
        <v>4665</v>
      </c>
      <c r="B1140" s="34" t="s">
        <v>11</v>
      </c>
      <c r="C1140" s="2" t="s">
        <v>11</v>
      </c>
      <c r="D1140" s="3" t="s">
        <v>1796</v>
      </c>
      <c r="E1140" s="4">
        <v>89493</v>
      </c>
      <c r="F1140" s="4">
        <v>89493</v>
      </c>
      <c r="G1140" s="5">
        <f>ROUND(Offset_Report7[[#This Row],[FY 2021-22 Allocation]]-Offset_Report7[[#This Row],[FY 2021-22 Expended]],0)</f>
        <v>0</v>
      </c>
      <c r="H1140" s="5">
        <v>202104</v>
      </c>
      <c r="I1140" s="5">
        <v>202104</v>
      </c>
      <c r="J1140" s="5">
        <f>ROUND(Offset_Report7[[#This Row],[FY 2022-23 Allocation]]-Offset_Report7[[#This Row],[FY 2022-23 Expended]],0)</f>
        <v>0</v>
      </c>
      <c r="K1140" s="6">
        <f>Offset_Report7[[#This Row],[FY 2021-22 
Unspent Funds to Offset]]+Offset_Report7[[#This Row],[FY 2022-23 
Unspent Funds to Offset]]</f>
        <v>0</v>
      </c>
    </row>
    <row r="1141" spans="1:11" x14ac:dyDescent="0.2">
      <c r="A1141" s="32" t="s">
        <v>4666</v>
      </c>
      <c r="B1141" s="34" t="s">
        <v>11</v>
      </c>
      <c r="C1141" s="2" t="s">
        <v>11</v>
      </c>
      <c r="D1141" s="3" t="s">
        <v>1797</v>
      </c>
      <c r="E1141" s="4">
        <v>1545511</v>
      </c>
      <c r="F1141" s="4">
        <v>1545511</v>
      </c>
      <c r="G1141" s="5">
        <f>ROUND(Offset_Report7[[#This Row],[FY 2021-22 Allocation]]-Offset_Report7[[#This Row],[FY 2021-22 Expended]],0)</f>
        <v>0</v>
      </c>
      <c r="H1141" s="5">
        <v>4124866</v>
      </c>
      <c r="I1141" s="5">
        <v>4124866</v>
      </c>
      <c r="J1141" s="5">
        <f>ROUND(Offset_Report7[[#This Row],[FY 2022-23 Allocation]]-Offset_Report7[[#This Row],[FY 2022-23 Expended]],0)</f>
        <v>0</v>
      </c>
      <c r="K1141" s="6">
        <f>Offset_Report7[[#This Row],[FY 2021-22 
Unspent Funds to Offset]]+Offset_Report7[[#This Row],[FY 2022-23 
Unspent Funds to Offset]]</f>
        <v>0</v>
      </c>
    </row>
    <row r="1142" spans="1:11" x14ac:dyDescent="0.2">
      <c r="A1142" s="32" t="s">
        <v>4667</v>
      </c>
      <c r="B1142" s="33" t="s">
        <v>11</v>
      </c>
      <c r="C1142" s="2" t="s">
        <v>11</v>
      </c>
      <c r="D1142" s="3" t="s">
        <v>1798</v>
      </c>
      <c r="E1142" s="4">
        <v>265972</v>
      </c>
      <c r="F1142" s="4">
        <v>265972</v>
      </c>
      <c r="G1142" s="5">
        <f>ROUND(Offset_Report7[[#This Row],[FY 2021-22 Allocation]]-Offset_Report7[[#This Row],[FY 2021-22 Expended]],0)</f>
        <v>0</v>
      </c>
      <c r="H1142" s="5">
        <v>698536</v>
      </c>
      <c r="I1142" s="5">
        <v>698536</v>
      </c>
      <c r="J1142" s="5">
        <f>ROUND(Offset_Report7[[#This Row],[FY 2022-23 Allocation]]-Offset_Report7[[#This Row],[FY 2022-23 Expended]],0)</f>
        <v>0</v>
      </c>
      <c r="K1142" s="6">
        <f>Offset_Report7[[#This Row],[FY 2021-22 
Unspent Funds to Offset]]+Offset_Report7[[#This Row],[FY 2022-23 
Unspent Funds to Offset]]</f>
        <v>0</v>
      </c>
    </row>
    <row r="1143" spans="1:11" x14ac:dyDescent="0.2">
      <c r="A1143" s="32" t="s">
        <v>4668</v>
      </c>
      <c r="B1143" s="34" t="s">
        <v>11</v>
      </c>
      <c r="C1143" s="2" t="s">
        <v>11</v>
      </c>
      <c r="D1143" s="3" t="s">
        <v>1799</v>
      </c>
      <c r="E1143" s="4">
        <v>86980</v>
      </c>
      <c r="F1143" s="4">
        <v>86980</v>
      </c>
      <c r="G1143" s="5">
        <f>ROUND(Offset_Report7[[#This Row],[FY 2021-22 Allocation]]-Offset_Report7[[#This Row],[FY 2021-22 Expended]],0)</f>
        <v>0</v>
      </c>
      <c r="H1143" s="5">
        <v>301365</v>
      </c>
      <c r="I1143" s="5">
        <v>301365</v>
      </c>
      <c r="J1143" s="5">
        <f>ROUND(Offset_Report7[[#This Row],[FY 2022-23 Allocation]]-Offset_Report7[[#This Row],[FY 2022-23 Expended]],0)</f>
        <v>0</v>
      </c>
      <c r="K1143" s="6">
        <f>Offset_Report7[[#This Row],[FY 2021-22 
Unspent Funds to Offset]]+Offset_Report7[[#This Row],[FY 2022-23 
Unspent Funds to Offset]]</f>
        <v>0</v>
      </c>
    </row>
    <row r="1144" spans="1:11" x14ac:dyDescent="0.2">
      <c r="A1144" s="32" t="s">
        <v>4669</v>
      </c>
      <c r="B1144" s="34" t="s">
        <v>11</v>
      </c>
      <c r="C1144" s="2" t="s">
        <v>11</v>
      </c>
      <c r="D1144" s="3" t="s">
        <v>1800</v>
      </c>
      <c r="E1144" s="4">
        <v>229674</v>
      </c>
      <c r="F1144" s="4">
        <v>229674</v>
      </c>
      <c r="G1144" s="5">
        <f>ROUND(Offset_Report7[[#This Row],[FY 2021-22 Allocation]]-Offset_Report7[[#This Row],[FY 2021-22 Expended]],0)</f>
        <v>0</v>
      </c>
      <c r="H1144" s="5">
        <v>585550</v>
      </c>
      <c r="I1144" s="5">
        <v>585549.52</v>
      </c>
      <c r="J1144" s="5">
        <f>ROUND(Offset_Report7[[#This Row],[FY 2022-23 Allocation]]-Offset_Report7[[#This Row],[FY 2022-23 Expended]],0)</f>
        <v>0</v>
      </c>
      <c r="K1144" s="6">
        <f>Offset_Report7[[#This Row],[FY 2021-22 
Unspent Funds to Offset]]+Offset_Report7[[#This Row],[FY 2022-23 
Unspent Funds to Offset]]</f>
        <v>0</v>
      </c>
    </row>
    <row r="1145" spans="1:11" x14ac:dyDescent="0.2">
      <c r="A1145" s="32" t="s">
        <v>4670</v>
      </c>
      <c r="B1145" s="34" t="s">
        <v>1801</v>
      </c>
      <c r="C1145" s="2" t="s">
        <v>31</v>
      </c>
      <c r="D1145" s="3" t="s">
        <v>1802</v>
      </c>
      <c r="E1145" s="4">
        <v>50000</v>
      </c>
      <c r="F1145" s="4">
        <v>50000</v>
      </c>
      <c r="G1145" s="5">
        <f>ROUND(Offset_Report7[[#This Row],[FY 2021-22 Allocation]]-Offset_Report7[[#This Row],[FY 2021-22 Expended]],0)</f>
        <v>0</v>
      </c>
      <c r="H1145" s="5">
        <v>58550</v>
      </c>
      <c r="I1145" s="5">
        <v>30659.040000000001</v>
      </c>
      <c r="J1145" s="5">
        <f>ROUND(Offset_Report7[[#This Row],[FY 2022-23 Allocation]]-Offset_Report7[[#This Row],[FY 2022-23 Expended]],0)</f>
        <v>27891</v>
      </c>
      <c r="K1145" s="6">
        <f>Offset_Report7[[#This Row],[FY 2021-22 
Unspent Funds to Offset]]+Offset_Report7[[#This Row],[FY 2022-23 
Unspent Funds to Offset]]</f>
        <v>27891</v>
      </c>
    </row>
    <row r="1146" spans="1:11" x14ac:dyDescent="0.2">
      <c r="A1146" s="32" t="s">
        <v>4671</v>
      </c>
      <c r="B1146" s="34" t="s">
        <v>11</v>
      </c>
      <c r="C1146" s="2" t="s">
        <v>11</v>
      </c>
      <c r="D1146" s="3" t="s">
        <v>1803</v>
      </c>
      <c r="E1146" s="4">
        <v>50000</v>
      </c>
      <c r="F1146" s="4">
        <v>50000</v>
      </c>
      <c r="G1146" s="5">
        <f>ROUND(Offset_Report7[[#This Row],[FY 2021-22 Allocation]]-Offset_Report7[[#This Row],[FY 2021-22 Expended]],0)</f>
        <v>0</v>
      </c>
      <c r="H1146" s="5">
        <v>66362</v>
      </c>
      <c r="I1146" s="5">
        <v>56671.45</v>
      </c>
      <c r="J1146" s="5">
        <f>ROUND(Offset_Report7[[#This Row],[FY 2022-23 Allocation]]-Offset_Report7[[#This Row],[FY 2022-23 Expended]],0)</f>
        <v>9691</v>
      </c>
      <c r="K1146" s="6">
        <f>Offset_Report7[[#This Row],[FY 2021-22 
Unspent Funds to Offset]]+Offset_Report7[[#This Row],[FY 2022-23 
Unspent Funds to Offset]]</f>
        <v>9691</v>
      </c>
    </row>
    <row r="1147" spans="1:11" x14ac:dyDescent="0.2">
      <c r="A1147" s="32" t="s">
        <v>4672</v>
      </c>
      <c r="B1147" s="34" t="s">
        <v>1804</v>
      </c>
      <c r="C1147" s="2" t="s">
        <v>31</v>
      </c>
      <c r="D1147" s="3" t="s">
        <v>1805</v>
      </c>
      <c r="E1147" s="4">
        <v>50000</v>
      </c>
      <c r="F1147" s="4">
        <v>50000</v>
      </c>
      <c r="G1147" s="5">
        <f>ROUND(Offset_Report7[[#This Row],[FY 2021-22 Allocation]]-Offset_Report7[[#This Row],[FY 2021-22 Expended]],0)</f>
        <v>0</v>
      </c>
      <c r="H1147" s="5">
        <v>79755</v>
      </c>
      <c r="I1147" s="5">
        <v>71703.55</v>
      </c>
      <c r="J1147" s="5">
        <f>ROUND(Offset_Report7[[#This Row],[FY 2022-23 Allocation]]-Offset_Report7[[#This Row],[FY 2022-23 Expended]],0)</f>
        <v>8051</v>
      </c>
      <c r="K1147" s="6">
        <f>Offset_Report7[[#This Row],[FY 2021-22 
Unspent Funds to Offset]]+Offset_Report7[[#This Row],[FY 2022-23 
Unspent Funds to Offset]]</f>
        <v>8051</v>
      </c>
    </row>
    <row r="1148" spans="1:11" x14ac:dyDescent="0.2">
      <c r="A1148" s="32" t="s">
        <v>4673</v>
      </c>
      <c r="B1148" s="33" t="s">
        <v>1806</v>
      </c>
      <c r="C1148" s="2" t="s">
        <v>14</v>
      </c>
      <c r="D1148" s="3" t="s">
        <v>1807</v>
      </c>
      <c r="E1148" s="4">
        <v>0</v>
      </c>
      <c r="F1148" s="4">
        <v>0</v>
      </c>
      <c r="G1148" s="5">
        <f>ROUND(Offset_Report7[[#This Row],[FY 2021-22 Allocation]]-Offset_Report7[[#This Row],[FY 2021-22 Expended]],0)</f>
        <v>0</v>
      </c>
      <c r="H1148" s="5">
        <v>0</v>
      </c>
      <c r="I1148" s="5">
        <v>0</v>
      </c>
      <c r="J1148" s="5">
        <f>ROUND(Offset_Report7[[#This Row],[FY 2022-23 Allocation]]-Offset_Report7[[#This Row],[FY 2022-23 Expended]],0)</f>
        <v>0</v>
      </c>
      <c r="K1148" s="6">
        <f>Offset_Report7[[#This Row],[FY 2021-22 
Unspent Funds to Offset]]+Offset_Report7[[#This Row],[FY 2022-23 
Unspent Funds to Offset]]</f>
        <v>0</v>
      </c>
    </row>
    <row r="1149" spans="1:11" x14ac:dyDescent="0.2">
      <c r="A1149" s="32" t="s">
        <v>4674</v>
      </c>
      <c r="B1149" s="34" t="s">
        <v>1808</v>
      </c>
      <c r="C1149" s="2" t="s">
        <v>14</v>
      </c>
      <c r="D1149" s="3" t="s">
        <v>1809</v>
      </c>
      <c r="E1149" s="4">
        <v>0</v>
      </c>
      <c r="F1149" s="4">
        <v>0</v>
      </c>
      <c r="G1149" s="5">
        <f>ROUND(Offset_Report7[[#This Row],[FY 2021-22 Allocation]]-Offset_Report7[[#This Row],[FY 2021-22 Expended]],0)</f>
        <v>0</v>
      </c>
      <c r="H1149" s="5">
        <v>0</v>
      </c>
      <c r="I1149" s="5">
        <v>0</v>
      </c>
      <c r="J1149" s="5">
        <f>ROUND(Offset_Report7[[#This Row],[FY 2022-23 Allocation]]-Offset_Report7[[#This Row],[FY 2022-23 Expended]],0)</f>
        <v>0</v>
      </c>
      <c r="K1149" s="6">
        <f>Offset_Report7[[#This Row],[FY 2021-22 
Unspent Funds to Offset]]+Offset_Report7[[#This Row],[FY 2022-23 
Unspent Funds to Offset]]</f>
        <v>0</v>
      </c>
    </row>
    <row r="1150" spans="1:11" x14ac:dyDescent="0.2">
      <c r="A1150" s="32" t="s">
        <v>4675</v>
      </c>
      <c r="B1150" s="34" t="s">
        <v>1810</v>
      </c>
      <c r="C1150" s="2" t="s">
        <v>14</v>
      </c>
      <c r="D1150" s="3" t="s">
        <v>1811</v>
      </c>
      <c r="E1150" s="4">
        <v>103548</v>
      </c>
      <c r="F1150" s="4">
        <v>103548</v>
      </c>
      <c r="G1150" s="5">
        <f>ROUND(Offset_Report7[[#This Row],[FY 2021-22 Allocation]]-Offset_Report7[[#This Row],[FY 2021-22 Expended]],0)</f>
        <v>0</v>
      </c>
      <c r="H1150" s="5">
        <v>289854</v>
      </c>
      <c r="I1150" s="5">
        <v>289854</v>
      </c>
      <c r="J1150" s="5">
        <f>ROUND(Offset_Report7[[#This Row],[FY 2022-23 Allocation]]-Offset_Report7[[#This Row],[FY 2022-23 Expended]],0)</f>
        <v>0</v>
      </c>
      <c r="K1150" s="6">
        <f>Offset_Report7[[#This Row],[FY 2021-22 
Unspent Funds to Offset]]+Offset_Report7[[#This Row],[FY 2022-23 
Unspent Funds to Offset]]</f>
        <v>0</v>
      </c>
    </row>
    <row r="1151" spans="1:11" x14ac:dyDescent="0.2">
      <c r="A1151" s="32" t="s">
        <v>4676</v>
      </c>
      <c r="B1151" s="34" t="s">
        <v>11</v>
      </c>
      <c r="C1151" s="2" t="s">
        <v>11</v>
      </c>
      <c r="D1151" s="3" t="s">
        <v>1812</v>
      </c>
      <c r="E1151" s="4">
        <v>116971</v>
      </c>
      <c r="F1151" s="4">
        <v>116971</v>
      </c>
      <c r="G1151" s="5">
        <f>ROUND(Offset_Report7[[#This Row],[FY 2021-22 Allocation]]-Offset_Report7[[#This Row],[FY 2021-22 Expended]],0)</f>
        <v>0</v>
      </c>
      <c r="H1151" s="5">
        <v>313295</v>
      </c>
      <c r="I1151" s="5">
        <v>163915.34</v>
      </c>
      <c r="J1151" s="5">
        <f>ROUND(Offset_Report7[[#This Row],[FY 2022-23 Allocation]]-Offset_Report7[[#This Row],[FY 2022-23 Expended]],0)</f>
        <v>149380</v>
      </c>
      <c r="K1151" s="6">
        <f>Offset_Report7[[#This Row],[FY 2021-22 
Unspent Funds to Offset]]+Offset_Report7[[#This Row],[FY 2022-23 
Unspent Funds to Offset]]</f>
        <v>149380</v>
      </c>
    </row>
    <row r="1152" spans="1:11" x14ac:dyDescent="0.2">
      <c r="A1152" s="32" t="s">
        <v>4677</v>
      </c>
      <c r="B1152" s="34" t="s">
        <v>11</v>
      </c>
      <c r="C1152" s="2" t="s">
        <v>11</v>
      </c>
      <c r="D1152" s="3" t="s">
        <v>1813</v>
      </c>
      <c r="E1152" s="4">
        <v>0</v>
      </c>
      <c r="F1152" s="4">
        <v>0</v>
      </c>
      <c r="G1152" s="5">
        <f>ROUND(Offset_Report7[[#This Row],[FY 2021-22 Allocation]]-Offset_Report7[[#This Row],[FY 2021-22 Expended]],0)</f>
        <v>0</v>
      </c>
      <c r="H1152" s="5">
        <v>0</v>
      </c>
      <c r="I1152" s="5">
        <v>0</v>
      </c>
      <c r="J1152" s="5">
        <f>ROUND(Offset_Report7[[#This Row],[FY 2022-23 Allocation]]-Offset_Report7[[#This Row],[FY 2022-23 Expended]],0)</f>
        <v>0</v>
      </c>
      <c r="K1152" s="6">
        <f>Offset_Report7[[#This Row],[FY 2021-22 
Unspent Funds to Offset]]+Offset_Report7[[#This Row],[FY 2022-23 
Unspent Funds to Offset]]</f>
        <v>0</v>
      </c>
    </row>
    <row r="1153" spans="1:11" x14ac:dyDescent="0.2">
      <c r="A1153" s="32" t="s">
        <v>4678</v>
      </c>
      <c r="B1153" s="34" t="s">
        <v>1814</v>
      </c>
      <c r="C1153" s="2" t="s">
        <v>14</v>
      </c>
      <c r="D1153" s="3" t="s">
        <v>1815</v>
      </c>
      <c r="E1153" s="4">
        <v>0</v>
      </c>
      <c r="F1153" s="4">
        <v>0</v>
      </c>
      <c r="G1153" s="5">
        <f>ROUND(Offset_Report7[[#This Row],[FY 2021-22 Allocation]]-Offset_Report7[[#This Row],[FY 2021-22 Expended]],0)</f>
        <v>0</v>
      </c>
      <c r="H1153" s="5">
        <v>0</v>
      </c>
      <c r="I1153" s="5">
        <v>0</v>
      </c>
      <c r="J1153" s="5">
        <f>ROUND(Offset_Report7[[#This Row],[FY 2022-23 Allocation]]-Offset_Report7[[#This Row],[FY 2022-23 Expended]],0)</f>
        <v>0</v>
      </c>
      <c r="K1153" s="6">
        <f>Offset_Report7[[#This Row],[FY 2021-22 
Unspent Funds to Offset]]+Offset_Report7[[#This Row],[FY 2022-23 
Unspent Funds to Offset]]</f>
        <v>0</v>
      </c>
    </row>
    <row r="1154" spans="1:11" x14ac:dyDescent="0.2">
      <c r="A1154" s="32" t="s">
        <v>4679</v>
      </c>
      <c r="B1154" s="34" t="s">
        <v>11</v>
      </c>
      <c r="C1154" s="2" t="s">
        <v>11</v>
      </c>
      <c r="D1154" s="3" t="s">
        <v>1816</v>
      </c>
      <c r="E1154" s="4">
        <v>1825225</v>
      </c>
      <c r="F1154" s="4">
        <v>1825225</v>
      </c>
      <c r="G1154" s="5">
        <f>ROUND(Offset_Report7[[#This Row],[FY 2021-22 Allocation]]-Offset_Report7[[#This Row],[FY 2021-22 Expended]],0)</f>
        <v>0</v>
      </c>
      <c r="H1154" s="5">
        <v>5006711</v>
      </c>
      <c r="I1154" s="5">
        <v>5006711</v>
      </c>
      <c r="J1154" s="5">
        <f>ROUND(Offset_Report7[[#This Row],[FY 2022-23 Allocation]]-Offset_Report7[[#This Row],[FY 2022-23 Expended]],0)</f>
        <v>0</v>
      </c>
      <c r="K1154" s="6">
        <f>Offset_Report7[[#This Row],[FY 2021-22 
Unspent Funds to Offset]]+Offset_Report7[[#This Row],[FY 2022-23 
Unspent Funds to Offset]]</f>
        <v>0</v>
      </c>
    </row>
    <row r="1155" spans="1:11" x14ac:dyDescent="0.2">
      <c r="A1155" s="32" t="s">
        <v>4680</v>
      </c>
      <c r="B1155" s="34" t="s">
        <v>11</v>
      </c>
      <c r="C1155" s="2" t="s">
        <v>11</v>
      </c>
      <c r="D1155" s="3" t="s">
        <v>1817</v>
      </c>
      <c r="E1155" s="4">
        <v>0</v>
      </c>
      <c r="F1155" s="4">
        <v>0</v>
      </c>
      <c r="G1155" s="5">
        <f>ROUND(Offset_Report7[[#This Row],[FY 2021-22 Allocation]]-Offset_Report7[[#This Row],[FY 2021-22 Expended]],0)</f>
        <v>0</v>
      </c>
      <c r="H1155" s="5">
        <v>0</v>
      </c>
      <c r="I1155" s="5">
        <v>0</v>
      </c>
      <c r="J1155" s="5">
        <f>ROUND(Offset_Report7[[#This Row],[FY 2022-23 Allocation]]-Offset_Report7[[#This Row],[FY 2022-23 Expended]],0)</f>
        <v>0</v>
      </c>
      <c r="K1155" s="6">
        <f>Offset_Report7[[#This Row],[FY 2021-22 
Unspent Funds to Offset]]+Offset_Report7[[#This Row],[FY 2022-23 
Unspent Funds to Offset]]</f>
        <v>0</v>
      </c>
    </row>
    <row r="1156" spans="1:11" x14ac:dyDescent="0.2">
      <c r="A1156" s="32" t="s">
        <v>4681</v>
      </c>
      <c r="B1156" s="33" t="s">
        <v>1818</v>
      </c>
      <c r="C1156" s="2" t="s">
        <v>14</v>
      </c>
      <c r="D1156" s="3" t="s">
        <v>1819</v>
      </c>
      <c r="E1156" s="4">
        <v>197214</v>
      </c>
      <c r="F1156" s="4">
        <v>197214</v>
      </c>
      <c r="G1156" s="5">
        <f>ROUND(Offset_Report7[[#This Row],[FY 2021-22 Allocation]]-Offset_Report7[[#This Row],[FY 2021-22 Expended]],0)</f>
        <v>0</v>
      </c>
      <c r="H1156" s="5">
        <v>593122</v>
      </c>
      <c r="I1156" s="5">
        <v>593122</v>
      </c>
      <c r="J1156" s="5">
        <f>ROUND(Offset_Report7[[#This Row],[FY 2022-23 Allocation]]-Offset_Report7[[#This Row],[FY 2022-23 Expended]],0)</f>
        <v>0</v>
      </c>
      <c r="K1156" s="6">
        <f>Offset_Report7[[#This Row],[FY 2021-22 
Unspent Funds to Offset]]+Offset_Report7[[#This Row],[FY 2022-23 
Unspent Funds to Offset]]</f>
        <v>0</v>
      </c>
    </row>
    <row r="1157" spans="1:11" x14ac:dyDescent="0.2">
      <c r="A1157" s="32" t="s">
        <v>4682</v>
      </c>
      <c r="B1157" s="34" t="s">
        <v>1820</v>
      </c>
      <c r="C1157" s="2" t="s">
        <v>14</v>
      </c>
      <c r="D1157" s="3" t="s">
        <v>1821</v>
      </c>
      <c r="E1157" s="4">
        <v>0</v>
      </c>
      <c r="F1157" s="4">
        <v>0</v>
      </c>
      <c r="G1157" s="5">
        <f>ROUND(Offset_Report7[[#This Row],[FY 2021-22 Allocation]]-Offset_Report7[[#This Row],[FY 2021-22 Expended]],0)</f>
        <v>0</v>
      </c>
      <c r="H1157" s="5">
        <v>0</v>
      </c>
      <c r="I1157" s="5">
        <v>0</v>
      </c>
      <c r="J1157" s="5">
        <f>ROUND(Offset_Report7[[#This Row],[FY 2022-23 Allocation]]-Offset_Report7[[#This Row],[FY 2022-23 Expended]],0)</f>
        <v>0</v>
      </c>
      <c r="K1157" s="6">
        <f>Offset_Report7[[#This Row],[FY 2021-22 
Unspent Funds to Offset]]+Offset_Report7[[#This Row],[FY 2022-23 
Unspent Funds to Offset]]</f>
        <v>0</v>
      </c>
    </row>
    <row r="1158" spans="1:11" x14ac:dyDescent="0.2">
      <c r="A1158" s="32" t="s">
        <v>4683</v>
      </c>
      <c r="B1158" s="34" t="s">
        <v>11</v>
      </c>
      <c r="C1158" s="2" t="s">
        <v>11</v>
      </c>
      <c r="D1158" s="3" t="s">
        <v>1822</v>
      </c>
      <c r="E1158" s="4">
        <v>541516</v>
      </c>
      <c r="F1158" s="4">
        <v>541516</v>
      </c>
      <c r="G1158" s="5">
        <f>ROUND(Offset_Report7[[#This Row],[FY 2021-22 Allocation]]-Offset_Report7[[#This Row],[FY 2021-22 Expended]],0)</f>
        <v>0</v>
      </c>
      <c r="H1158" s="5">
        <v>1348790</v>
      </c>
      <c r="I1158" s="5">
        <v>1348790</v>
      </c>
      <c r="J1158" s="5">
        <f>ROUND(Offset_Report7[[#This Row],[FY 2022-23 Allocation]]-Offset_Report7[[#This Row],[FY 2022-23 Expended]],0)</f>
        <v>0</v>
      </c>
      <c r="K1158" s="6">
        <f>Offset_Report7[[#This Row],[FY 2021-22 
Unspent Funds to Offset]]+Offset_Report7[[#This Row],[FY 2022-23 
Unspent Funds to Offset]]</f>
        <v>0</v>
      </c>
    </row>
    <row r="1159" spans="1:11" x14ac:dyDescent="0.2">
      <c r="A1159" s="32" t="s">
        <v>4684</v>
      </c>
      <c r="B1159" s="33" t="s">
        <v>1823</v>
      </c>
      <c r="C1159" s="2" t="s">
        <v>14</v>
      </c>
      <c r="D1159" s="3" t="s">
        <v>1824</v>
      </c>
      <c r="E1159" s="4">
        <v>50000</v>
      </c>
      <c r="F1159" s="4">
        <v>50000</v>
      </c>
      <c r="G1159" s="5">
        <f>ROUND(Offset_Report7[[#This Row],[FY 2021-22 Allocation]]-Offset_Report7[[#This Row],[FY 2021-22 Expended]],0)</f>
        <v>0</v>
      </c>
      <c r="H1159" s="5">
        <v>102369</v>
      </c>
      <c r="I1159" s="5">
        <v>102369</v>
      </c>
      <c r="J1159" s="5">
        <f>ROUND(Offset_Report7[[#This Row],[FY 2022-23 Allocation]]-Offset_Report7[[#This Row],[FY 2022-23 Expended]],0)</f>
        <v>0</v>
      </c>
      <c r="K1159" s="6">
        <f>Offset_Report7[[#This Row],[FY 2021-22 
Unspent Funds to Offset]]+Offset_Report7[[#This Row],[FY 2022-23 
Unspent Funds to Offset]]</f>
        <v>0</v>
      </c>
    </row>
    <row r="1160" spans="1:11" x14ac:dyDescent="0.2">
      <c r="A1160" s="32" t="s">
        <v>4685</v>
      </c>
      <c r="B1160" s="33" t="s">
        <v>11</v>
      </c>
      <c r="C1160" s="2" t="s">
        <v>11</v>
      </c>
      <c r="D1160" s="3" t="s">
        <v>1825</v>
      </c>
      <c r="E1160" s="4">
        <v>858257</v>
      </c>
      <c r="F1160" s="4">
        <v>858257</v>
      </c>
      <c r="G1160" s="5">
        <f>ROUND(Offset_Report7[[#This Row],[FY 2021-22 Allocation]]-Offset_Report7[[#This Row],[FY 2021-22 Expended]],0)</f>
        <v>0</v>
      </c>
      <c r="H1160" s="5">
        <v>2417256</v>
      </c>
      <c r="I1160" s="5">
        <v>2417256</v>
      </c>
      <c r="J1160" s="5">
        <f>ROUND(Offset_Report7[[#This Row],[FY 2022-23 Allocation]]-Offset_Report7[[#This Row],[FY 2022-23 Expended]],0)</f>
        <v>0</v>
      </c>
      <c r="K1160" s="6">
        <f>Offset_Report7[[#This Row],[FY 2021-22 
Unspent Funds to Offset]]+Offset_Report7[[#This Row],[FY 2022-23 
Unspent Funds to Offset]]</f>
        <v>0</v>
      </c>
    </row>
    <row r="1161" spans="1:11" x14ac:dyDescent="0.2">
      <c r="A1161" s="32" t="s">
        <v>4686</v>
      </c>
      <c r="B1161" s="34" t="s">
        <v>1826</v>
      </c>
      <c r="C1161" s="2" t="s">
        <v>14</v>
      </c>
      <c r="D1161" s="3" t="s">
        <v>1827</v>
      </c>
      <c r="E1161" s="4">
        <v>93561</v>
      </c>
      <c r="F1161" s="4">
        <v>93561</v>
      </c>
      <c r="G1161" s="5">
        <f>ROUND(Offset_Report7[[#This Row],[FY 2021-22 Allocation]]-Offset_Report7[[#This Row],[FY 2021-22 Expended]],0)</f>
        <v>0</v>
      </c>
      <c r="H1161" s="5">
        <v>365199</v>
      </c>
      <c r="I1161" s="5">
        <v>365199</v>
      </c>
      <c r="J1161" s="5">
        <f>ROUND(Offset_Report7[[#This Row],[FY 2022-23 Allocation]]-Offset_Report7[[#This Row],[FY 2022-23 Expended]],0)</f>
        <v>0</v>
      </c>
      <c r="K1161" s="6">
        <f>Offset_Report7[[#This Row],[FY 2021-22 
Unspent Funds to Offset]]+Offset_Report7[[#This Row],[FY 2022-23 
Unspent Funds to Offset]]</f>
        <v>0</v>
      </c>
    </row>
    <row r="1162" spans="1:11" x14ac:dyDescent="0.2">
      <c r="A1162" s="32" t="s">
        <v>4687</v>
      </c>
      <c r="B1162" s="34" t="s">
        <v>1828</v>
      </c>
      <c r="C1162" s="2" t="s">
        <v>14</v>
      </c>
      <c r="D1162" s="3" t="s">
        <v>1829</v>
      </c>
      <c r="E1162" s="4">
        <v>50000</v>
      </c>
      <c r="F1162" s="4">
        <v>50000</v>
      </c>
      <c r="G1162" s="5">
        <f>ROUND(Offset_Report7[[#This Row],[FY 2021-22 Allocation]]-Offset_Report7[[#This Row],[FY 2021-22 Expended]],0)</f>
        <v>0</v>
      </c>
      <c r="H1162" s="5">
        <v>50000</v>
      </c>
      <c r="I1162" s="5">
        <v>50000</v>
      </c>
      <c r="J1162" s="5">
        <f>ROUND(Offset_Report7[[#This Row],[FY 2022-23 Allocation]]-Offset_Report7[[#This Row],[FY 2022-23 Expended]],0)</f>
        <v>0</v>
      </c>
      <c r="K1162" s="6">
        <f>Offset_Report7[[#This Row],[FY 2021-22 
Unspent Funds to Offset]]+Offset_Report7[[#This Row],[FY 2022-23 
Unspent Funds to Offset]]</f>
        <v>0</v>
      </c>
    </row>
    <row r="1163" spans="1:11" x14ac:dyDescent="0.2">
      <c r="A1163" s="32" t="s">
        <v>4688</v>
      </c>
      <c r="B1163" s="34" t="s">
        <v>11</v>
      </c>
      <c r="C1163" s="2" t="s">
        <v>11</v>
      </c>
      <c r="D1163" s="3" t="s">
        <v>1830</v>
      </c>
      <c r="E1163" s="4">
        <v>747737</v>
      </c>
      <c r="F1163" s="4">
        <v>747737</v>
      </c>
      <c r="G1163" s="5">
        <f>ROUND(Offset_Report7[[#This Row],[FY 2021-22 Allocation]]-Offset_Report7[[#This Row],[FY 2021-22 Expended]],0)</f>
        <v>0</v>
      </c>
      <c r="H1163" s="5">
        <v>2027118</v>
      </c>
      <c r="I1163" s="5">
        <v>2027118</v>
      </c>
      <c r="J1163" s="5">
        <f>ROUND(Offset_Report7[[#This Row],[FY 2022-23 Allocation]]-Offset_Report7[[#This Row],[FY 2022-23 Expended]],0)</f>
        <v>0</v>
      </c>
      <c r="K1163" s="6">
        <f>Offset_Report7[[#This Row],[FY 2021-22 
Unspent Funds to Offset]]+Offset_Report7[[#This Row],[FY 2022-23 
Unspent Funds to Offset]]</f>
        <v>0</v>
      </c>
    </row>
    <row r="1164" spans="1:11" x14ac:dyDescent="0.2">
      <c r="A1164" s="32" t="s">
        <v>4689</v>
      </c>
      <c r="B1164" s="34" t="s">
        <v>1831</v>
      </c>
      <c r="C1164" s="2" t="s">
        <v>14</v>
      </c>
      <c r="D1164" s="3" t="s">
        <v>1832</v>
      </c>
      <c r="E1164" s="4">
        <v>50000</v>
      </c>
      <c r="F1164" s="4">
        <v>50000</v>
      </c>
      <c r="G1164" s="5">
        <f>ROUND(Offset_Report7[[#This Row],[FY 2021-22 Allocation]]-Offset_Report7[[#This Row],[FY 2021-22 Expended]],0)</f>
        <v>0</v>
      </c>
      <c r="H1164" s="5">
        <v>79167</v>
      </c>
      <c r="I1164" s="5">
        <v>79167</v>
      </c>
      <c r="J1164" s="5">
        <f>ROUND(Offset_Report7[[#This Row],[FY 2022-23 Allocation]]-Offset_Report7[[#This Row],[FY 2022-23 Expended]],0)</f>
        <v>0</v>
      </c>
      <c r="K1164" s="6">
        <f>Offset_Report7[[#This Row],[FY 2021-22 
Unspent Funds to Offset]]+Offset_Report7[[#This Row],[FY 2022-23 
Unspent Funds to Offset]]</f>
        <v>0</v>
      </c>
    </row>
    <row r="1165" spans="1:11" x14ac:dyDescent="0.2">
      <c r="A1165" s="32" t="s">
        <v>4690</v>
      </c>
      <c r="B1165" s="34" t="s">
        <v>1833</v>
      </c>
      <c r="C1165" s="2" t="s">
        <v>14</v>
      </c>
      <c r="D1165" s="3" t="s">
        <v>1834</v>
      </c>
      <c r="E1165" s="4">
        <v>0</v>
      </c>
      <c r="F1165" s="4">
        <v>0</v>
      </c>
      <c r="G1165" s="5">
        <f>ROUND(Offset_Report7[[#This Row],[FY 2021-22 Allocation]]-Offset_Report7[[#This Row],[FY 2021-22 Expended]],0)</f>
        <v>0</v>
      </c>
      <c r="H1165" s="5">
        <v>0</v>
      </c>
      <c r="I1165" s="5">
        <v>0</v>
      </c>
      <c r="J1165" s="5">
        <f>ROUND(Offset_Report7[[#This Row],[FY 2022-23 Allocation]]-Offset_Report7[[#This Row],[FY 2022-23 Expended]],0)</f>
        <v>0</v>
      </c>
      <c r="K1165" s="6">
        <f>Offset_Report7[[#This Row],[FY 2021-22 
Unspent Funds to Offset]]+Offset_Report7[[#This Row],[FY 2022-23 
Unspent Funds to Offset]]</f>
        <v>0</v>
      </c>
    </row>
    <row r="1166" spans="1:11" x14ac:dyDescent="0.2">
      <c r="A1166" s="32" t="s">
        <v>4691</v>
      </c>
      <c r="B1166" s="34" t="s">
        <v>1835</v>
      </c>
      <c r="C1166" s="2" t="s">
        <v>14</v>
      </c>
      <c r="D1166" s="3" t="s">
        <v>1836</v>
      </c>
      <c r="E1166" s="4">
        <v>50000</v>
      </c>
      <c r="F1166" s="4">
        <v>50000</v>
      </c>
      <c r="G1166" s="5">
        <f>ROUND(Offset_Report7[[#This Row],[FY 2021-22 Allocation]]-Offset_Report7[[#This Row],[FY 2021-22 Expended]],0)</f>
        <v>0</v>
      </c>
      <c r="H1166" s="5">
        <v>148819</v>
      </c>
      <c r="I1166" s="5">
        <v>124730</v>
      </c>
      <c r="J1166" s="5">
        <f>ROUND(Offset_Report7[[#This Row],[FY 2022-23 Allocation]]-Offset_Report7[[#This Row],[FY 2022-23 Expended]],0)</f>
        <v>24089</v>
      </c>
      <c r="K1166" s="6">
        <f>Offset_Report7[[#This Row],[FY 2021-22 
Unspent Funds to Offset]]+Offset_Report7[[#This Row],[FY 2022-23 
Unspent Funds to Offset]]</f>
        <v>24089</v>
      </c>
    </row>
    <row r="1167" spans="1:11" x14ac:dyDescent="0.2">
      <c r="A1167" s="32" t="s">
        <v>4692</v>
      </c>
      <c r="B1167" s="34" t="s">
        <v>11</v>
      </c>
      <c r="C1167" s="2" t="s">
        <v>11</v>
      </c>
      <c r="D1167" s="3" t="s">
        <v>1837</v>
      </c>
      <c r="E1167" s="4">
        <v>0</v>
      </c>
      <c r="F1167" s="4">
        <v>0</v>
      </c>
      <c r="G1167" s="5">
        <f>ROUND(Offset_Report7[[#This Row],[FY 2021-22 Allocation]]-Offset_Report7[[#This Row],[FY 2021-22 Expended]],0)</f>
        <v>0</v>
      </c>
      <c r="H1167" s="5">
        <v>0</v>
      </c>
      <c r="I1167" s="5">
        <v>0</v>
      </c>
      <c r="J1167" s="5">
        <f>ROUND(Offset_Report7[[#This Row],[FY 2022-23 Allocation]]-Offset_Report7[[#This Row],[FY 2022-23 Expended]],0)</f>
        <v>0</v>
      </c>
      <c r="K1167" s="6">
        <f>Offset_Report7[[#This Row],[FY 2021-22 
Unspent Funds to Offset]]+Offset_Report7[[#This Row],[FY 2022-23 
Unspent Funds to Offset]]</f>
        <v>0</v>
      </c>
    </row>
    <row r="1168" spans="1:11" x14ac:dyDescent="0.2">
      <c r="A1168" s="32" t="s">
        <v>4693</v>
      </c>
      <c r="B1168" s="33" t="s">
        <v>11</v>
      </c>
      <c r="C1168" s="2" t="s">
        <v>11</v>
      </c>
      <c r="D1168" s="3" t="s">
        <v>1838</v>
      </c>
      <c r="E1168" s="4">
        <v>358761</v>
      </c>
      <c r="F1168" s="4">
        <v>72315.47</v>
      </c>
      <c r="G1168" s="5">
        <f>ROUND(Offset_Report7[[#This Row],[FY 2021-22 Allocation]]-Offset_Report7[[#This Row],[FY 2021-22 Expended]],0)</f>
        <v>286446</v>
      </c>
      <c r="H1168" s="5">
        <v>888007</v>
      </c>
      <c r="I1168" s="5">
        <v>525540.02</v>
      </c>
      <c r="J1168" s="5">
        <f>ROUND(Offset_Report7[[#This Row],[FY 2022-23 Allocation]]-Offset_Report7[[#This Row],[FY 2022-23 Expended]],0)</f>
        <v>362467</v>
      </c>
      <c r="K1168" s="6">
        <f>Offset_Report7[[#This Row],[FY 2021-22 
Unspent Funds to Offset]]+Offset_Report7[[#This Row],[FY 2022-23 
Unspent Funds to Offset]]</f>
        <v>648913</v>
      </c>
    </row>
    <row r="1169" spans="1:11" x14ac:dyDescent="0.2">
      <c r="A1169" s="32" t="s">
        <v>4694</v>
      </c>
      <c r="B1169" s="34" t="s">
        <v>1839</v>
      </c>
      <c r="C1169" s="2" t="s">
        <v>14</v>
      </c>
      <c r="D1169" s="3" t="s">
        <v>1840</v>
      </c>
      <c r="E1169" s="4">
        <v>0</v>
      </c>
      <c r="F1169" s="4">
        <v>0</v>
      </c>
      <c r="G1169" s="5">
        <f>ROUND(Offset_Report7[[#This Row],[FY 2021-22 Allocation]]-Offset_Report7[[#This Row],[FY 2021-22 Expended]],0)</f>
        <v>0</v>
      </c>
      <c r="H1169" s="5">
        <v>0</v>
      </c>
      <c r="I1169" s="5">
        <v>0</v>
      </c>
      <c r="J1169" s="5">
        <f>ROUND(Offset_Report7[[#This Row],[FY 2022-23 Allocation]]-Offset_Report7[[#This Row],[FY 2022-23 Expended]],0)</f>
        <v>0</v>
      </c>
      <c r="K1169" s="6">
        <f>Offset_Report7[[#This Row],[FY 2021-22 
Unspent Funds to Offset]]+Offset_Report7[[#This Row],[FY 2022-23 
Unspent Funds to Offset]]</f>
        <v>0</v>
      </c>
    </row>
    <row r="1170" spans="1:11" x14ac:dyDescent="0.2">
      <c r="A1170" s="32" t="s">
        <v>4695</v>
      </c>
      <c r="B1170" s="33" t="s">
        <v>11</v>
      </c>
      <c r="C1170" s="2" t="s">
        <v>11</v>
      </c>
      <c r="D1170" s="3" t="s">
        <v>1841</v>
      </c>
      <c r="E1170" s="4">
        <v>0</v>
      </c>
      <c r="F1170" s="4">
        <v>0</v>
      </c>
      <c r="G1170" s="5">
        <f>ROUND(Offset_Report7[[#This Row],[FY 2021-22 Allocation]]-Offset_Report7[[#This Row],[FY 2021-22 Expended]],0)</f>
        <v>0</v>
      </c>
      <c r="H1170" s="5">
        <v>0</v>
      </c>
      <c r="I1170" s="5">
        <v>0</v>
      </c>
      <c r="J1170" s="5">
        <f>ROUND(Offset_Report7[[#This Row],[FY 2022-23 Allocation]]-Offset_Report7[[#This Row],[FY 2022-23 Expended]],0)</f>
        <v>0</v>
      </c>
      <c r="K1170" s="6">
        <f>Offset_Report7[[#This Row],[FY 2021-22 
Unspent Funds to Offset]]+Offset_Report7[[#This Row],[FY 2022-23 
Unspent Funds to Offset]]</f>
        <v>0</v>
      </c>
    </row>
    <row r="1171" spans="1:11" x14ac:dyDescent="0.2">
      <c r="A1171" s="32" t="s">
        <v>4696</v>
      </c>
      <c r="B1171" s="33" t="s">
        <v>1842</v>
      </c>
      <c r="C1171" s="2" t="s">
        <v>14</v>
      </c>
      <c r="D1171" s="3" t="s">
        <v>1843</v>
      </c>
      <c r="E1171" s="4">
        <v>0</v>
      </c>
      <c r="F1171" s="4">
        <v>0</v>
      </c>
      <c r="G1171" s="5">
        <f>ROUND(Offset_Report7[[#This Row],[FY 2021-22 Allocation]]-Offset_Report7[[#This Row],[FY 2021-22 Expended]],0)</f>
        <v>0</v>
      </c>
      <c r="H1171" s="5">
        <v>1213778</v>
      </c>
      <c r="I1171" s="5">
        <v>1213778</v>
      </c>
      <c r="J1171" s="5">
        <f>ROUND(Offset_Report7[[#This Row],[FY 2022-23 Allocation]]-Offset_Report7[[#This Row],[FY 2022-23 Expended]],0)</f>
        <v>0</v>
      </c>
      <c r="K1171" s="6">
        <f>Offset_Report7[[#This Row],[FY 2021-22 
Unspent Funds to Offset]]+Offset_Report7[[#This Row],[FY 2022-23 
Unspent Funds to Offset]]</f>
        <v>0</v>
      </c>
    </row>
    <row r="1172" spans="1:11" x14ac:dyDescent="0.2">
      <c r="A1172" s="32" t="s">
        <v>4697</v>
      </c>
      <c r="B1172" s="34" t="s">
        <v>1844</v>
      </c>
      <c r="C1172" s="2" t="s">
        <v>14</v>
      </c>
      <c r="D1172" s="3" t="s">
        <v>1845</v>
      </c>
      <c r="E1172" s="4">
        <v>0</v>
      </c>
      <c r="F1172" s="4">
        <v>0</v>
      </c>
      <c r="G1172" s="5">
        <f>ROUND(Offset_Report7[[#This Row],[FY 2021-22 Allocation]]-Offset_Report7[[#This Row],[FY 2021-22 Expended]],0)</f>
        <v>0</v>
      </c>
      <c r="H1172" s="5">
        <v>0</v>
      </c>
      <c r="I1172" s="5">
        <v>0</v>
      </c>
      <c r="J1172" s="5">
        <f>ROUND(Offset_Report7[[#This Row],[FY 2022-23 Allocation]]-Offset_Report7[[#This Row],[FY 2022-23 Expended]],0)</f>
        <v>0</v>
      </c>
      <c r="K1172" s="6">
        <f>Offset_Report7[[#This Row],[FY 2021-22 
Unspent Funds to Offset]]+Offset_Report7[[#This Row],[FY 2022-23 
Unspent Funds to Offset]]</f>
        <v>0</v>
      </c>
    </row>
    <row r="1173" spans="1:11" x14ac:dyDescent="0.2">
      <c r="A1173" s="32" t="s">
        <v>4698</v>
      </c>
      <c r="B1173" s="34" t="s">
        <v>1846</v>
      </c>
      <c r="C1173" s="2" t="s">
        <v>14</v>
      </c>
      <c r="D1173" s="3" t="s">
        <v>1847</v>
      </c>
      <c r="E1173" s="4">
        <v>776160</v>
      </c>
      <c r="F1173" s="4">
        <v>776160</v>
      </c>
      <c r="G1173" s="5">
        <f>ROUND(Offset_Report7[[#This Row],[FY 2021-22 Allocation]]-Offset_Report7[[#This Row],[FY 2021-22 Expended]],0)</f>
        <v>0</v>
      </c>
      <c r="H1173" s="5">
        <v>1959348</v>
      </c>
      <c r="I1173" s="5">
        <v>1959348</v>
      </c>
      <c r="J1173" s="5">
        <f>ROUND(Offset_Report7[[#This Row],[FY 2022-23 Allocation]]-Offset_Report7[[#This Row],[FY 2022-23 Expended]],0)</f>
        <v>0</v>
      </c>
      <c r="K1173" s="6">
        <f>Offset_Report7[[#This Row],[FY 2021-22 
Unspent Funds to Offset]]+Offset_Report7[[#This Row],[FY 2022-23 
Unspent Funds to Offset]]</f>
        <v>0</v>
      </c>
    </row>
    <row r="1174" spans="1:11" x14ac:dyDescent="0.2">
      <c r="A1174" s="32" t="s">
        <v>4699</v>
      </c>
      <c r="B1174" s="33" t="s">
        <v>1848</v>
      </c>
      <c r="C1174" s="2" t="s">
        <v>31</v>
      </c>
      <c r="D1174" s="3" t="s">
        <v>1849</v>
      </c>
      <c r="E1174" s="4">
        <v>0</v>
      </c>
      <c r="F1174" s="4">
        <v>0</v>
      </c>
      <c r="G1174" s="5">
        <f>ROUND(Offset_Report7[[#This Row],[FY 2021-22 Allocation]]-Offset_Report7[[#This Row],[FY 2021-22 Expended]],0)</f>
        <v>0</v>
      </c>
      <c r="H1174" s="5">
        <v>0</v>
      </c>
      <c r="I1174" s="5">
        <v>0</v>
      </c>
      <c r="J1174" s="5">
        <f>ROUND(Offset_Report7[[#This Row],[FY 2022-23 Allocation]]-Offset_Report7[[#This Row],[FY 2022-23 Expended]],0)</f>
        <v>0</v>
      </c>
      <c r="K1174" s="6">
        <f>Offset_Report7[[#This Row],[FY 2021-22 
Unspent Funds to Offset]]+Offset_Report7[[#This Row],[FY 2022-23 
Unspent Funds to Offset]]</f>
        <v>0</v>
      </c>
    </row>
    <row r="1175" spans="1:11" x14ac:dyDescent="0.2">
      <c r="A1175" s="32" t="s">
        <v>4700</v>
      </c>
      <c r="B1175" s="34" t="s">
        <v>1850</v>
      </c>
      <c r="C1175" s="2" t="s">
        <v>14</v>
      </c>
      <c r="D1175" s="3" t="s">
        <v>1851</v>
      </c>
      <c r="E1175" s="4">
        <v>0</v>
      </c>
      <c r="F1175" s="4">
        <v>0</v>
      </c>
      <c r="G1175" s="5">
        <f>ROUND(Offset_Report7[[#This Row],[FY 2021-22 Allocation]]-Offset_Report7[[#This Row],[FY 2021-22 Expended]],0)</f>
        <v>0</v>
      </c>
      <c r="H1175" s="5">
        <v>0</v>
      </c>
      <c r="I1175" s="5">
        <v>0</v>
      </c>
      <c r="J1175" s="5">
        <f>ROUND(Offset_Report7[[#This Row],[FY 2022-23 Allocation]]-Offset_Report7[[#This Row],[FY 2022-23 Expended]],0)</f>
        <v>0</v>
      </c>
      <c r="K1175" s="6">
        <f>Offset_Report7[[#This Row],[FY 2021-22 
Unspent Funds to Offset]]+Offset_Report7[[#This Row],[FY 2022-23 
Unspent Funds to Offset]]</f>
        <v>0</v>
      </c>
    </row>
    <row r="1176" spans="1:11" x14ac:dyDescent="0.2">
      <c r="A1176" s="32" t="s">
        <v>4701</v>
      </c>
      <c r="B1176" s="33" t="s">
        <v>1852</v>
      </c>
      <c r="C1176" s="2" t="s">
        <v>14</v>
      </c>
      <c r="D1176" s="3" t="s">
        <v>1853</v>
      </c>
      <c r="E1176" s="4">
        <v>50000</v>
      </c>
      <c r="F1176" s="4">
        <v>50000</v>
      </c>
      <c r="G1176" s="5">
        <f>ROUND(Offset_Report7[[#This Row],[FY 2021-22 Allocation]]-Offset_Report7[[#This Row],[FY 2021-22 Expended]],0)</f>
        <v>0</v>
      </c>
      <c r="H1176" s="5">
        <v>81368</v>
      </c>
      <c r="I1176" s="5">
        <v>81368</v>
      </c>
      <c r="J1176" s="5">
        <f>ROUND(Offset_Report7[[#This Row],[FY 2022-23 Allocation]]-Offset_Report7[[#This Row],[FY 2022-23 Expended]],0)</f>
        <v>0</v>
      </c>
      <c r="K1176" s="6">
        <f>Offset_Report7[[#This Row],[FY 2021-22 
Unspent Funds to Offset]]+Offset_Report7[[#This Row],[FY 2022-23 
Unspent Funds to Offset]]</f>
        <v>0</v>
      </c>
    </row>
    <row r="1177" spans="1:11" x14ac:dyDescent="0.2">
      <c r="A1177" s="32" t="s">
        <v>4702</v>
      </c>
      <c r="B1177" s="33" t="s">
        <v>1854</v>
      </c>
      <c r="C1177" s="2" t="s">
        <v>14</v>
      </c>
      <c r="D1177" s="3" t="s">
        <v>1855</v>
      </c>
      <c r="E1177" s="4">
        <v>0</v>
      </c>
      <c r="F1177" s="4">
        <v>0</v>
      </c>
      <c r="G1177" s="5">
        <f>ROUND(Offset_Report7[[#This Row],[FY 2021-22 Allocation]]-Offset_Report7[[#This Row],[FY 2021-22 Expended]],0)</f>
        <v>0</v>
      </c>
      <c r="H1177" s="5">
        <v>0</v>
      </c>
      <c r="I1177" s="5">
        <v>0</v>
      </c>
      <c r="J1177" s="5">
        <f>ROUND(Offset_Report7[[#This Row],[FY 2022-23 Allocation]]-Offset_Report7[[#This Row],[FY 2022-23 Expended]],0)</f>
        <v>0</v>
      </c>
      <c r="K1177" s="6">
        <f>Offset_Report7[[#This Row],[FY 2021-22 
Unspent Funds to Offset]]+Offset_Report7[[#This Row],[FY 2022-23 
Unspent Funds to Offset]]</f>
        <v>0</v>
      </c>
    </row>
    <row r="1178" spans="1:11" x14ac:dyDescent="0.2">
      <c r="A1178" s="32" t="s">
        <v>4703</v>
      </c>
      <c r="B1178" s="34" t="s">
        <v>1856</v>
      </c>
      <c r="C1178" s="2" t="s">
        <v>14</v>
      </c>
      <c r="D1178" s="3" t="s">
        <v>1857</v>
      </c>
      <c r="E1178" s="4">
        <v>120167</v>
      </c>
      <c r="F1178" s="4">
        <v>120167</v>
      </c>
      <c r="G1178" s="5">
        <f>ROUND(Offset_Report7[[#This Row],[FY 2021-22 Allocation]]-Offset_Report7[[#This Row],[FY 2021-22 Expended]],0)</f>
        <v>0</v>
      </c>
      <c r="H1178" s="5">
        <v>374814</v>
      </c>
      <c r="I1178" s="5">
        <v>374814</v>
      </c>
      <c r="J1178" s="5">
        <f>ROUND(Offset_Report7[[#This Row],[FY 2022-23 Allocation]]-Offset_Report7[[#This Row],[FY 2022-23 Expended]],0)</f>
        <v>0</v>
      </c>
      <c r="K1178" s="6">
        <f>Offset_Report7[[#This Row],[FY 2021-22 
Unspent Funds to Offset]]+Offset_Report7[[#This Row],[FY 2022-23 
Unspent Funds to Offset]]</f>
        <v>0</v>
      </c>
    </row>
    <row r="1179" spans="1:11" x14ac:dyDescent="0.2">
      <c r="A1179" s="32" t="s">
        <v>4704</v>
      </c>
      <c r="B1179" s="34" t="s">
        <v>1858</v>
      </c>
      <c r="C1179" s="2" t="s">
        <v>14</v>
      </c>
      <c r="D1179" s="3" t="s">
        <v>1859</v>
      </c>
      <c r="E1179" s="4">
        <v>0</v>
      </c>
      <c r="F1179" s="4">
        <v>0</v>
      </c>
      <c r="G1179" s="5">
        <f>ROUND(Offset_Report7[[#This Row],[FY 2021-22 Allocation]]-Offset_Report7[[#This Row],[FY 2021-22 Expended]],0)</f>
        <v>0</v>
      </c>
      <c r="H1179" s="5">
        <v>0</v>
      </c>
      <c r="I1179" s="5">
        <v>0</v>
      </c>
      <c r="J1179" s="5">
        <f>ROUND(Offset_Report7[[#This Row],[FY 2022-23 Allocation]]-Offset_Report7[[#This Row],[FY 2022-23 Expended]],0)</f>
        <v>0</v>
      </c>
      <c r="K1179" s="6">
        <f>Offset_Report7[[#This Row],[FY 2021-22 
Unspent Funds to Offset]]+Offset_Report7[[#This Row],[FY 2022-23 
Unspent Funds to Offset]]</f>
        <v>0</v>
      </c>
    </row>
    <row r="1180" spans="1:11" s="8" customFormat="1" x14ac:dyDescent="0.2">
      <c r="A1180" s="32" t="s">
        <v>4705</v>
      </c>
      <c r="B1180" s="33" t="s">
        <v>1860</v>
      </c>
      <c r="C1180" s="2" t="s">
        <v>14</v>
      </c>
      <c r="D1180" s="3" t="s">
        <v>1741</v>
      </c>
      <c r="E1180" s="4">
        <v>276379</v>
      </c>
      <c r="F1180" s="4">
        <v>276379</v>
      </c>
      <c r="G1180" s="5">
        <f>ROUND(Offset_Report7[[#This Row],[FY 2021-22 Allocation]]-Offset_Report7[[#This Row],[FY 2021-22 Expended]],0)</f>
        <v>0</v>
      </c>
      <c r="H1180" s="5">
        <v>983810</v>
      </c>
      <c r="I1180" s="5">
        <v>983810</v>
      </c>
      <c r="J1180" s="5">
        <f>ROUND(Offset_Report7[[#This Row],[FY 2022-23 Allocation]]-Offset_Report7[[#This Row],[FY 2022-23 Expended]],0)</f>
        <v>0</v>
      </c>
      <c r="K1180" s="6">
        <f>Offset_Report7[[#This Row],[FY 2021-22 
Unspent Funds to Offset]]+Offset_Report7[[#This Row],[FY 2022-23 
Unspent Funds to Offset]]</f>
        <v>0</v>
      </c>
    </row>
    <row r="1181" spans="1:11" x14ac:dyDescent="0.2">
      <c r="A1181" s="32" t="s">
        <v>4706</v>
      </c>
      <c r="B1181" s="34" t="s">
        <v>1861</v>
      </c>
      <c r="C1181" s="2" t="s">
        <v>14</v>
      </c>
      <c r="D1181" s="3" t="s">
        <v>1862</v>
      </c>
      <c r="E1181" s="4">
        <v>0</v>
      </c>
      <c r="F1181" s="4">
        <v>0</v>
      </c>
      <c r="G1181" s="5">
        <f>ROUND(Offset_Report7[[#This Row],[FY 2021-22 Allocation]]-Offset_Report7[[#This Row],[FY 2021-22 Expended]],0)</f>
        <v>0</v>
      </c>
      <c r="H1181" s="5">
        <v>0</v>
      </c>
      <c r="I1181" s="5">
        <v>0</v>
      </c>
      <c r="J1181" s="5">
        <f>ROUND(Offset_Report7[[#This Row],[FY 2022-23 Allocation]]-Offset_Report7[[#This Row],[FY 2022-23 Expended]],0)</f>
        <v>0</v>
      </c>
      <c r="K1181" s="6">
        <f>Offset_Report7[[#This Row],[FY 2021-22 
Unspent Funds to Offset]]+Offset_Report7[[#This Row],[FY 2022-23 
Unspent Funds to Offset]]</f>
        <v>0</v>
      </c>
    </row>
    <row r="1182" spans="1:11" x14ac:dyDescent="0.2">
      <c r="A1182" s="32" t="s">
        <v>4707</v>
      </c>
      <c r="B1182" s="33" t="s">
        <v>1863</v>
      </c>
      <c r="C1182" s="2" t="s">
        <v>14</v>
      </c>
      <c r="D1182" s="3" t="s">
        <v>1864</v>
      </c>
      <c r="E1182" s="4">
        <v>50000</v>
      </c>
      <c r="F1182" s="16">
        <v>50000</v>
      </c>
      <c r="G1182" s="5">
        <f>ROUND(Offset_Report7[[#This Row],[FY 2021-22 Allocation]]-Offset_Report7[[#This Row],[FY 2021-22 Expended]],0)</f>
        <v>0</v>
      </c>
      <c r="H1182" s="5">
        <v>56851</v>
      </c>
      <c r="I1182" s="5">
        <v>56851</v>
      </c>
      <c r="J1182" s="5">
        <f>ROUND(Offset_Report7[[#This Row],[FY 2022-23 Allocation]]-Offset_Report7[[#This Row],[FY 2022-23 Expended]],0)</f>
        <v>0</v>
      </c>
      <c r="K1182" s="14">
        <f>Offset_Report7[[#This Row],[FY 2021-22 
Unspent Funds to Offset]]+Offset_Report7[[#This Row],[FY 2022-23 
Unspent Funds to Offset]]</f>
        <v>0</v>
      </c>
    </row>
    <row r="1183" spans="1:11" s="8" customFormat="1" x14ac:dyDescent="0.2">
      <c r="A1183" s="32" t="s">
        <v>4708</v>
      </c>
      <c r="B1183" s="33" t="s">
        <v>1865</v>
      </c>
      <c r="C1183" s="2" t="s">
        <v>14</v>
      </c>
      <c r="D1183" s="3" t="s">
        <v>1866</v>
      </c>
      <c r="E1183" s="4">
        <v>0</v>
      </c>
      <c r="F1183" s="4">
        <v>0</v>
      </c>
      <c r="G1183" s="5">
        <f>ROUND(Offset_Report7[[#This Row],[FY 2021-22 Allocation]]-Offset_Report7[[#This Row],[FY 2021-22 Expended]],0)</f>
        <v>0</v>
      </c>
      <c r="H1183" s="5">
        <v>0</v>
      </c>
      <c r="I1183" s="5">
        <v>0</v>
      </c>
      <c r="J1183" s="5">
        <f>ROUND(Offset_Report7[[#This Row],[FY 2022-23 Allocation]]-Offset_Report7[[#This Row],[FY 2022-23 Expended]],0)</f>
        <v>0</v>
      </c>
      <c r="K1183" s="6">
        <f>Offset_Report7[[#This Row],[FY 2021-22 
Unspent Funds to Offset]]+Offset_Report7[[#This Row],[FY 2022-23 
Unspent Funds to Offset]]</f>
        <v>0</v>
      </c>
    </row>
    <row r="1184" spans="1:11" x14ac:dyDescent="0.2">
      <c r="A1184" s="32" t="s">
        <v>4709</v>
      </c>
      <c r="B1184" s="33" t="s">
        <v>11</v>
      </c>
      <c r="C1184" s="2" t="s">
        <v>11</v>
      </c>
      <c r="D1184" s="3" t="s">
        <v>1867</v>
      </c>
      <c r="E1184" s="4">
        <v>4935763</v>
      </c>
      <c r="F1184" s="4">
        <v>4935763</v>
      </c>
      <c r="G1184" s="5">
        <f>ROUND(Offset_Report7[[#This Row],[FY 2021-22 Allocation]]-Offset_Report7[[#This Row],[FY 2021-22 Expended]],0)</f>
        <v>0</v>
      </c>
      <c r="H1184" s="5">
        <v>18132585</v>
      </c>
      <c r="I1184" s="5">
        <v>18132585</v>
      </c>
      <c r="J1184" s="5">
        <f>ROUND(Offset_Report7[[#This Row],[FY 2022-23 Allocation]]-Offset_Report7[[#This Row],[FY 2022-23 Expended]],0)</f>
        <v>0</v>
      </c>
      <c r="K1184" s="6">
        <f>Offset_Report7[[#This Row],[FY 2021-22 
Unspent Funds to Offset]]+Offset_Report7[[#This Row],[FY 2022-23 
Unspent Funds to Offset]]</f>
        <v>0</v>
      </c>
    </row>
    <row r="1185" spans="1:11" x14ac:dyDescent="0.2">
      <c r="A1185" s="32" t="s">
        <v>4710</v>
      </c>
      <c r="B1185" s="33" t="s">
        <v>11</v>
      </c>
      <c r="C1185" s="2" t="s">
        <v>11</v>
      </c>
      <c r="D1185" s="3" t="s">
        <v>1868</v>
      </c>
      <c r="E1185" s="4">
        <v>2527474</v>
      </c>
      <c r="F1185" s="4">
        <v>2527474</v>
      </c>
      <c r="G1185" s="5">
        <f>ROUND(Offset_Report7[[#This Row],[FY 2021-22 Allocation]]-Offset_Report7[[#This Row],[FY 2021-22 Expended]],0)</f>
        <v>0</v>
      </c>
      <c r="H1185" s="5">
        <v>5081748</v>
      </c>
      <c r="I1185" s="5">
        <v>5081748</v>
      </c>
      <c r="J1185" s="5">
        <f>ROUND(Offset_Report7[[#This Row],[FY 2022-23 Allocation]]-Offset_Report7[[#This Row],[FY 2022-23 Expended]],0)</f>
        <v>0</v>
      </c>
      <c r="K1185" s="6">
        <f>Offset_Report7[[#This Row],[FY 2021-22 
Unspent Funds to Offset]]+Offset_Report7[[#This Row],[FY 2022-23 
Unspent Funds to Offset]]</f>
        <v>0</v>
      </c>
    </row>
    <row r="1186" spans="1:11" x14ac:dyDescent="0.2">
      <c r="A1186" s="32" t="s">
        <v>4711</v>
      </c>
      <c r="B1186" s="33" t="s">
        <v>11</v>
      </c>
      <c r="C1186" s="2" t="s">
        <v>11</v>
      </c>
      <c r="D1186" s="3" t="s">
        <v>1869</v>
      </c>
      <c r="E1186" s="4">
        <v>2286981</v>
      </c>
      <c r="F1186" s="4">
        <v>2286981</v>
      </c>
      <c r="G1186" s="5">
        <f>ROUND(Offset_Report7[[#This Row],[FY 2021-22 Allocation]]-Offset_Report7[[#This Row],[FY 2021-22 Expended]],0)</f>
        <v>0</v>
      </c>
      <c r="H1186" s="5">
        <v>6539246</v>
      </c>
      <c r="I1186" s="5">
        <v>6539246</v>
      </c>
      <c r="J1186" s="5">
        <f>ROUND(Offset_Report7[[#This Row],[FY 2022-23 Allocation]]-Offset_Report7[[#This Row],[FY 2022-23 Expended]],0)</f>
        <v>0</v>
      </c>
      <c r="K1186" s="6">
        <f>Offset_Report7[[#This Row],[FY 2021-22 
Unspent Funds to Offset]]+Offset_Report7[[#This Row],[FY 2022-23 
Unspent Funds to Offset]]</f>
        <v>0</v>
      </c>
    </row>
    <row r="1187" spans="1:11" x14ac:dyDescent="0.2">
      <c r="A1187" s="32" t="s">
        <v>4712</v>
      </c>
      <c r="B1187" s="33" t="s">
        <v>1870</v>
      </c>
      <c r="C1187" s="2" t="s">
        <v>14</v>
      </c>
      <c r="D1187" s="3" t="s">
        <v>1871</v>
      </c>
      <c r="E1187" s="4">
        <v>50000</v>
      </c>
      <c r="F1187" s="4">
        <v>50000</v>
      </c>
      <c r="G1187" s="5">
        <f>ROUND(Offset_Report7[[#This Row],[FY 2021-22 Allocation]]-Offset_Report7[[#This Row],[FY 2021-22 Expended]],0)</f>
        <v>0</v>
      </c>
      <c r="H1187" s="5">
        <v>120069</v>
      </c>
      <c r="I1187" s="5">
        <v>120069</v>
      </c>
      <c r="J1187" s="5">
        <f>ROUND(Offset_Report7[[#This Row],[FY 2022-23 Allocation]]-Offset_Report7[[#This Row],[FY 2022-23 Expended]],0)</f>
        <v>0</v>
      </c>
      <c r="K1187" s="6">
        <f>Offset_Report7[[#This Row],[FY 2021-22 
Unspent Funds to Offset]]+Offset_Report7[[#This Row],[FY 2022-23 
Unspent Funds to Offset]]</f>
        <v>0</v>
      </c>
    </row>
    <row r="1188" spans="1:11" x14ac:dyDescent="0.2">
      <c r="A1188" s="32" t="s">
        <v>4713</v>
      </c>
      <c r="B1188" s="33" t="s">
        <v>1872</v>
      </c>
      <c r="C1188" s="2" t="s">
        <v>14</v>
      </c>
      <c r="D1188" s="3" t="s">
        <v>1873</v>
      </c>
      <c r="E1188" s="4">
        <v>0</v>
      </c>
      <c r="F1188" s="4">
        <v>0</v>
      </c>
      <c r="G1188" s="5">
        <f>ROUND(Offset_Report7[[#This Row],[FY 2021-22 Allocation]]-Offset_Report7[[#This Row],[FY 2021-22 Expended]],0)</f>
        <v>0</v>
      </c>
      <c r="H1188" s="5">
        <v>0</v>
      </c>
      <c r="I1188" s="5">
        <v>0</v>
      </c>
      <c r="J1188" s="5">
        <f>ROUND(Offset_Report7[[#This Row],[FY 2022-23 Allocation]]-Offset_Report7[[#This Row],[FY 2022-23 Expended]],0)</f>
        <v>0</v>
      </c>
      <c r="K1188" s="6">
        <f>Offset_Report7[[#This Row],[FY 2021-22 
Unspent Funds to Offset]]+Offset_Report7[[#This Row],[FY 2022-23 
Unspent Funds to Offset]]</f>
        <v>0</v>
      </c>
    </row>
    <row r="1189" spans="1:11" x14ac:dyDescent="0.2">
      <c r="A1189" s="32" t="s">
        <v>4714</v>
      </c>
      <c r="B1189" s="34" t="s">
        <v>11</v>
      </c>
      <c r="C1189" s="2" t="s">
        <v>11</v>
      </c>
      <c r="D1189" s="3" t="s">
        <v>1874</v>
      </c>
      <c r="E1189" s="4">
        <v>8377409</v>
      </c>
      <c r="F1189" s="4">
        <v>8377409</v>
      </c>
      <c r="G1189" s="5">
        <f>ROUND(Offset_Report7[[#This Row],[FY 2021-22 Allocation]]-Offset_Report7[[#This Row],[FY 2021-22 Expended]],0)</f>
        <v>0</v>
      </c>
      <c r="H1189" s="5">
        <v>25321050</v>
      </c>
      <c r="I1189" s="5">
        <v>25321050</v>
      </c>
      <c r="J1189" s="5">
        <f>ROUND(Offset_Report7[[#This Row],[FY 2022-23 Allocation]]-Offset_Report7[[#This Row],[FY 2022-23 Expended]],0)</f>
        <v>0</v>
      </c>
      <c r="K1189" s="6">
        <f>Offset_Report7[[#This Row],[FY 2021-22 
Unspent Funds to Offset]]+Offset_Report7[[#This Row],[FY 2022-23 
Unspent Funds to Offset]]</f>
        <v>0</v>
      </c>
    </row>
    <row r="1190" spans="1:11" x14ac:dyDescent="0.2">
      <c r="A1190" s="32" t="s">
        <v>4715</v>
      </c>
      <c r="B1190" s="34" t="s">
        <v>11</v>
      </c>
      <c r="C1190" s="2" t="s">
        <v>11</v>
      </c>
      <c r="D1190" s="3" t="s">
        <v>1875</v>
      </c>
      <c r="E1190" s="4">
        <v>50000</v>
      </c>
      <c r="F1190" s="4">
        <v>50000</v>
      </c>
      <c r="G1190" s="5">
        <f>ROUND(Offset_Report7[[#This Row],[FY 2021-22 Allocation]]-Offset_Report7[[#This Row],[FY 2021-22 Expended]],0)</f>
        <v>0</v>
      </c>
      <c r="H1190" s="5">
        <v>50000</v>
      </c>
      <c r="I1190" s="5">
        <v>50000</v>
      </c>
      <c r="J1190" s="5">
        <f>ROUND(Offset_Report7[[#This Row],[FY 2022-23 Allocation]]-Offset_Report7[[#This Row],[FY 2022-23 Expended]],0)</f>
        <v>0</v>
      </c>
      <c r="K1190" s="6">
        <f>Offset_Report7[[#This Row],[FY 2021-22 
Unspent Funds to Offset]]+Offset_Report7[[#This Row],[FY 2022-23 
Unspent Funds to Offset]]</f>
        <v>0</v>
      </c>
    </row>
    <row r="1191" spans="1:11" x14ac:dyDescent="0.2">
      <c r="A1191" s="32" t="s">
        <v>4716</v>
      </c>
      <c r="B1191" s="34" t="s">
        <v>11</v>
      </c>
      <c r="C1191" s="2" t="s">
        <v>11</v>
      </c>
      <c r="D1191" s="3" t="s">
        <v>1876</v>
      </c>
      <c r="E1191" s="4">
        <v>5974859</v>
      </c>
      <c r="F1191" s="4">
        <v>5974859</v>
      </c>
      <c r="G1191" s="5">
        <f>ROUND(Offset_Report7[[#This Row],[FY 2021-22 Allocation]]-Offset_Report7[[#This Row],[FY 2021-22 Expended]],0)</f>
        <v>0</v>
      </c>
      <c r="H1191" s="5">
        <v>21712736</v>
      </c>
      <c r="I1191" s="5">
        <v>21712736</v>
      </c>
      <c r="J1191" s="5">
        <f>ROUND(Offset_Report7[[#This Row],[FY 2022-23 Allocation]]-Offset_Report7[[#This Row],[FY 2022-23 Expended]],0)</f>
        <v>0</v>
      </c>
      <c r="K1191" s="6">
        <f>Offset_Report7[[#This Row],[FY 2021-22 
Unspent Funds to Offset]]+Offset_Report7[[#This Row],[FY 2022-23 
Unspent Funds to Offset]]</f>
        <v>0</v>
      </c>
    </row>
    <row r="1192" spans="1:11" x14ac:dyDescent="0.2">
      <c r="A1192" s="32" t="s">
        <v>4717</v>
      </c>
      <c r="B1192" s="33" t="s">
        <v>1877</v>
      </c>
      <c r="C1192" s="2" t="s">
        <v>31</v>
      </c>
      <c r="D1192" s="3" t="s">
        <v>1878</v>
      </c>
      <c r="E1192" s="4">
        <v>211054</v>
      </c>
      <c r="F1192" s="4">
        <v>211054</v>
      </c>
      <c r="G1192" s="5">
        <f>ROUND(Offset_Report7[[#This Row],[FY 2021-22 Allocation]]-Offset_Report7[[#This Row],[FY 2021-22 Expended]],0)</f>
        <v>0</v>
      </c>
      <c r="H1192" s="5">
        <v>614079</v>
      </c>
      <c r="I1192" s="5">
        <v>614079</v>
      </c>
      <c r="J1192" s="5">
        <f>ROUND(Offset_Report7[[#This Row],[FY 2022-23 Allocation]]-Offset_Report7[[#This Row],[FY 2022-23 Expended]],0)</f>
        <v>0</v>
      </c>
      <c r="K1192" s="6">
        <f>Offset_Report7[[#This Row],[FY 2021-22 
Unspent Funds to Offset]]+Offset_Report7[[#This Row],[FY 2022-23 
Unspent Funds to Offset]]</f>
        <v>0</v>
      </c>
    </row>
    <row r="1193" spans="1:11" x14ac:dyDescent="0.2">
      <c r="A1193" s="32" t="s">
        <v>4718</v>
      </c>
      <c r="B1193" s="33" t="s">
        <v>1879</v>
      </c>
      <c r="C1193" s="2" t="s">
        <v>31</v>
      </c>
      <c r="D1193" s="3" t="s">
        <v>1880</v>
      </c>
      <c r="E1193" s="4">
        <v>156006</v>
      </c>
      <c r="F1193" s="4">
        <v>156006</v>
      </c>
      <c r="G1193" s="5">
        <f>ROUND(Offset_Report7[[#This Row],[FY 2021-22 Allocation]]-Offset_Report7[[#This Row],[FY 2021-22 Expended]],0)</f>
        <v>0</v>
      </c>
      <c r="H1193" s="5">
        <v>423423</v>
      </c>
      <c r="I1193" s="5">
        <v>423423</v>
      </c>
      <c r="J1193" s="5">
        <f>ROUND(Offset_Report7[[#This Row],[FY 2022-23 Allocation]]-Offset_Report7[[#This Row],[FY 2022-23 Expended]],0)</f>
        <v>0</v>
      </c>
      <c r="K1193" s="6">
        <f>Offset_Report7[[#This Row],[FY 2021-22 
Unspent Funds to Offset]]+Offset_Report7[[#This Row],[FY 2022-23 
Unspent Funds to Offset]]</f>
        <v>0</v>
      </c>
    </row>
    <row r="1194" spans="1:11" x14ac:dyDescent="0.2">
      <c r="A1194" s="32" t="s">
        <v>4719</v>
      </c>
      <c r="B1194" s="34" t="s">
        <v>11</v>
      </c>
      <c r="C1194" s="2" t="s">
        <v>11</v>
      </c>
      <c r="D1194" s="3" t="s">
        <v>1881</v>
      </c>
      <c r="E1194" s="4">
        <v>11000011</v>
      </c>
      <c r="F1194" s="4">
        <v>11000011</v>
      </c>
      <c r="G1194" s="5">
        <f>ROUND(Offset_Report7[[#This Row],[FY 2021-22 Allocation]]-Offset_Report7[[#This Row],[FY 2021-22 Expended]],0)</f>
        <v>0</v>
      </c>
      <c r="H1194" s="5">
        <v>21935630</v>
      </c>
      <c r="I1194" s="5">
        <v>21935630</v>
      </c>
      <c r="J1194" s="5">
        <f>ROUND(Offset_Report7[[#This Row],[FY 2022-23 Allocation]]-Offset_Report7[[#This Row],[FY 2022-23 Expended]],0)</f>
        <v>0</v>
      </c>
      <c r="K1194" s="6">
        <f>Offset_Report7[[#This Row],[FY 2021-22 
Unspent Funds to Offset]]+Offset_Report7[[#This Row],[FY 2022-23 
Unspent Funds to Offset]]</f>
        <v>0</v>
      </c>
    </row>
    <row r="1195" spans="1:11" x14ac:dyDescent="0.2">
      <c r="A1195" s="32" t="s">
        <v>4720</v>
      </c>
      <c r="B1195" s="34" t="s">
        <v>1882</v>
      </c>
      <c r="C1195" s="2" t="s">
        <v>31</v>
      </c>
      <c r="D1195" s="3" t="s">
        <v>1883</v>
      </c>
      <c r="E1195" s="4">
        <v>50000</v>
      </c>
      <c r="F1195" s="4">
        <v>50000</v>
      </c>
      <c r="G1195" s="5">
        <f>ROUND(Offset_Report7[[#This Row],[FY 2021-22 Allocation]]-Offset_Report7[[#This Row],[FY 2021-22 Expended]],0)</f>
        <v>0</v>
      </c>
      <c r="H1195" s="5">
        <v>123572</v>
      </c>
      <c r="I1195" s="5">
        <v>123572</v>
      </c>
      <c r="J1195" s="5">
        <f>ROUND(Offset_Report7[[#This Row],[FY 2022-23 Allocation]]-Offset_Report7[[#This Row],[FY 2022-23 Expended]],0)</f>
        <v>0</v>
      </c>
      <c r="K1195" s="6">
        <f>Offset_Report7[[#This Row],[FY 2021-22 
Unspent Funds to Offset]]+Offset_Report7[[#This Row],[FY 2022-23 
Unspent Funds to Offset]]</f>
        <v>0</v>
      </c>
    </row>
    <row r="1196" spans="1:11" x14ac:dyDescent="0.2">
      <c r="A1196" s="32" t="s">
        <v>4721</v>
      </c>
      <c r="B1196" s="34" t="s">
        <v>11</v>
      </c>
      <c r="C1196" s="2" t="s">
        <v>11</v>
      </c>
      <c r="D1196" s="3" t="s">
        <v>1884</v>
      </c>
      <c r="E1196" s="4">
        <v>5140079</v>
      </c>
      <c r="F1196" s="4">
        <v>5140079</v>
      </c>
      <c r="G1196" s="5">
        <f>ROUND(Offset_Report7[[#This Row],[FY 2021-22 Allocation]]-Offset_Report7[[#This Row],[FY 2021-22 Expended]],0)</f>
        <v>0</v>
      </c>
      <c r="H1196" s="5">
        <v>18520144</v>
      </c>
      <c r="I1196" s="5">
        <v>18520144</v>
      </c>
      <c r="J1196" s="5">
        <f>ROUND(Offset_Report7[[#This Row],[FY 2022-23 Allocation]]-Offset_Report7[[#This Row],[FY 2022-23 Expended]],0)</f>
        <v>0</v>
      </c>
      <c r="K1196" s="6">
        <f>Offset_Report7[[#This Row],[FY 2021-22 
Unspent Funds to Offset]]+Offset_Report7[[#This Row],[FY 2022-23 
Unspent Funds to Offset]]</f>
        <v>0</v>
      </c>
    </row>
    <row r="1197" spans="1:11" x14ac:dyDescent="0.2">
      <c r="A1197" s="32" t="s">
        <v>4722</v>
      </c>
      <c r="B1197" s="34" t="s">
        <v>11</v>
      </c>
      <c r="C1197" s="2" t="s">
        <v>11</v>
      </c>
      <c r="D1197" s="3" t="s">
        <v>1885</v>
      </c>
      <c r="E1197" s="4">
        <v>2664381</v>
      </c>
      <c r="F1197" s="4">
        <v>2664381</v>
      </c>
      <c r="G1197" s="5">
        <f>ROUND(Offset_Report7[[#This Row],[FY 2021-22 Allocation]]-Offset_Report7[[#This Row],[FY 2021-22 Expended]],0)</f>
        <v>0</v>
      </c>
      <c r="H1197" s="5">
        <v>8548232</v>
      </c>
      <c r="I1197" s="5">
        <v>8548232</v>
      </c>
      <c r="J1197" s="5">
        <f>ROUND(Offset_Report7[[#This Row],[FY 2022-23 Allocation]]-Offset_Report7[[#This Row],[FY 2022-23 Expended]],0)</f>
        <v>0</v>
      </c>
      <c r="K1197" s="6">
        <f>Offset_Report7[[#This Row],[FY 2021-22 
Unspent Funds to Offset]]+Offset_Report7[[#This Row],[FY 2022-23 
Unspent Funds to Offset]]</f>
        <v>0</v>
      </c>
    </row>
    <row r="1198" spans="1:11" x14ac:dyDescent="0.2">
      <c r="A1198" s="32" t="s">
        <v>4723</v>
      </c>
      <c r="B1198" s="33" t="s">
        <v>1886</v>
      </c>
      <c r="C1198" s="2" t="s">
        <v>14</v>
      </c>
      <c r="D1198" s="3" t="s">
        <v>1887</v>
      </c>
      <c r="E1198" s="4">
        <v>73013</v>
      </c>
      <c r="F1198" s="4">
        <v>73013</v>
      </c>
      <c r="G1198" s="5">
        <f>ROUND(Offset_Report7[[#This Row],[FY 2021-22 Allocation]]-Offset_Report7[[#This Row],[FY 2021-22 Expended]],0)</f>
        <v>0</v>
      </c>
      <c r="H1198" s="5">
        <v>173195</v>
      </c>
      <c r="I1198" s="5">
        <v>173195</v>
      </c>
      <c r="J1198" s="5">
        <f>ROUND(Offset_Report7[[#This Row],[FY 2022-23 Allocation]]-Offset_Report7[[#This Row],[FY 2022-23 Expended]],0)</f>
        <v>0</v>
      </c>
      <c r="K1198" s="6">
        <f>Offset_Report7[[#This Row],[FY 2021-22 
Unspent Funds to Offset]]+Offset_Report7[[#This Row],[FY 2022-23 
Unspent Funds to Offset]]</f>
        <v>0</v>
      </c>
    </row>
    <row r="1199" spans="1:11" x14ac:dyDescent="0.2">
      <c r="A1199" s="32" t="s">
        <v>4724</v>
      </c>
      <c r="B1199" s="34" t="s">
        <v>11</v>
      </c>
      <c r="C1199" s="2" t="s">
        <v>11</v>
      </c>
      <c r="D1199" s="3" t="s">
        <v>1888</v>
      </c>
      <c r="E1199" s="4">
        <v>16007051</v>
      </c>
      <c r="F1199" s="4">
        <v>16007051</v>
      </c>
      <c r="G1199" s="5">
        <f>ROUND(Offset_Report7[[#This Row],[FY 2021-22 Allocation]]-Offset_Report7[[#This Row],[FY 2021-22 Expended]],0)</f>
        <v>0</v>
      </c>
      <c r="H1199" s="5">
        <v>33648153</v>
      </c>
      <c r="I1199" s="5">
        <v>33648153</v>
      </c>
      <c r="J1199" s="5">
        <f>ROUND(Offset_Report7[[#This Row],[FY 2022-23 Allocation]]-Offset_Report7[[#This Row],[FY 2022-23 Expended]],0)</f>
        <v>0</v>
      </c>
      <c r="K1199" s="6">
        <f>Offset_Report7[[#This Row],[FY 2021-22 
Unspent Funds to Offset]]+Offset_Report7[[#This Row],[FY 2022-23 
Unspent Funds to Offset]]</f>
        <v>0</v>
      </c>
    </row>
    <row r="1200" spans="1:11" x14ac:dyDescent="0.2">
      <c r="A1200" s="32" t="s">
        <v>4725</v>
      </c>
      <c r="B1200" s="34" t="s">
        <v>11</v>
      </c>
      <c r="C1200" s="2" t="s">
        <v>11</v>
      </c>
      <c r="D1200" s="3" t="s">
        <v>1889</v>
      </c>
      <c r="E1200" s="4">
        <v>1051081</v>
      </c>
      <c r="F1200" s="4">
        <v>1051081</v>
      </c>
      <c r="G1200" s="5">
        <f>ROUND(Offset_Report7[[#This Row],[FY 2021-22 Allocation]]-Offset_Report7[[#This Row],[FY 2021-22 Expended]],0)</f>
        <v>0</v>
      </c>
      <c r="H1200" s="5">
        <v>2172318</v>
      </c>
      <c r="I1200" s="5">
        <v>2172318</v>
      </c>
      <c r="J1200" s="5">
        <f>ROUND(Offset_Report7[[#This Row],[FY 2022-23 Allocation]]-Offset_Report7[[#This Row],[FY 2022-23 Expended]],0)</f>
        <v>0</v>
      </c>
      <c r="K1200" s="6">
        <f>Offset_Report7[[#This Row],[FY 2021-22 
Unspent Funds to Offset]]+Offset_Report7[[#This Row],[FY 2022-23 
Unspent Funds to Offset]]</f>
        <v>0</v>
      </c>
    </row>
    <row r="1201" spans="1:11" x14ac:dyDescent="0.2">
      <c r="A1201" s="32" t="s">
        <v>4726</v>
      </c>
      <c r="B1201" s="34" t="s">
        <v>1890</v>
      </c>
      <c r="C1201" s="2" t="s">
        <v>31</v>
      </c>
      <c r="D1201" s="3" t="s">
        <v>1891</v>
      </c>
      <c r="E1201" s="4">
        <v>0</v>
      </c>
      <c r="F1201" s="4">
        <v>0</v>
      </c>
      <c r="G1201" s="5">
        <f>ROUND(Offset_Report7[[#This Row],[FY 2021-22 Allocation]]-Offset_Report7[[#This Row],[FY 2021-22 Expended]],0)</f>
        <v>0</v>
      </c>
      <c r="H1201" s="5">
        <v>0</v>
      </c>
      <c r="I1201" s="5">
        <v>0</v>
      </c>
      <c r="J1201" s="5">
        <f>ROUND(Offset_Report7[[#This Row],[FY 2022-23 Allocation]]-Offset_Report7[[#This Row],[FY 2022-23 Expended]],0)</f>
        <v>0</v>
      </c>
      <c r="K1201" s="6">
        <f>Offset_Report7[[#This Row],[FY 2021-22 
Unspent Funds to Offset]]+Offset_Report7[[#This Row],[FY 2022-23 
Unspent Funds to Offset]]</f>
        <v>0</v>
      </c>
    </row>
    <row r="1202" spans="1:11" x14ac:dyDescent="0.2">
      <c r="A1202" s="32" t="s">
        <v>4727</v>
      </c>
      <c r="B1202" s="34" t="s">
        <v>11</v>
      </c>
      <c r="C1202" s="2" t="s">
        <v>11</v>
      </c>
      <c r="D1202" s="3" t="s">
        <v>1892</v>
      </c>
      <c r="E1202" s="4">
        <v>11386109</v>
      </c>
      <c r="F1202" s="4">
        <v>11386109</v>
      </c>
      <c r="G1202" s="5">
        <f>ROUND(Offset_Report7[[#This Row],[FY 2021-22 Allocation]]-Offset_Report7[[#This Row],[FY 2021-22 Expended]],0)</f>
        <v>0</v>
      </c>
      <c r="H1202" s="5">
        <v>22860533</v>
      </c>
      <c r="I1202" s="5">
        <v>22860533</v>
      </c>
      <c r="J1202" s="5">
        <f>ROUND(Offset_Report7[[#This Row],[FY 2022-23 Allocation]]-Offset_Report7[[#This Row],[FY 2022-23 Expended]],0)</f>
        <v>0</v>
      </c>
      <c r="K1202" s="6">
        <f>Offset_Report7[[#This Row],[FY 2021-22 
Unspent Funds to Offset]]+Offset_Report7[[#This Row],[FY 2022-23 
Unspent Funds to Offset]]</f>
        <v>0</v>
      </c>
    </row>
    <row r="1203" spans="1:11" x14ac:dyDescent="0.2">
      <c r="A1203" s="32" t="s">
        <v>4728</v>
      </c>
      <c r="B1203" s="33" t="s">
        <v>1893</v>
      </c>
      <c r="C1203" s="2" t="s">
        <v>31</v>
      </c>
      <c r="D1203" s="3" t="s">
        <v>1894</v>
      </c>
      <c r="E1203" s="4">
        <v>614271</v>
      </c>
      <c r="F1203" s="4">
        <v>614271</v>
      </c>
      <c r="G1203" s="5">
        <f>ROUND(Offset_Report7[[#This Row],[FY 2021-22 Allocation]]-Offset_Report7[[#This Row],[FY 2021-22 Expended]],0)</f>
        <v>0</v>
      </c>
      <c r="H1203" s="5">
        <v>1407822</v>
      </c>
      <c r="I1203" s="5">
        <v>1407822</v>
      </c>
      <c r="J1203" s="5">
        <f>ROUND(Offset_Report7[[#This Row],[FY 2022-23 Allocation]]-Offset_Report7[[#This Row],[FY 2022-23 Expended]],0)</f>
        <v>0</v>
      </c>
      <c r="K1203" s="6">
        <f>Offset_Report7[[#This Row],[FY 2021-22 
Unspent Funds to Offset]]+Offset_Report7[[#This Row],[FY 2022-23 
Unspent Funds to Offset]]</f>
        <v>0</v>
      </c>
    </row>
    <row r="1204" spans="1:11" x14ac:dyDescent="0.2">
      <c r="A1204" s="32" t="s">
        <v>4729</v>
      </c>
      <c r="B1204" s="34" t="s">
        <v>11</v>
      </c>
      <c r="C1204" s="2" t="s">
        <v>11</v>
      </c>
      <c r="D1204" s="3" t="s">
        <v>1895</v>
      </c>
      <c r="E1204" s="4">
        <v>743741</v>
      </c>
      <c r="F1204" s="4">
        <v>743741</v>
      </c>
      <c r="G1204" s="5">
        <f>ROUND(Offset_Report7[[#This Row],[FY 2021-22 Allocation]]-Offset_Report7[[#This Row],[FY 2021-22 Expended]],0)</f>
        <v>0</v>
      </c>
      <c r="H1204" s="5">
        <v>1978486</v>
      </c>
      <c r="I1204" s="5">
        <v>1978486</v>
      </c>
      <c r="J1204" s="5">
        <f>ROUND(Offset_Report7[[#This Row],[FY 2022-23 Allocation]]-Offset_Report7[[#This Row],[FY 2022-23 Expended]],0)</f>
        <v>0</v>
      </c>
      <c r="K1204" s="6">
        <f>Offset_Report7[[#This Row],[FY 2021-22 
Unspent Funds to Offset]]+Offset_Report7[[#This Row],[FY 2022-23 
Unspent Funds to Offset]]</f>
        <v>0</v>
      </c>
    </row>
    <row r="1205" spans="1:11" x14ac:dyDescent="0.2">
      <c r="A1205" s="32" t="s">
        <v>4730</v>
      </c>
      <c r="B1205" s="34" t="s">
        <v>1896</v>
      </c>
      <c r="C1205" s="2" t="s">
        <v>14</v>
      </c>
      <c r="D1205" s="3" t="s">
        <v>1897</v>
      </c>
      <c r="E1205" s="4">
        <v>0</v>
      </c>
      <c r="F1205" s="4">
        <v>0</v>
      </c>
      <c r="G1205" s="5">
        <f>ROUND(Offset_Report7[[#This Row],[FY 2021-22 Allocation]]-Offset_Report7[[#This Row],[FY 2021-22 Expended]],0)</f>
        <v>0</v>
      </c>
      <c r="H1205" s="5">
        <v>0</v>
      </c>
      <c r="I1205" s="5">
        <v>0</v>
      </c>
      <c r="J1205" s="5">
        <f>ROUND(Offset_Report7[[#This Row],[FY 2022-23 Allocation]]-Offset_Report7[[#This Row],[FY 2022-23 Expended]],0)</f>
        <v>0</v>
      </c>
      <c r="K1205" s="6">
        <f>Offset_Report7[[#This Row],[FY 2021-22 
Unspent Funds to Offset]]+Offset_Report7[[#This Row],[FY 2022-23 
Unspent Funds to Offset]]</f>
        <v>0</v>
      </c>
    </row>
    <row r="1206" spans="1:11" x14ac:dyDescent="0.2">
      <c r="A1206" s="32" t="s">
        <v>4731</v>
      </c>
      <c r="B1206" s="33" t="s">
        <v>11</v>
      </c>
      <c r="C1206" s="2" t="s">
        <v>11</v>
      </c>
      <c r="D1206" s="3" t="s">
        <v>1898</v>
      </c>
      <c r="E1206" s="4">
        <v>4811510</v>
      </c>
      <c r="F1206" s="4">
        <v>4811510</v>
      </c>
      <c r="G1206" s="5">
        <f>ROUND(Offset_Report7[[#This Row],[FY 2021-22 Allocation]]-Offset_Report7[[#This Row],[FY 2021-22 Expended]],0)</f>
        <v>0</v>
      </c>
      <c r="H1206" s="5">
        <v>9904915</v>
      </c>
      <c r="I1206" s="5">
        <v>7292257.2400000002</v>
      </c>
      <c r="J1206" s="5">
        <f>ROUND(Offset_Report7[[#This Row],[FY 2022-23 Allocation]]-Offset_Report7[[#This Row],[FY 2022-23 Expended]],0)</f>
        <v>2612658</v>
      </c>
      <c r="K1206" s="6">
        <f>Offset_Report7[[#This Row],[FY 2021-22 
Unspent Funds to Offset]]+Offset_Report7[[#This Row],[FY 2022-23 
Unspent Funds to Offset]]</f>
        <v>2612658</v>
      </c>
    </row>
    <row r="1207" spans="1:11" x14ac:dyDescent="0.2">
      <c r="A1207" s="32" t="s">
        <v>4732</v>
      </c>
      <c r="B1207" s="34" t="s">
        <v>1899</v>
      </c>
      <c r="C1207" s="2" t="s">
        <v>31</v>
      </c>
      <c r="D1207" s="3" t="s">
        <v>1900</v>
      </c>
      <c r="E1207" s="4">
        <v>642585</v>
      </c>
      <c r="F1207" s="4">
        <v>642585</v>
      </c>
      <c r="G1207" s="5">
        <f>ROUND(Offset_Report7[[#This Row],[FY 2021-22 Allocation]]-Offset_Report7[[#This Row],[FY 2021-22 Expended]],0)</f>
        <v>0</v>
      </c>
      <c r="H1207" s="5">
        <v>1385968</v>
      </c>
      <c r="I1207" s="5">
        <v>930610.68</v>
      </c>
      <c r="J1207" s="5">
        <f>ROUND(Offset_Report7[[#This Row],[FY 2022-23 Allocation]]-Offset_Report7[[#This Row],[FY 2022-23 Expended]],0)</f>
        <v>455357</v>
      </c>
      <c r="K1207" s="6">
        <f>Offset_Report7[[#This Row],[FY 2021-22 
Unspent Funds to Offset]]+Offset_Report7[[#This Row],[FY 2022-23 
Unspent Funds to Offset]]</f>
        <v>455357</v>
      </c>
    </row>
    <row r="1208" spans="1:11" x14ac:dyDescent="0.2">
      <c r="A1208" s="32" t="s">
        <v>4733</v>
      </c>
      <c r="B1208" s="34" t="s">
        <v>11</v>
      </c>
      <c r="C1208" s="2" t="s">
        <v>11</v>
      </c>
      <c r="D1208" s="3" t="s">
        <v>1901</v>
      </c>
      <c r="E1208" s="4">
        <v>0</v>
      </c>
      <c r="F1208" s="4">
        <v>0</v>
      </c>
      <c r="G1208" s="5">
        <f>ROUND(Offset_Report7[[#This Row],[FY 2021-22 Allocation]]-Offset_Report7[[#This Row],[FY 2021-22 Expended]],0)</f>
        <v>0</v>
      </c>
      <c r="H1208" s="5">
        <v>0</v>
      </c>
      <c r="I1208" s="5">
        <v>0</v>
      </c>
      <c r="J1208" s="5">
        <f>ROUND(Offset_Report7[[#This Row],[FY 2022-23 Allocation]]-Offset_Report7[[#This Row],[FY 2022-23 Expended]],0)</f>
        <v>0</v>
      </c>
      <c r="K1208" s="6">
        <f>Offset_Report7[[#This Row],[FY 2021-22 
Unspent Funds to Offset]]+Offset_Report7[[#This Row],[FY 2022-23 
Unspent Funds to Offset]]</f>
        <v>0</v>
      </c>
    </row>
    <row r="1209" spans="1:11" x14ac:dyDescent="0.2">
      <c r="A1209" s="32" t="s">
        <v>4734</v>
      </c>
      <c r="B1209" s="34" t="s">
        <v>1902</v>
      </c>
      <c r="C1209" s="2" t="s">
        <v>31</v>
      </c>
      <c r="D1209" s="3" t="s">
        <v>1903</v>
      </c>
      <c r="E1209" s="4">
        <v>164293</v>
      </c>
      <c r="F1209" s="4">
        <v>164293</v>
      </c>
      <c r="G1209" s="5">
        <f>ROUND(Offset_Report7[[#This Row],[FY 2021-22 Allocation]]-Offset_Report7[[#This Row],[FY 2021-22 Expended]],0)</f>
        <v>0</v>
      </c>
      <c r="H1209" s="5">
        <v>332189</v>
      </c>
      <c r="I1209" s="5">
        <v>332189</v>
      </c>
      <c r="J1209" s="5">
        <f>ROUND(Offset_Report7[[#This Row],[FY 2022-23 Allocation]]-Offset_Report7[[#This Row],[FY 2022-23 Expended]],0)</f>
        <v>0</v>
      </c>
      <c r="K1209" s="6">
        <f>Offset_Report7[[#This Row],[FY 2021-22 
Unspent Funds to Offset]]+Offset_Report7[[#This Row],[FY 2022-23 
Unspent Funds to Offset]]</f>
        <v>0</v>
      </c>
    </row>
    <row r="1210" spans="1:11" x14ac:dyDescent="0.2">
      <c r="A1210" s="32" t="s">
        <v>4735</v>
      </c>
      <c r="B1210" s="34" t="s">
        <v>11</v>
      </c>
      <c r="C1210" s="2" t="s">
        <v>11</v>
      </c>
      <c r="D1210" s="3" t="s">
        <v>1904</v>
      </c>
      <c r="E1210" s="4">
        <v>9208905</v>
      </c>
      <c r="F1210" s="4">
        <v>9208905</v>
      </c>
      <c r="G1210" s="5">
        <f>ROUND(Offset_Report7[[#This Row],[FY 2021-22 Allocation]]-Offset_Report7[[#This Row],[FY 2021-22 Expended]],0)</f>
        <v>0</v>
      </c>
      <c r="H1210" s="5">
        <v>25026409</v>
      </c>
      <c r="I1210" s="5">
        <v>25026409</v>
      </c>
      <c r="J1210" s="5">
        <f>ROUND(Offset_Report7[[#This Row],[FY 2022-23 Allocation]]-Offset_Report7[[#This Row],[FY 2022-23 Expended]],0)</f>
        <v>0</v>
      </c>
      <c r="K1210" s="6">
        <f>Offset_Report7[[#This Row],[FY 2021-22 
Unspent Funds to Offset]]+Offset_Report7[[#This Row],[FY 2022-23 
Unspent Funds to Offset]]</f>
        <v>0</v>
      </c>
    </row>
    <row r="1211" spans="1:11" x14ac:dyDescent="0.2">
      <c r="A1211" s="32" t="s">
        <v>4736</v>
      </c>
      <c r="B1211" s="34" t="s">
        <v>1905</v>
      </c>
      <c r="C1211" s="2" t="s">
        <v>14</v>
      </c>
      <c r="D1211" s="3" t="s">
        <v>1906</v>
      </c>
      <c r="E1211" s="4">
        <v>232946</v>
      </c>
      <c r="F1211" s="4">
        <v>232946</v>
      </c>
      <c r="G1211" s="5">
        <f>ROUND(Offset_Report7[[#This Row],[FY 2021-22 Allocation]]-Offset_Report7[[#This Row],[FY 2021-22 Expended]],0)</f>
        <v>0</v>
      </c>
      <c r="H1211" s="5">
        <v>668545</v>
      </c>
      <c r="I1211" s="5">
        <v>668545</v>
      </c>
      <c r="J1211" s="5">
        <f>ROUND(Offset_Report7[[#This Row],[FY 2022-23 Allocation]]-Offset_Report7[[#This Row],[FY 2022-23 Expended]],0)</f>
        <v>0</v>
      </c>
      <c r="K1211" s="6">
        <f>Offset_Report7[[#This Row],[FY 2021-22 
Unspent Funds to Offset]]+Offset_Report7[[#This Row],[FY 2022-23 
Unspent Funds to Offset]]</f>
        <v>0</v>
      </c>
    </row>
    <row r="1212" spans="1:11" x14ac:dyDescent="0.2">
      <c r="A1212" s="32" t="s">
        <v>4737</v>
      </c>
      <c r="B1212" s="33" t="s">
        <v>11</v>
      </c>
      <c r="C1212" s="2" t="s">
        <v>11</v>
      </c>
      <c r="D1212" s="3" t="s">
        <v>1907</v>
      </c>
      <c r="E1212" s="4">
        <v>1518049</v>
      </c>
      <c r="F1212" s="4">
        <v>1518049</v>
      </c>
      <c r="G1212" s="5">
        <f>ROUND(Offset_Report7[[#This Row],[FY 2021-22 Allocation]]-Offset_Report7[[#This Row],[FY 2021-22 Expended]],0)</f>
        <v>0</v>
      </c>
      <c r="H1212" s="5">
        <v>4144756</v>
      </c>
      <c r="I1212" s="5">
        <v>4144756</v>
      </c>
      <c r="J1212" s="5">
        <f>ROUND(Offset_Report7[[#This Row],[FY 2022-23 Allocation]]-Offset_Report7[[#This Row],[FY 2022-23 Expended]],0)</f>
        <v>0</v>
      </c>
      <c r="K1212" s="6">
        <f>Offset_Report7[[#This Row],[FY 2021-22 
Unspent Funds to Offset]]+Offset_Report7[[#This Row],[FY 2022-23 
Unspent Funds to Offset]]</f>
        <v>0</v>
      </c>
    </row>
    <row r="1213" spans="1:11" x14ac:dyDescent="0.2">
      <c r="A1213" s="32" t="s">
        <v>4738</v>
      </c>
      <c r="B1213" s="34" t="s">
        <v>11</v>
      </c>
      <c r="C1213" s="2" t="s">
        <v>11</v>
      </c>
      <c r="D1213" s="3" t="s">
        <v>1908</v>
      </c>
      <c r="E1213" s="4">
        <v>5193183</v>
      </c>
      <c r="F1213" s="4">
        <v>5193183</v>
      </c>
      <c r="G1213" s="5">
        <f>ROUND(Offset_Report7[[#This Row],[FY 2021-22 Allocation]]-Offset_Report7[[#This Row],[FY 2021-22 Expended]],0)</f>
        <v>0</v>
      </c>
      <c r="H1213" s="5">
        <v>10721458</v>
      </c>
      <c r="I1213" s="5">
        <v>10721458</v>
      </c>
      <c r="J1213" s="5">
        <f>ROUND(Offset_Report7[[#This Row],[FY 2022-23 Allocation]]-Offset_Report7[[#This Row],[FY 2022-23 Expended]],0)</f>
        <v>0</v>
      </c>
      <c r="K1213" s="6">
        <f>Offset_Report7[[#This Row],[FY 2021-22 
Unspent Funds to Offset]]+Offset_Report7[[#This Row],[FY 2022-23 
Unspent Funds to Offset]]</f>
        <v>0</v>
      </c>
    </row>
    <row r="1214" spans="1:11" x14ac:dyDescent="0.2">
      <c r="A1214" s="32" t="s">
        <v>4739</v>
      </c>
      <c r="B1214" s="33" t="s">
        <v>1909</v>
      </c>
      <c r="C1214" s="2" t="s">
        <v>14</v>
      </c>
      <c r="D1214" s="3" t="s">
        <v>1910</v>
      </c>
      <c r="E1214" s="4">
        <v>352435</v>
      </c>
      <c r="F1214" s="4">
        <v>352435</v>
      </c>
      <c r="G1214" s="5">
        <f>ROUND(Offset_Report7[[#This Row],[FY 2021-22 Allocation]]-Offset_Report7[[#This Row],[FY 2021-22 Expended]],0)</f>
        <v>0</v>
      </c>
      <c r="H1214" s="5">
        <v>861494</v>
      </c>
      <c r="I1214" s="5">
        <v>861494</v>
      </c>
      <c r="J1214" s="5">
        <f>ROUND(Offset_Report7[[#This Row],[FY 2022-23 Allocation]]-Offset_Report7[[#This Row],[FY 2022-23 Expended]],0)</f>
        <v>0</v>
      </c>
      <c r="K1214" s="6">
        <f>Offset_Report7[[#This Row],[FY 2021-22 
Unspent Funds to Offset]]+Offset_Report7[[#This Row],[FY 2022-23 
Unspent Funds to Offset]]</f>
        <v>0</v>
      </c>
    </row>
    <row r="1215" spans="1:11" x14ac:dyDescent="0.2">
      <c r="A1215" s="32" t="s">
        <v>4740</v>
      </c>
      <c r="B1215" s="34" t="s">
        <v>11</v>
      </c>
      <c r="C1215" s="2" t="s">
        <v>11</v>
      </c>
      <c r="D1215" s="3" t="s">
        <v>1911</v>
      </c>
      <c r="E1215" s="4">
        <v>9888397</v>
      </c>
      <c r="F1215" s="4">
        <v>9888397</v>
      </c>
      <c r="G1215" s="5">
        <f>ROUND(Offset_Report7[[#This Row],[FY 2021-22 Allocation]]-Offset_Report7[[#This Row],[FY 2021-22 Expended]],0)</f>
        <v>0</v>
      </c>
      <c r="H1215" s="5">
        <v>19646217</v>
      </c>
      <c r="I1215" s="5">
        <v>19646217</v>
      </c>
      <c r="J1215" s="5">
        <f>ROUND(Offset_Report7[[#This Row],[FY 2022-23 Allocation]]-Offset_Report7[[#This Row],[FY 2022-23 Expended]],0)</f>
        <v>0</v>
      </c>
      <c r="K1215" s="6">
        <f>Offset_Report7[[#This Row],[FY 2021-22 
Unspent Funds to Offset]]+Offset_Report7[[#This Row],[FY 2022-23 
Unspent Funds to Offset]]</f>
        <v>0</v>
      </c>
    </row>
    <row r="1216" spans="1:11" x14ac:dyDescent="0.2">
      <c r="A1216" s="32" t="s">
        <v>4741</v>
      </c>
      <c r="B1216" s="33" t="s">
        <v>1912</v>
      </c>
      <c r="C1216" s="2" t="s">
        <v>14</v>
      </c>
      <c r="D1216" s="3" t="s">
        <v>1913</v>
      </c>
      <c r="E1216" s="4">
        <v>0</v>
      </c>
      <c r="F1216" s="4">
        <v>0</v>
      </c>
      <c r="G1216" s="5">
        <f>ROUND(Offset_Report7[[#This Row],[FY 2021-22 Allocation]]-Offset_Report7[[#This Row],[FY 2021-22 Expended]],0)</f>
        <v>0</v>
      </c>
      <c r="H1216" s="5">
        <v>0</v>
      </c>
      <c r="I1216" s="5">
        <v>0</v>
      </c>
      <c r="J1216" s="5">
        <f>ROUND(Offset_Report7[[#This Row],[FY 2022-23 Allocation]]-Offset_Report7[[#This Row],[FY 2022-23 Expended]],0)</f>
        <v>0</v>
      </c>
      <c r="K1216" s="6">
        <f>Offset_Report7[[#This Row],[FY 2021-22 
Unspent Funds to Offset]]+Offset_Report7[[#This Row],[FY 2022-23 
Unspent Funds to Offset]]</f>
        <v>0</v>
      </c>
    </row>
    <row r="1217" spans="1:11" x14ac:dyDescent="0.2">
      <c r="A1217" s="32" t="s">
        <v>4742</v>
      </c>
      <c r="B1217" s="34" t="s">
        <v>11</v>
      </c>
      <c r="C1217" s="2" t="s">
        <v>11</v>
      </c>
      <c r="D1217" s="3" t="s">
        <v>1914</v>
      </c>
      <c r="E1217" s="4">
        <v>4771242</v>
      </c>
      <c r="F1217" s="4">
        <v>4771242</v>
      </c>
      <c r="G1217" s="5">
        <f>ROUND(Offset_Report7[[#This Row],[FY 2021-22 Allocation]]-Offset_Report7[[#This Row],[FY 2021-22 Expended]],0)</f>
        <v>0</v>
      </c>
      <c r="H1217" s="5">
        <v>13194353</v>
      </c>
      <c r="I1217" s="5">
        <v>13194353</v>
      </c>
      <c r="J1217" s="5">
        <f>ROUND(Offset_Report7[[#This Row],[FY 2022-23 Allocation]]-Offset_Report7[[#This Row],[FY 2022-23 Expended]],0)</f>
        <v>0</v>
      </c>
      <c r="K1217" s="6">
        <f>Offset_Report7[[#This Row],[FY 2021-22 
Unspent Funds to Offset]]+Offset_Report7[[#This Row],[FY 2022-23 
Unspent Funds to Offset]]</f>
        <v>0</v>
      </c>
    </row>
    <row r="1218" spans="1:11" x14ac:dyDescent="0.2">
      <c r="A1218" s="32" t="s">
        <v>4743</v>
      </c>
      <c r="B1218" s="34" t="s">
        <v>1915</v>
      </c>
      <c r="C1218" s="2" t="s">
        <v>14</v>
      </c>
      <c r="D1218" s="3" t="s">
        <v>1916</v>
      </c>
      <c r="E1218" s="4">
        <v>128425</v>
      </c>
      <c r="F1218" s="4">
        <v>128425</v>
      </c>
      <c r="G1218" s="5">
        <f>ROUND(Offset_Report7[[#This Row],[FY 2021-22 Allocation]]-Offset_Report7[[#This Row],[FY 2021-22 Expended]],0)</f>
        <v>0</v>
      </c>
      <c r="H1218" s="5">
        <v>374880</v>
      </c>
      <c r="I1218" s="5">
        <v>374880</v>
      </c>
      <c r="J1218" s="5">
        <f>ROUND(Offset_Report7[[#This Row],[FY 2022-23 Allocation]]-Offset_Report7[[#This Row],[FY 2022-23 Expended]],0)</f>
        <v>0</v>
      </c>
      <c r="K1218" s="6">
        <f>Offset_Report7[[#This Row],[FY 2021-22 
Unspent Funds to Offset]]+Offset_Report7[[#This Row],[FY 2022-23 
Unspent Funds to Offset]]</f>
        <v>0</v>
      </c>
    </row>
    <row r="1219" spans="1:11" x14ac:dyDescent="0.2">
      <c r="A1219" s="32" t="s">
        <v>4744</v>
      </c>
      <c r="B1219" s="34" t="s">
        <v>11</v>
      </c>
      <c r="C1219" s="2" t="s">
        <v>11</v>
      </c>
      <c r="D1219" s="3" t="s">
        <v>1917</v>
      </c>
      <c r="E1219" s="4">
        <v>2751742</v>
      </c>
      <c r="F1219" s="4">
        <v>2751742</v>
      </c>
      <c r="G1219" s="5">
        <f>ROUND(Offset_Report7[[#This Row],[FY 2021-22 Allocation]]-Offset_Report7[[#This Row],[FY 2021-22 Expended]],0)</f>
        <v>0</v>
      </c>
      <c r="H1219" s="5">
        <v>7136016</v>
      </c>
      <c r="I1219" s="5">
        <v>7136016</v>
      </c>
      <c r="J1219" s="5">
        <f>ROUND(Offset_Report7[[#This Row],[FY 2022-23 Allocation]]-Offset_Report7[[#This Row],[FY 2022-23 Expended]],0)</f>
        <v>0</v>
      </c>
      <c r="K1219" s="6">
        <f>Offset_Report7[[#This Row],[FY 2021-22 
Unspent Funds to Offset]]+Offset_Report7[[#This Row],[FY 2022-23 
Unspent Funds to Offset]]</f>
        <v>0</v>
      </c>
    </row>
    <row r="1220" spans="1:11" x14ac:dyDescent="0.2">
      <c r="A1220" s="32" t="s">
        <v>4745</v>
      </c>
      <c r="B1220" s="34" t="s">
        <v>1918</v>
      </c>
      <c r="C1220" s="2" t="s">
        <v>14</v>
      </c>
      <c r="D1220" s="3" t="s">
        <v>1919</v>
      </c>
      <c r="E1220" s="4">
        <v>73147</v>
      </c>
      <c r="F1220" s="4">
        <v>73147</v>
      </c>
      <c r="G1220" s="5">
        <f>ROUND(Offset_Report7[[#This Row],[FY 2021-22 Allocation]]-Offset_Report7[[#This Row],[FY 2021-22 Expended]],0)</f>
        <v>0</v>
      </c>
      <c r="H1220" s="5">
        <v>203411</v>
      </c>
      <c r="I1220" s="5">
        <v>203411</v>
      </c>
      <c r="J1220" s="5">
        <f>ROUND(Offset_Report7[[#This Row],[FY 2022-23 Allocation]]-Offset_Report7[[#This Row],[FY 2022-23 Expended]],0)</f>
        <v>0</v>
      </c>
      <c r="K1220" s="6">
        <f>Offset_Report7[[#This Row],[FY 2021-22 
Unspent Funds to Offset]]+Offset_Report7[[#This Row],[FY 2022-23 
Unspent Funds to Offset]]</f>
        <v>0</v>
      </c>
    </row>
    <row r="1221" spans="1:11" x14ac:dyDescent="0.2">
      <c r="A1221" s="32" t="s">
        <v>4746</v>
      </c>
      <c r="B1221" s="34" t="s">
        <v>1920</v>
      </c>
      <c r="C1221" s="2" t="s">
        <v>14</v>
      </c>
      <c r="D1221" s="3" t="s">
        <v>1921</v>
      </c>
      <c r="E1221" s="4">
        <v>50000</v>
      </c>
      <c r="F1221" s="4">
        <v>50000</v>
      </c>
      <c r="G1221" s="5">
        <f>ROUND(Offset_Report7[[#This Row],[FY 2021-22 Allocation]]-Offset_Report7[[#This Row],[FY 2021-22 Expended]],0)</f>
        <v>0</v>
      </c>
      <c r="H1221" s="5">
        <v>139320</v>
      </c>
      <c r="I1221" s="5">
        <v>139320</v>
      </c>
      <c r="J1221" s="5">
        <f>ROUND(Offset_Report7[[#This Row],[FY 2022-23 Allocation]]-Offset_Report7[[#This Row],[FY 2022-23 Expended]],0)</f>
        <v>0</v>
      </c>
      <c r="K1221" s="6">
        <f>Offset_Report7[[#This Row],[FY 2021-22 
Unspent Funds to Offset]]+Offset_Report7[[#This Row],[FY 2022-23 
Unspent Funds to Offset]]</f>
        <v>0</v>
      </c>
    </row>
    <row r="1222" spans="1:11" x14ac:dyDescent="0.2">
      <c r="A1222" s="32" t="s">
        <v>4747</v>
      </c>
      <c r="B1222" s="34" t="s">
        <v>11</v>
      </c>
      <c r="C1222" s="2" t="s">
        <v>11</v>
      </c>
      <c r="D1222" s="3" t="s">
        <v>1922</v>
      </c>
      <c r="E1222" s="4">
        <v>2711095</v>
      </c>
      <c r="F1222" s="4">
        <v>2711095</v>
      </c>
      <c r="G1222" s="5">
        <f>ROUND(Offset_Report7[[#This Row],[FY 2021-22 Allocation]]-Offset_Report7[[#This Row],[FY 2021-22 Expended]],0)</f>
        <v>0</v>
      </c>
      <c r="H1222" s="5">
        <v>7247503</v>
      </c>
      <c r="I1222" s="5">
        <v>7247503</v>
      </c>
      <c r="J1222" s="5">
        <f>ROUND(Offset_Report7[[#This Row],[FY 2022-23 Allocation]]-Offset_Report7[[#This Row],[FY 2022-23 Expended]],0)</f>
        <v>0</v>
      </c>
      <c r="K1222" s="6">
        <f>Offset_Report7[[#This Row],[FY 2021-22 
Unspent Funds to Offset]]+Offset_Report7[[#This Row],[FY 2022-23 
Unspent Funds to Offset]]</f>
        <v>0</v>
      </c>
    </row>
    <row r="1223" spans="1:11" x14ac:dyDescent="0.2">
      <c r="A1223" s="32" t="s">
        <v>4748</v>
      </c>
      <c r="B1223" s="34" t="s">
        <v>11</v>
      </c>
      <c r="C1223" s="2" t="s">
        <v>11</v>
      </c>
      <c r="D1223" s="3" t="s">
        <v>1923</v>
      </c>
      <c r="E1223" s="4">
        <v>9464953</v>
      </c>
      <c r="F1223" s="4">
        <v>9464953</v>
      </c>
      <c r="G1223" s="5">
        <f>ROUND(Offset_Report7[[#This Row],[FY 2021-22 Allocation]]-Offset_Report7[[#This Row],[FY 2021-22 Expended]],0)</f>
        <v>0</v>
      </c>
      <c r="H1223" s="5">
        <v>19483804</v>
      </c>
      <c r="I1223" s="5">
        <v>19483804</v>
      </c>
      <c r="J1223" s="5">
        <f>ROUND(Offset_Report7[[#This Row],[FY 2022-23 Allocation]]-Offset_Report7[[#This Row],[FY 2022-23 Expended]],0)</f>
        <v>0</v>
      </c>
      <c r="K1223" s="6">
        <f>Offset_Report7[[#This Row],[FY 2021-22 
Unspent Funds to Offset]]+Offset_Report7[[#This Row],[FY 2022-23 
Unspent Funds to Offset]]</f>
        <v>0</v>
      </c>
    </row>
    <row r="1224" spans="1:11" x14ac:dyDescent="0.2">
      <c r="A1224" s="32" t="s">
        <v>4749</v>
      </c>
      <c r="B1224" s="34" t="s">
        <v>11</v>
      </c>
      <c r="C1224" s="2" t="s">
        <v>11</v>
      </c>
      <c r="D1224" s="3" t="s">
        <v>1924</v>
      </c>
      <c r="E1224" s="4">
        <v>0</v>
      </c>
      <c r="F1224" s="4">
        <v>0</v>
      </c>
      <c r="G1224" s="5">
        <f>ROUND(Offset_Report7[[#This Row],[FY 2021-22 Allocation]]-Offset_Report7[[#This Row],[FY 2021-22 Expended]],0)</f>
        <v>0</v>
      </c>
      <c r="H1224" s="5">
        <v>0</v>
      </c>
      <c r="I1224" s="5">
        <v>0</v>
      </c>
      <c r="J1224" s="5">
        <f>ROUND(Offset_Report7[[#This Row],[FY 2022-23 Allocation]]-Offset_Report7[[#This Row],[FY 2022-23 Expended]],0)</f>
        <v>0</v>
      </c>
      <c r="K1224" s="6">
        <f>Offset_Report7[[#This Row],[FY 2021-22 
Unspent Funds to Offset]]+Offset_Report7[[#This Row],[FY 2022-23 
Unspent Funds to Offset]]</f>
        <v>0</v>
      </c>
    </row>
    <row r="1225" spans="1:11" x14ac:dyDescent="0.2">
      <c r="A1225" s="32" t="s">
        <v>4750</v>
      </c>
      <c r="B1225" s="34" t="s">
        <v>1925</v>
      </c>
      <c r="C1225" s="2" t="s">
        <v>14</v>
      </c>
      <c r="D1225" s="3" t="s">
        <v>1926</v>
      </c>
      <c r="E1225" s="4">
        <v>738728</v>
      </c>
      <c r="F1225" s="4">
        <v>738728</v>
      </c>
      <c r="G1225" s="5">
        <f>ROUND(Offset_Report7[[#This Row],[FY 2021-22 Allocation]]-Offset_Report7[[#This Row],[FY 2021-22 Expended]],0)</f>
        <v>0</v>
      </c>
      <c r="H1225" s="5">
        <v>2314081</v>
      </c>
      <c r="I1225" s="5">
        <v>2314081</v>
      </c>
      <c r="J1225" s="5">
        <f>ROUND(Offset_Report7[[#This Row],[FY 2022-23 Allocation]]-Offset_Report7[[#This Row],[FY 2022-23 Expended]],0)</f>
        <v>0</v>
      </c>
      <c r="K1225" s="6">
        <f>Offset_Report7[[#This Row],[FY 2021-22 
Unspent Funds to Offset]]+Offset_Report7[[#This Row],[FY 2022-23 
Unspent Funds to Offset]]</f>
        <v>0</v>
      </c>
    </row>
    <row r="1226" spans="1:11" x14ac:dyDescent="0.2">
      <c r="A1226" s="32" t="s">
        <v>4751</v>
      </c>
      <c r="B1226" s="34" t="s">
        <v>1927</v>
      </c>
      <c r="C1226" s="2" t="s">
        <v>14</v>
      </c>
      <c r="D1226" s="3" t="s">
        <v>1928</v>
      </c>
      <c r="E1226" s="4">
        <v>50000</v>
      </c>
      <c r="F1226" s="4">
        <v>50000</v>
      </c>
      <c r="G1226" s="5">
        <f>ROUND(Offset_Report7[[#This Row],[FY 2021-22 Allocation]]-Offset_Report7[[#This Row],[FY 2021-22 Expended]],0)</f>
        <v>0</v>
      </c>
      <c r="H1226" s="5">
        <v>57138</v>
      </c>
      <c r="I1226" s="5">
        <v>57138</v>
      </c>
      <c r="J1226" s="5">
        <f>ROUND(Offset_Report7[[#This Row],[FY 2022-23 Allocation]]-Offset_Report7[[#This Row],[FY 2022-23 Expended]],0)</f>
        <v>0</v>
      </c>
      <c r="K1226" s="6">
        <f>Offset_Report7[[#This Row],[FY 2021-22 
Unspent Funds to Offset]]+Offset_Report7[[#This Row],[FY 2022-23 
Unspent Funds to Offset]]</f>
        <v>0</v>
      </c>
    </row>
    <row r="1227" spans="1:11" x14ac:dyDescent="0.2">
      <c r="A1227" s="32" t="s">
        <v>4752</v>
      </c>
      <c r="B1227" s="34" t="s">
        <v>1929</v>
      </c>
      <c r="C1227" s="2" t="s">
        <v>14</v>
      </c>
      <c r="D1227" s="3" t="s">
        <v>1930</v>
      </c>
      <c r="E1227" s="4">
        <v>0</v>
      </c>
      <c r="F1227" s="4">
        <v>0</v>
      </c>
      <c r="G1227" s="5">
        <f>ROUND(Offset_Report7[[#This Row],[FY 2021-22 Allocation]]-Offset_Report7[[#This Row],[FY 2021-22 Expended]],0)</f>
        <v>0</v>
      </c>
      <c r="H1227" s="5">
        <v>0</v>
      </c>
      <c r="I1227" s="5">
        <v>0</v>
      </c>
      <c r="J1227" s="5">
        <f>ROUND(Offset_Report7[[#This Row],[FY 2022-23 Allocation]]-Offset_Report7[[#This Row],[FY 2022-23 Expended]],0)</f>
        <v>0</v>
      </c>
      <c r="K1227" s="6">
        <f>Offset_Report7[[#This Row],[FY 2021-22 
Unspent Funds to Offset]]+Offset_Report7[[#This Row],[FY 2022-23 
Unspent Funds to Offset]]</f>
        <v>0</v>
      </c>
    </row>
    <row r="1228" spans="1:11" x14ac:dyDescent="0.2">
      <c r="A1228" s="32" t="s">
        <v>4753</v>
      </c>
      <c r="B1228" s="34" t="s">
        <v>11</v>
      </c>
      <c r="C1228" s="2" t="s">
        <v>11</v>
      </c>
      <c r="D1228" s="3" t="s">
        <v>1931</v>
      </c>
      <c r="E1228" s="4">
        <v>124186</v>
      </c>
      <c r="F1228" s="4">
        <v>124186</v>
      </c>
      <c r="G1228" s="5">
        <f>ROUND(Offset_Report7[[#This Row],[FY 2021-22 Allocation]]-Offset_Report7[[#This Row],[FY 2021-22 Expended]],0)</f>
        <v>0</v>
      </c>
      <c r="H1228" s="5">
        <v>328345</v>
      </c>
      <c r="I1228" s="5">
        <v>236325.42</v>
      </c>
      <c r="J1228" s="5">
        <f>ROUND(Offset_Report7[[#This Row],[FY 2022-23 Allocation]]-Offset_Report7[[#This Row],[FY 2022-23 Expended]],0)</f>
        <v>92020</v>
      </c>
      <c r="K1228" s="6">
        <f>Offset_Report7[[#This Row],[FY 2021-22 
Unspent Funds to Offset]]+Offset_Report7[[#This Row],[FY 2022-23 
Unspent Funds to Offset]]</f>
        <v>92020</v>
      </c>
    </row>
    <row r="1229" spans="1:11" x14ac:dyDescent="0.2">
      <c r="A1229" s="32" t="s">
        <v>4754</v>
      </c>
      <c r="B1229" s="34" t="s">
        <v>11</v>
      </c>
      <c r="C1229" s="2" t="s">
        <v>11</v>
      </c>
      <c r="D1229" s="3" t="s">
        <v>1932</v>
      </c>
      <c r="E1229" s="4">
        <v>11603957</v>
      </c>
      <c r="F1229" s="4">
        <v>11603957</v>
      </c>
      <c r="G1229" s="5">
        <f>ROUND(Offset_Report7[[#This Row],[FY 2021-22 Allocation]]-Offset_Report7[[#This Row],[FY 2021-22 Expended]],0)</f>
        <v>0</v>
      </c>
      <c r="H1229" s="5">
        <v>30895124</v>
      </c>
      <c r="I1229" s="5">
        <v>30895124</v>
      </c>
      <c r="J1229" s="5">
        <f>ROUND(Offset_Report7[[#This Row],[FY 2022-23 Allocation]]-Offset_Report7[[#This Row],[FY 2022-23 Expended]],0)</f>
        <v>0</v>
      </c>
      <c r="K1229" s="6">
        <f>Offset_Report7[[#This Row],[FY 2021-22 
Unspent Funds to Offset]]+Offset_Report7[[#This Row],[FY 2022-23 
Unspent Funds to Offset]]</f>
        <v>0</v>
      </c>
    </row>
    <row r="1230" spans="1:11" x14ac:dyDescent="0.2">
      <c r="A1230" s="32" t="s">
        <v>4755</v>
      </c>
      <c r="B1230" s="34" t="s">
        <v>1933</v>
      </c>
      <c r="C1230" s="2" t="s">
        <v>14</v>
      </c>
      <c r="D1230" s="3" t="s">
        <v>1934</v>
      </c>
      <c r="E1230" s="4">
        <v>65718</v>
      </c>
      <c r="F1230" s="4">
        <v>65718</v>
      </c>
      <c r="G1230" s="5">
        <f>ROUND(Offset_Report7[[#This Row],[FY 2021-22 Allocation]]-Offset_Report7[[#This Row],[FY 2021-22 Expended]],0)</f>
        <v>0</v>
      </c>
      <c r="H1230" s="5">
        <v>183903</v>
      </c>
      <c r="I1230" s="5">
        <v>183903</v>
      </c>
      <c r="J1230" s="5">
        <f>ROUND(Offset_Report7[[#This Row],[FY 2022-23 Allocation]]-Offset_Report7[[#This Row],[FY 2022-23 Expended]],0)</f>
        <v>0</v>
      </c>
      <c r="K1230" s="6">
        <f>Offset_Report7[[#This Row],[FY 2021-22 
Unspent Funds to Offset]]+Offset_Report7[[#This Row],[FY 2022-23 
Unspent Funds to Offset]]</f>
        <v>0</v>
      </c>
    </row>
    <row r="1231" spans="1:11" x14ac:dyDescent="0.2">
      <c r="A1231" s="32" t="s">
        <v>4756</v>
      </c>
      <c r="B1231" s="33" t="s">
        <v>1935</v>
      </c>
      <c r="C1231" s="2" t="s">
        <v>14</v>
      </c>
      <c r="D1231" s="3" t="s">
        <v>1936</v>
      </c>
      <c r="E1231" s="4">
        <v>0</v>
      </c>
      <c r="F1231" s="4">
        <v>0</v>
      </c>
      <c r="G1231" s="5">
        <f>ROUND(Offset_Report7[[#This Row],[FY 2021-22 Allocation]]-Offset_Report7[[#This Row],[FY 2021-22 Expended]],0)</f>
        <v>0</v>
      </c>
      <c r="H1231" s="5">
        <v>0</v>
      </c>
      <c r="I1231" s="5">
        <v>0</v>
      </c>
      <c r="J1231" s="5">
        <f>ROUND(Offset_Report7[[#This Row],[FY 2022-23 Allocation]]-Offset_Report7[[#This Row],[FY 2022-23 Expended]],0)</f>
        <v>0</v>
      </c>
      <c r="K1231" s="6">
        <f>Offset_Report7[[#This Row],[FY 2021-22 
Unspent Funds to Offset]]+Offset_Report7[[#This Row],[FY 2022-23 
Unspent Funds to Offset]]</f>
        <v>0</v>
      </c>
    </row>
    <row r="1232" spans="1:11" x14ac:dyDescent="0.2">
      <c r="A1232" s="32" t="s">
        <v>4757</v>
      </c>
      <c r="B1232" s="34" t="s">
        <v>1937</v>
      </c>
      <c r="C1232" s="2" t="s">
        <v>31</v>
      </c>
      <c r="D1232" s="3" t="s">
        <v>1938</v>
      </c>
      <c r="E1232" s="4">
        <v>0</v>
      </c>
      <c r="F1232" s="4">
        <v>0</v>
      </c>
      <c r="G1232" s="5">
        <f>ROUND(Offset_Report7[[#This Row],[FY 2021-22 Allocation]]-Offset_Report7[[#This Row],[FY 2021-22 Expended]],0)</f>
        <v>0</v>
      </c>
      <c r="H1232" s="5">
        <v>0</v>
      </c>
      <c r="I1232" s="5">
        <v>0</v>
      </c>
      <c r="J1232" s="5">
        <f>ROUND(Offset_Report7[[#This Row],[FY 2022-23 Allocation]]-Offset_Report7[[#This Row],[FY 2022-23 Expended]],0)</f>
        <v>0</v>
      </c>
      <c r="K1232" s="6">
        <f>Offset_Report7[[#This Row],[FY 2021-22 
Unspent Funds to Offset]]+Offset_Report7[[#This Row],[FY 2022-23 
Unspent Funds to Offset]]</f>
        <v>0</v>
      </c>
    </row>
    <row r="1233" spans="1:11" x14ac:dyDescent="0.2">
      <c r="A1233" s="32" t="s">
        <v>4758</v>
      </c>
      <c r="B1233" s="34" t="s">
        <v>11</v>
      </c>
      <c r="C1233" s="2" t="s">
        <v>11</v>
      </c>
      <c r="D1233" s="3" t="s">
        <v>1939</v>
      </c>
      <c r="E1233" s="4">
        <v>77794</v>
      </c>
      <c r="F1233" s="4">
        <v>77794</v>
      </c>
      <c r="G1233" s="5">
        <f>ROUND(Offset_Report7[[#This Row],[FY 2021-22 Allocation]]-Offset_Report7[[#This Row],[FY 2021-22 Expended]],0)</f>
        <v>0</v>
      </c>
      <c r="H1233" s="5">
        <v>189264</v>
      </c>
      <c r="I1233" s="5">
        <v>189264</v>
      </c>
      <c r="J1233" s="5">
        <f>ROUND(Offset_Report7[[#This Row],[FY 2022-23 Allocation]]-Offset_Report7[[#This Row],[FY 2022-23 Expended]],0)</f>
        <v>0</v>
      </c>
      <c r="K1233" s="6">
        <f>Offset_Report7[[#This Row],[FY 2021-22 
Unspent Funds to Offset]]+Offset_Report7[[#This Row],[FY 2022-23 
Unspent Funds to Offset]]</f>
        <v>0</v>
      </c>
    </row>
    <row r="1234" spans="1:11" x14ac:dyDescent="0.2">
      <c r="A1234" s="32" t="s">
        <v>4759</v>
      </c>
      <c r="B1234" s="33" t="s">
        <v>11</v>
      </c>
      <c r="C1234" s="2" t="s">
        <v>11</v>
      </c>
      <c r="D1234" s="3" t="s">
        <v>1940</v>
      </c>
      <c r="E1234" s="4">
        <v>2529832</v>
      </c>
      <c r="F1234" s="4">
        <v>2529832</v>
      </c>
      <c r="G1234" s="5">
        <f>ROUND(Offset_Report7[[#This Row],[FY 2021-22 Allocation]]-Offset_Report7[[#This Row],[FY 2021-22 Expended]],0)</f>
        <v>0</v>
      </c>
      <c r="H1234" s="5">
        <v>7050976</v>
      </c>
      <c r="I1234" s="5">
        <v>6082941.6299999999</v>
      </c>
      <c r="J1234" s="5">
        <f>ROUND(Offset_Report7[[#This Row],[FY 2022-23 Allocation]]-Offset_Report7[[#This Row],[FY 2022-23 Expended]],0)</f>
        <v>968034</v>
      </c>
      <c r="K1234" s="6">
        <f>Offset_Report7[[#This Row],[FY 2021-22 
Unspent Funds to Offset]]+Offset_Report7[[#This Row],[FY 2022-23 
Unspent Funds to Offset]]</f>
        <v>968034</v>
      </c>
    </row>
    <row r="1235" spans="1:11" x14ac:dyDescent="0.2">
      <c r="A1235" s="32" t="s">
        <v>4760</v>
      </c>
      <c r="B1235" s="34" t="s">
        <v>1941</v>
      </c>
      <c r="C1235" s="2" t="s">
        <v>31</v>
      </c>
      <c r="D1235" s="3" t="s">
        <v>1942</v>
      </c>
      <c r="E1235" s="4">
        <v>0</v>
      </c>
      <c r="F1235" s="4">
        <v>0</v>
      </c>
      <c r="G1235" s="5">
        <f>ROUND(Offset_Report7[[#This Row],[FY 2021-22 Allocation]]-Offset_Report7[[#This Row],[FY 2021-22 Expended]],0)</f>
        <v>0</v>
      </c>
      <c r="H1235" s="5">
        <v>0</v>
      </c>
      <c r="I1235" s="5">
        <v>0</v>
      </c>
      <c r="J1235" s="5">
        <f>ROUND(Offset_Report7[[#This Row],[FY 2022-23 Allocation]]-Offset_Report7[[#This Row],[FY 2022-23 Expended]],0)</f>
        <v>0</v>
      </c>
      <c r="K1235" s="6">
        <f>Offset_Report7[[#This Row],[FY 2021-22 
Unspent Funds to Offset]]+Offset_Report7[[#This Row],[FY 2022-23 
Unspent Funds to Offset]]</f>
        <v>0</v>
      </c>
    </row>
    <row r="1236" spans="1:11" x14ac:dyDescent="0.2">
      <c r="A1236" s="32" t="s">
        <v>4761</v>
      </c>
      <c r="B1236" s="34" t="s">
        <v>1943</v>
      </c>
      <c r="C1236" s="2" t="s">
        <v>14</v>
      </c>
      <c r="D1236" s="3" t="s">
        <v>1944</v>
      </c>
      <c r="E1236" s="4">
        <v>0</v>
      </c>
      <c r="F1236" s="4">
        <v>0</v>
      </c>
      <c r="G1236" s="5">
        <f>ROUND(Offset_Report7[[#This Row],[FY 2021-22 Allocation]]-Offset_Report7[[#This Row],[FY 2021-22 Expended]],0)</f>
        <v>0</v>
      </c>
      <c r="H1236" s="5">
        <v>0</v>
      </c>
      <c r="I1236" s="5">
        <v>0</v>
      </c>
      <c r="J1236" s="5">
        <f>ROUND(Offset_Report7[[#This Row],[FY 2022-23 Allocation]]-Offset_Report7[[#This Row],[FY 2022-23 Expended]],0)</f>
        <v>0</v>
      </c>
      <c r="K1236" s="6">
        <f>Offset_Report7[[#This Row],[FY 2021-22 
Unspent Funds to Offset]]+Offset_Report7[[#This Row],[FY 2022-23 
Unspent Funds to Offset]]</f>
        <v>0</v>
      </c>
    </row>
    <row r="1237" spans="1:11" x14ac:dyDescent="0.2">
      <c r="A1237" s="32" t="s">
        <v>4762</v>
      </c>
      <c r="B1237" s="34" t="s">
        <v>11</v>
      </c>
      <c r="C1237" s="2" t="s">
        <v>11</v>
      </c>
      <c r="D1237" s="3" t="s">
        <v>1945</v>
      </c>
      <c r="E1237" s="4">
        <v>1105241</v>
      </c>
      <c r="F1237" s="4">
        <v>1105241</v>
      </c>
      <c r="G1237" s="5">
        <f>ROUND(Offset_Report7[[#This Row],[FY 2021-22 Allocation]]-Offset_Report7[[#This Row],[FY 2021-22 Expended]],0)</f>
        <v>0</v>
      </c>
      <c r="H1237" s="5">
        <v>2836385</v>
      </c>
      <c r="I1237" s="5">
        <v>2836385</v>
      </c>
      <c r="J1237" s="5">
        <f>ROUND(Offset_Report7[[#This Row],[FY 2022-23 Allocation]]-Offset_Report7[[#This Row],[FY 2022-23 Expended]],0)</f>
        <v>0</v>
      </c>
      <c r="K1237" s="6">
        <f>Offset_Report7[[#This Row],[FY 2021-22 
Unspent Funds to Offset]]+Offset_Report7[[#This Row],[FY 2022-23 
Unspent Funds to Offset]]</f>
        <v>0</v>
      </c>
    </row>
    <row r="1238" spans="1:11" x14ac:dyDescent="0.2">
      <c r="A1238" s="32" t="s">
        <v>4763</v>
      </c>
      <c r="B1238" s="34" t="s">
        <v>11</v>
      </c>
      <c r="C1238" s="2" t="s">
        <v>11</v>
      </c>
      <c r="D1238" s="3" t="s">
        <v>1946</v>
      </c>
      <c r="E1238" s="4">
        <v>0</v>
      </c>
      <c r="F1238" s="4">
        <v>0</v>
      </c>
      <c r="G1238" s="5">
        <f>ROUND(Offset_Report7[[#This Row],[FY 2021-22 Allocation]]-Offset_Report7[[#This Row],[FY 2021-22 Expended]],0)</f>
        <v>0</v>
      </c>
      <c r="H1238" s="5">
        <v>0</v>
      </c>
      <c r="I1238" s="5">
        <v>0</v>
      </c>
      <c r="J1238" s="5">
        <f>ROUND(Offset_Report7[[#This Row],[FY 2022-23 Allocation]]-Offset_Report7[[#This Row],[FY 2022-23 Expended]],0)</f>
        <v>0</v>
      </c>
      <c r="K1238" s="6">
        <f>Offset_Report7[[#This Row],[FY 2021-22 
Unspent Funds to Offset]]+Offset_Report7[[#This Row],[FY 2022-23 
Unspent Funds to Offset]]</f>
        <v>0</v>
      </c>
    </row>
    <row r="1239" spans="1:11" x14ac:dyDescent="0.2">
      <c r="A1239" s="32" t="s">
        <v>4764</v>
      </c>
      <c r="B1239" s="33" t="s">
        <v>11</v>
      </c>
      <c r="C1239" s="2" t="s">
        <v>11</v>
      </c>
      <c r="D1239" s="3" t="s">
        <v>1947</v>
      </c>
      <c r="E1239" s="4">
        <v>333908</v>
      </c>
      <c r="F1239" s="4">
        <v>333908</v>
      </c>
      <c r="G1239" s="5">
        <f>ROUND(Offset_Report7[[#This Row],[FY 2021-22 Allocation]]-Offset_Report7[[#This Row],[FY 2021-22 Expended]],0)</f>
        <v>0</v>
      </c>
      <c r="H1239" s="5">
        <v>866472</v>
      </c>
      <c r="I1239" s="5">
        <v>866472</v>
      </c>
      <c r="J1239" s="5">
        <f>ROUND(Offset_Report7[[#This Row],[FY 2022-23 Allocation]]-Offset_Report7[[#This Row],[FY 2022-23 Expended]],0)</f>
        <v>0</v>
      </c>
      <c r="K1239" s="6">
        <f>Offset_Report7[[#This Row],[FY 2021-22 
Unspent Funds to Offset]]+Offset_Report7[[#This Row],[FY 2022-23 
Unspent Funds to Offset]]</f>
        <v>0</v>
      </c>
    </row>
    <row r="1240" spans="1:11" x14ac:dyDescent="0.2">
      <c r="A1240" s="32" t="s">
        <v>4765</v>
      </c>
      <c r="B1240" s="34" t="s">
        <v>1948</v>
      </c>
      <c r="C1240" s="2" t="s">
        <v>14</v>
      </c>
      <c r="D1240" s="3" t="s">
        <v>1949</v>
      </c>
      <c r="E1240" s="4">
        <v>79293</v>
      </c>
      <c r="F1240" s="4">
        <v>79293</v>
      </c>
      <c r="G1240" s="5">
        <f>ROUND(Offset_Report7[[#This Row],[FY 2021-22 Allocation]]-Offset_Report7[[#This Row],[FY 2021-22 Expended]],0)</f>
        <v>0</v>
      </c>
      <c r="H1240" s="5">
        <v>227657</v>
      </c>
      <c r="I1240" s="5">
        <v>227657</v>
      </c>
      <c r="J1240" s="5">
        <f>ROUND(Offset_Report7[[#This Row],[FY 2022-23 Allocation]]-Offset_Report7[[#This Row],[FY 2022-23 Expended]],0)</f>
        <v>0</v>
      </c>
      <c r="K1240" s="6">
        <f>Offset_Report7[[#This Row],[FY 2021-22 
Unspent Funds to Offset]]+Offset_Report7[[#This Row],[FY 2022-23 
Unspent Funds to Offset]]</f>
        <v>0</v>
      </c>
    </row>
    <row r="1241" spans="1:11" x14ac:dyDescent="0.2">
      <c r="A1241" s="32" t="s">
        <v>4766</v>
      </c>
      <c r="B1241" s="34" t="s">
        <v>11</v>
      </c>
      <c r="C1241" s="2" t="s">
        <v>11</v>
      </c>
      <c r="D1241" s="3" t="s">
        <v>1950</v>
      </c>
      <c r="E1241" s="4">
        <v>2104330</v>
      </c>
      <c r="F1241" s="4">
        <v>2104330</v>
      </c>
      <c r="G1241" s="5">
        <f>ROUND(Offset_Report7[[#This Row],[FY 2021-22 Allocation]]-Offset_Report7[[#This Row],[FY 2021-22 Expended]],0)</f>
        <v>0</v>
      </c>
      <c r="H1241" s="5">
        <v>3905700</v>
      </c>
      <c r="I1241" s="5">
        <v>3164653.34</v>
      </c>
      <c r="J1241" s="5">
        <f>ROUND(Offset_Report7[[#This Row],[FY 2022-23 Allocation]]-Offset_Report7[[#This Row],[FY 2022-23 Expended]],0)</f>
        <v>741047</v>
      </c>
      <c r="K1241" s="6">
        <f>Offset_Report7[[#This Row],[FY 2021-22 
Unspent Funds to Offset]]+Offset_Report7[[#This Row],[FY 2022-23 
Unspent Funds to Offset]]</f>
        <v>741047</v>
      </c>
    </row>
    <row r="1242" spans="1:11" x14ac:dyDescent="0.2">
      <c r="A1242" s="32" t="s">
        <v>4767</v>
      </c>
      <c r="B1242" s="34" t="s">
        <v>1951</v>
      </c>
      <c r="C1242" s="2" t="s">
        <v>14</v>
      </c>
      <c r="D1242" s="3" t="s">
        <v>1952</v>
      </c>
      <c r="E1242" s="4">
        <v>0</v>
      </c>
      <c r="F1242" s="4">
        <v>0</v>
      </c>
      <c r="G1242" s="5">
        <f>ROUND(Offset_Report7[[#This Row],[FY 2021-22 Allocation]]-Offset_Report7[[#This Row],[FY 2021-22 Expended]],0)</f>
        <v>0</v>
      </c>
      <c r="H1242" s="5">
        <v>0</v>
      </c>
      <c r="I1242" s="5">
        <v>0</v>
      </c>
      <c r="J1242" s="5">
        <f>ROUND(Offset_Report7[[#This Row],[FY 2022-23 Allocation]]-Offset_Report7[[#This Row],[FY 2022-23 Expended]],0)</f>
        <v>0</v>
      </c>
      <c r="K1242" s="6">
        <f>Offset_Report7[[#This Row],[FY 2021-22 
Unspent Funds to Offset]]+Offset_Report7[[#This Row],[FY 2022-23 
Unspent Funds to Offset]]</f>
        <v>0</v>
      </c>
    </row>
    <row r="1243" spans="1:11" x14ac:dyDescent="0.2">
      <c r="A1243" s="32" t="s">
        <v>4768</v>
      </c>
      <c r="B1243" s="33" t="s">
        <v>1953</v>
      </c>
      <c r="C1243" s="2" t="s">
        <v>14</v>
      </c>
      <c r="D1243" s="3" t="s">
        <v>1954</v>
      </c>
      <c r="E1243" s="4">
        <v>0</v>
      </c>
      <c r="F1243" s="4">
        <v>0</v>
      </c>
      <c r="G1243" s="5">
        <f>ROUND(Offset_Report7[[#This Row],[FY 2021-22 Allocation]]-Offset_Report7[[#This Row],[FY 2021-22 Expended]],0)</f>
        <v>0</v>
      </c>
      <c r="H1243" s="5">
        <v>0</v>
      </c>
      <c r="I1243" s="5">
        <v>0</v>
      </c>
      <c r="J1243" s="5">
        <f>ROUND(Offset_Report7[[#This Row],[FY 2022-23 Allocation]]-Offset_Report7[[#This Row],[FY 2022-23 Expended]],0)</f>
        <v>0</v>
      </c>
      <c r="K1243" s="6">
        <f>Offset_Report7[[#This Row],[FY 2021-22 
Unspent Funds to Offset]]+Offset_Report7[[#This Row],[FY 2022-23 
Unspent Funds to Offset]]</f>
        <v>0</v>
      </c>
    </row>
    <row r="1244" spans="1:11" x14ac:dyDescent="0.2">
      <c r="A1244" s="32" t="s">
        <v>4769</v>
      </c>
      <c r="B1244" s="34" t="s">
        <v>1955</v>
      </c>
      <c r="C1244" s="2" t="s">
        <v>14</v>
      </c>
      <c r="D1244" s="3" t="s">
        <v>1956</v>
      </c>
      <c r="E1244" s="4">
        <v>0</v>
      </c>
      <c r="F1244" s="4">
        <v>0</v>
      </c>
      <c r="G1244" s="5">
        <f>ROUND(Offset_Report7[[#This Row],[FY 2021-22 Allocation]]-Offset_Report7[[#This Row],[FY 2021-22 Expended]],0)</f>
        <v>0</v>
      </c>
      <c r="H1244" s="5">
        <v>0</v>
      </c>
      <c r="I1244" s="5">
        <v>0</v>
      </c>
      <c r="J1244" s="5">
        <f>ROUND(Offset_Report7[[#This Row],[FY 2022-23 Allocation]]-Offset_Report7[[#This Row],[FY 2022-23 Expended]],0)</f>
        <v>0</v>
      </c>
      <c r="K1244" s="6">
        <f>Offset_Report7[[#This Row],[FY 2021-22 
Unspent Funds to Offset]]+Offset_Report7[[#This Row],[FY 2022-23 
Unspent Funds to Offset]]</f>
        <v>0</v>
      </c>
    </row>
    <row r="1245" spans="1:11" x14ac:dyDescent="0.2">
      <c r="A1245" s="32" t="s">
        <v>4770</v>
      </c>
      <c r="B1245" s="34" t="s">
        <v>11</v>
      </c>
      <c r="C1245" s="2" t="s">
        <v>11</v>
      </c>
      <c r="D1245" s="3" t="s">
        <v>1957</v>
      </c>
      <c r="E1245" s="4">
        <v>10238916</v>
      </c>
      <c r="F1245" s="4">
        <v>10238916</v>
      </c>
      <c r="G1245" s="5">
        <f>ROUND(Offset_Report7[[#This Row],[FY 2021-22 Allocation]]-Offset_Report7[[#This Row],[FY 2021-22 Expended]],0)</f>
        <v>0</v>
      </c>
      <c r="H1245" s="5">
        <v>25070014</v>
      </c>
      <c r="I1245" s="5">
        <v>24224785</v>
      </c>
      <c r="J1245" s="5">
        <f>ROUND(Offset_Report7[[#This Row],[FY 2022-23 Allocation]]-Offset_Report7[[#This Row],[FY 2022-23 Expended]],0)</f>
        <v>845229</v>
      </c>
      <c r="K1245" s="6">
        <f>Offset_Report7[[#This Row],[FY 2021-22 
Unspent Funds to Offset]]+Offset_Report7[[#This Row],[FY 2022-23 
Unspent Funds to Offset]]</f>
        <v>845229</v>
      </c>
    </row>
    <row r="1246" spans="1:11" x14ac:dyDescent="0.2">
      <c r="A1246" s="32" t="s">
        <v>4771</v>
      </c>
      <c r="B1246" s="33" t="s">
        <v>1958</v>
      </c>
      <c r="C1246" s="2" t="s">
        <v>14</v>
      </c>
      <c r="D1246" s="3" t="s">
        <v>1959</v>
      </c>
      <c r="E1246" s="4">
        <v>347576</v>
      </c>
      <c r="F1246" s="4">
        <v>347576</v>
      </c>
      <c r="G1246" s="5">
        <f>ROUND(Offset_Report7[[#This Row],[FY 2021-22 Allocation]]-Offset_Report7[[#This Row],[FY 2021-22 Expended]],0)</f>
        <v>0</v>
      </c>
      <c r="H1246" s="5">
        <v>773394</v>
      </c>
      <c r="I1246" s="5">
        <v>773394</v>
      </c>
      <c r="J1246" s="5">
        <f>ROUND(Offset_Report7[[#This Row],[FY 2022-23 Allocation]]-Offset_Report7[[#This Row],[FY 2022-23 Expended]],0)</f>
        <v>0</v>
      </c>
      <c r="K1246" s="6">
        <f>Offset_Report7[[#This Row],[FY 2021-22 
Unspent Funds to Offset]]+Offset_Report7[[#This Row],[FY 2022-23 
Unspent Funds to Offset]]</f>
        <v>0</v>
      </c>
    </row>
    <row r="1247" spans="1:11" x14ac:dyDescent="0.2">
      <c r="A1247" s="32" t="s">
        <v>4772</v>
      </c>
      <c r="B1247" s="34" t="s">
        <v>1960</v>
      </c>
      <c r="C1247" s="2" t="s">
        <v>14</v>
      </c>
      <c r="D1247" s="3" t="s">
        <v>1961</v>
      </c>
      <c r="E1247" s="4">
        <v>154721</v>
      </c>
      <c r="F1247" s="4">
        <v>154721</v>
      </c>
      <c r="G1247" s="5">
        <f>ROUND(Offset_Report7[[#This Row],[FY 2021-22 Allocation]]-Offset_Report7[[#This Row],[FY 2021-22 Expended]],0)</f>
        <v>0</v>
      </c>
      <c r="H1247" s="5">
        <v>333125</v>
      </c>
      <c r="I1247" s="5">
        <v>0</v>
      </c>
      <c r="J1247" s="5">
        <f>ROUND(Offset_Report7[[#This Row],[FY 2022-23 Allocation]]-Offset_Report7[[#This Row],[FY 2022-23 Expended]],0)</f>
        <v>333125</v>
      </c>
      <c r="K1247" s="6">
        <f>Offset_Report7[[#This Row],[FY 2021-22 
Unspent Funds to Offset]]+Offset_Report7[[#This Row],[FY 2022-23 
Unspent Funds to Offset]]</f>
        <v>333125</v>
      </c>
    </row>
    <row r="1248" spans="1:11" x14ac:dyDescent="0.2">
      <c r="A1248" s="32" t="s">
        <v>4773</v>
      </c>
      <c r="B1248" s="34" t="s">
        <v>1962</v>
      </c>
      <c r="C1248" s="2" t="s">
        <v>31</v>
      </c>
      <c r="D1248" s="3" t="s">
        <v>1963</v>
      </c>
      <c r="E1248" s="4">
        <v>0</v>
      </c>
      <c r="F1248" s="4">
        <v>0</v>
      </c>
      <c r="G1248" s="5">
        <f>ROUND(Offset_Report7[[#This Row],[FY 2021-22 Allocation]]-Offset_Report7[[#This Row],[FY 2021-22 Expended]],0)</f>
        <v>0</v>
      </c>
      <c r="H1248" s="5">
        <v>0</v>
      </c>
      <c r="I1248" s="5">
        <v>0</v>
      </c>
      <c r="J1248" s="5">
        <f>ROUND(Offset_Report7[[#This Row],[FY 2022-23 Allocation]]-Offset_Report7[[#This Row],[FY 2022-23 Expended]],0)</f>
        <v>0</v>
      </c>
      <c r="K1248" s="6">
        <f>Offset_Report7[[#This Row],[FY 2021-22 
Unspent Funds to Offset]]+Offset_Report7[[#This Row],[FY 2022-23 
Unspent Funds to Offset]]</f>
        <v>0</v>
      </c>
    </row>
    <row r="1249" spans="1:11" x14ac:dyDescent="0.2">
      <c r="A1249" s="32" t="s">
        <v>4774</v>
      </c>
      <c r="B1249" s="34" t="s">
        <v>1964</v>
      </c>
      <c r="C1249" s="2" t="s">
        <v>31</v>
      </c>
      <c r="D1249" s="3" t="s">
        <v>1965</v>
      </c>
      <c r="E1249" s="4">
        <v>0</v>
      </c>
      <c r="F1249" s="4">
        <v>0</v>
      </c>
      <c r="G1249" s="5">
        <f>ROUND(Offset_Report7[[#This Row],[FY 2021-22 Allocation]]-Offset_Report7[[#This Row],[FY 2021-22 Expended]],0)</f>
        <v>0</v>
      </c>
      <c r="H1249" s="5">
        <v>0</v>
      </c>
      <c r="I1249" s="5">
        <v>0</v>
      </c>
      <c r="J1249" s="5">
        <f>ROUND(Offset_Report7[[#This Row],[FY 2022-23 Allocation]]-Offset_Report7[[#This Row],[FY 2022-23 Expended]],0)</f>
        <v>0</v>
      </c>
      <c r="K1249" s="6">
        <f>Offset_Report7[[#This Row],[FY 2021-22 
Unspent Funds to Offset]]+Offset_Report7[[#This Row],[FY 2022-23 
Unspent Funds to Offset]]</f>
        <v>0</v>
      </c>
    </row>
    <row r="1250" spans="1:11" x14ac:dyDescent="0.2">
      <c r="A1250" s="32" t="s">
        <v>4775</v>
      </c>
      <c r="B1250" s="34" t="s">
        <v>1966</v>
      </c>
      <c r="C1250" s="2" t="s">
        <v>31</v>
      </c>
      <c r="D1250" s="3" t="s">
        <v>1967</v>
      </c>
      <c r="E1250" s="4">
        <v>0</v>
      </c>
      <c r="F1250" s="4">
        <v>0</v>
      </c>
      <c r="G1250" s="5">
        <f>ROUND(Offset_Report7[[#This Row],[FY 2021-22 Allocation]]-Offset_Report7[[#This Row],[FY 2021-22 Expended]],0)</f>
        <v>0</v>
      </c>
      <c r="H1250" s="5">
        <v>0</v>
      </c>
      <c r="I1250" s="5">
        <v>0</v>
      </c>
      <c r="J1250" s="5">
        <f>ROUND(Offset_Report7[[#This Row],[FY 2022-23 Allocation]]-Offset_Report7[[#This Row],[FY 2022-23 Expended]],0)</f>
        <v>0</v>
      </c>
      <c r="K1250" s="6">
        <f>Offset_Report7[[#This Row],[FY 2021-22 
Unspent Funds to Offset]]+Offset_Report7[[#This Row],[FY 2022-23 
Unspent Funds to Offset]]</f>
        <v>0</v>
      </c>
    </row>
    <row r="1251" spans="1:11" x14ac:dyDescent="0.2">
      <c r="A1251" s="32" t="s">
        <v>4776</v>
      </c>
      <c r="B1251" s="34" t="s">
        <v>1968</v>
      </c>
      <c r="C1251" s="2" t="s">
        <v>14</v>
      </c>
      <c r="D1251" s="3" t="s">
        <v>1969</v>
      </c>
      <c r="E1251" s="4">
        <v>0</v>
      </c>
      <c r="F1251" s="4">
        <v>0</v>
      </c>
      <c r="G1251" s="5">
        <f>ROUND(Offset_Report7[[#This Row],[FY 2021-22 Allocation]]-Offset_Report7[[#This Row],[FY 2021-22 Expended]],0)</f>
        <v>0</v>
      </c>
      <c r="H1251" s="5">
        <v>0</v>
      </c>
      <c r="I1251" s="5">
        <v>0</v>
      </c>
      <c r="J1251" s="5">
        <f>ROUND(Offset_Report7[[#This Row],[FY 2022-23 Allocation]]-Offset_Report7[[#This Row],[FY 2022-23 Expended]],0)</f>
        <v>0</v>
      </c>
      <c r="K1251" s="6">
        <f>Offset_Report7[[#This Row],[FY 2021-22 
Unspent Funds to Offset]]+Offset_Report7[[#This Row],[FY 2022-23 
Unspent Funds to Offset]]</f>
        <v>0</v>
      </c>
    </row>
    <row r="1252" spans="1:11" x14ac:dyDescent="0.2">
      <c r="A1252" s="32" t="s">
        <v>4777</v>
      </c>
      <c r="B1252" s="33" t="s">
        <v>1970</v>
      </c>
      <c r="C1252" s="2" t="s">
        <v>14</v>
      </c>
      <c r="D1252" s="3" t="s">
        <v>1971</v>
      </c>
      <c r="E1252" s="4">
        <v>203736</v>
      </c>
      <c r="F1252" s="4">
        <v>203736</v>
      </c>
      <c r="G1252" s="5">
        <f>ROUND(Offset_Report7[[#This Row],[FY 2021-22 Allocation]]-Offset_Report7[[#This Row],[FY 2021-22 Expended]],0)</f>
        <v>0</v>
      </c>
      <c r="H1252" s="5">
        <v>393641</v>
      </c>
      <c r="I1252" s="5">
        <v>393641</v>
      </c>
      <c r="J1252" s="5">
        <f>ROUND(Offset_Report7[[#This Row],[FY 2022-23 Allocation]]-Offset_Report7[[#This Row],[FY 2022-23 Expended]],0)</f>
        <v>0</v>
      </c>
      <c r="K1252" s="6">
        <f>Offset_Report7[[#This Row],[FY 2021-22 
Unspent Funds to Offset]]+Offset_Report7[[#This Row],[FY 2022-23 
Unspent Funds to Offset]]</f>
        <v>0</v>
      </c>
    </row>
    <row r="1253" spans="1:11" x14ac:dyDescent="0.2">
      <c r="A1253" s="32" t="s">
        <v>4778</v>
      </c>
      <c r="B1253" s="34" t="s">
        <v>1972</v>
      </c>
      <c r="C1253" s="2" t="s">
        <v>14</v>
      </c>
      <c r="D1253" s="3" t="s">
        <v>1973</v>
      </c>
      <c r="E1253" s="4">
        <v>242938</v>
      </c>
      <c r="F1253" s="4">
        <v>242938</v>
      </c>
      <c r="G1253" s="5">
        <f>ROUND(Offset_Report7[[#This Row],[FY 2021-22 Allocation]]-Offset_Report7[[#This Row],[FY 2021-22 Expended]],0)</f>
        <v>0</v>
      </c>
      <c r="H1253" s="5">
        <v>963942</v>
      </c>
      <c r="I1253" s="5">
        <v>698005.32</v>
      </c>
      <c r="J1253" s="5">
        <f>ROUND(Offset_Report7[[#This Row],[FY 2022-23 Allocation]]-Offset_Report7[[#This Row],[FY 2022-23 Expended]],0)</f>
        <v>265937</v>
      </c>
      <c r="K1253" s="6">
        <f>Offset_Report7[[#This Row],[FY 2021-22 
Unspent Funds to Offset]]+Offset_Report7[[#This Row],[FY 2022-23 
Unspent Funds to Offset]]</f>
        <v>265937</v>
      </c>
    </row>
    <row r="1254" spans="1:11" x14ac:dyDescent="0.2">
      <c r="A1254" s="32" t="s">
        <v>4779</v>
      </c>
      <c r="B1254" s="33" t="s">
        <v>1974</v>
      </c>
      <c r="C1254" s="2" t="s">
        <v>14</v>
      </c>
      <c r="D1254" s="3" t="s">
        <v>1975</v>
      </c>
      <c r="E1254" s="4">
        <v>50000</v>
      </c>
      <c r="F1254" s="4">
        <v>50000</v>
      </c>
      <c r="G1254" s="5">
        <f>ROUND(Offset_Report7[[#This Row],[FY 2021-22 Allocation]]-Offset_Report7[[#This Row],[FY 2021-22 Expended]],0)</f>
        <v>0</v>
      </c>
      <c r="H1254" s="5">
        <v>136672</v>
      </c>
      <c r="I1254" s="5">
        <v>136672</v>
      </c>
      <c r="J1254" s="5">
        <f>ROUND(Offset_Report7[[#This Row],[FY 2022-23 Allocation]]-Offset_Report7[[#This Row],[FY 2022-23 Expended]],0)</f>
        <v>0</v>
      </c>
      <c r="K1254" s="6">
        <f>Offset_Report7[[#This Row],[FY 2021-22 
Unspent Funds to Offset]]+Offset_Report7[[#This Row],[FY 2022-23 
Unspent Funds to Offset]]</f>
        <v>0</v>
      </c>
    </row>
    <row r="1255" spans="1:11" x14ac:dyDescent="0.2">
      <c r="A1255" s="32" t="s">
        <v>4780</v>
      </c>
      <c r="B1255" s="33" t="s">
        <v>1976</v>
      </c>
      <c r="C1255" s="2" t="s">
        <v>14</v>
      </c>
      <c r="D1255" s="3" t="s">
        <v>1977</v>
      </c>
      <c r="E1255" s="4">
        <v>195238</v>
      </c>
      <c r="F1255" s="4">
        <v>0</v>
      </c>
      <c r="G1255" s="5">
        <f>ROUND(Offset_Report7[[#This Row],[FY 2021-22 Allocation]]-Offset_Report7[[#This Row],[FY 2021-22 Expended]],0)</f>
        <v>195238</v>
      </c>
      <c r="H1255" s="5">
        <v>493191</v>
      </c>
      <c r="I1255" s="5">
        <v>117658</v>
      </c>
      <c r="J1255" s="5">
        <f>ROUND(Offset_Report7[[#This Row],[FY 2022-23 Allocation]]-Offset_Report7[[#This Row],[FY 2022-23 Expended]],0)</f>
        <v>375533</v>
      </c>
      <c r="K1255" s="6">
        <f>Offset_Report7[[#This Row],[FY 2021-22 
Unspent Funds to Offset]]+Offset_Report7[[#This Row],[FY 2022-23 
Unspent Funds to Offset]]</f>
        <v>570771</v>
      </c>
    </row>
    <row r="1256" spans="1:11" x14ac:dyDescent="0.2">
      <c r="A1256" s="32" t="s">
        <v>4781</v>
      </c>
      <c r="B1256" s="33" t="s">
        <v>1978</v>
      </c>
      <c r="C1256" s="2" t="s">
        <v>14</v>
      </c>
      <c r="D1256" s="3" t="s">
        <v>1979</v>
      </c>
      <c r="E1256" s="4">
        <v>346972</v>
      </c>
      <c r="F1256" s="4">
        <v>346972</v>
      </c>
      <c r="G1256" s="5">
        <f>ROUND(Offset_Report7[[#This Row],[FY 2021-22 Allocation]]-Offset_Report7[[#This Row],[FY 2021-22 Expended]],0)</f>
        <v>0</v>
      </c>
      <c r="H1256" s="5">
        <v>738992</v>
      </c>
      <c r="I1256" s="5">
        <v>738992</v>
      </c>
      <c r="J1256" s="5">
        <f>ROUND(Offset_Report7[[#This Row],[FY 2022-23 Allocation]]-Offset_Report7[[#This Row],[FY 2022-23 Expended]],0)</f>
        <v>0</v>
      </c>
      <c r="K1256" s="6">
        <f>Offset_Report7[[#This Row],[FY 2021-22 
Unspent Funds to Offset]]+Offset_Report7[[#This Row],[FY 2022-23 
Unspent Funds to Offset]]</f>
        <v>0</v>
      </c>
    </row>
    <row r="1257" spans="1:11" x14ac:dyDescent="0.2">
      <c r="A1257" s="32" t="s">
        <v>4782</v>
      </c>
      <c r="B1257" s="34" t="s">
        <v>1980</v>
      </c>
      <c r="C1257" s="2" t="s">
        <v>31</v>
      </c>
      <c r="D1257" s="3" t="s">
        <v>1981</v>
      </c>
      <c r="E1257" s="4">
        <v>279742</v>
      </c>
      <c r="F1257" s="4">
        <v>279742</v>
      </c>
      <c r="G1257" s="5">
        <f>ROUND(Offset_Report7[[#This Row],[FY 2021-22 Allocation]]-Offset_Report7[[#This Row],[FY 2021-22 Expended]],0)</f>
        <v>0</v>
      </c>
      <c r="H1257" s="5">
        <v>469064</v>
      </c>
      <c r="I1257" s="5">
        <v>469064</v>
      </c>
      <c r="J1257" s="5">
        <f>ROUND(Offset_Report7[[#This Row],[FY 2022-23 Allocation]]-Offset_Report7[[#This Row],[FY 2022-23 Expended]],0)</f>
        <v>0</v>
      </c>
      <c r="K1257" s="6">
        <f>Offset_Report7[[#This Row],[FY 2021-22 
Unspent Funds to Offset]]+Offset_Report7[[#This Row],[FY 2022-23 
Unspent Funds to Offset]]</f>
        <v>0</v>
      </c>
    </row>
    <row r="1258" spans="1:11" x14ac:dyDescent="0.2">
      <c r="A1258" s="32" t="s">
        <v>4783</v>
      </c>
      <c r="B1258" s="33" t="s">
        <v>1982</v>
      </c>
      <c r="C1258" s="2" t="s">
        <v>14</v>
      </c>
      <c r="D1258" s="3" t="s">
        <v>1983</v>
      </c>
      <c r="E1258" s="4">
        <v>91036</v>
      </c>
      <c r="F1258" s="4">
        <v>91036</v>
      </c>
      <c r="G1258" s="5">
        <f>ROUND(Offset_Report7[[#This Row],[FY 2021-22 Allocation]]-Offset_Report7[[#This Row],[FY 2021-22 Expended]],0)</f>
        <v>0</v>
      </c>
      <c r="H1258" s="5">
        <v>253300</v>
      </c>
      <c r="I1258" s="5">
        <v>253300</v>
      </c>
      <c r="J1258" s="5">
        <f>ROUND(Offset_Report7[[#This Row],[FY 2022-23 Allocation]]-Offset_Report7[[#This Row],[FY 2022-23 Expended]],0)</f>
        <v>0</v>
      </c>
      <c r="K1258" s="6">
        <f>Offset_Report7[[#This Row],[FY 2021-22 
Unspent Funds to Offset]]+Offset_Report7[[#This Row],[FY 2022-23 
Unspent Funds to Offset]]</f>
        <v>0</v>
      </c>
    </row>
    <row r="1259" spans="1:11" x14ac:dyDescent="0.2">
      <c r="A1259" s="32" t="s">
        <v>4784</v>
      </c>
      <c r="B1259" s="33" t="s">
        <v>1984</v>
      </c>
      <c r="C1259" s="2" t="s">
        <v>14</v>
      </c>
      <c r="D1259" s="3" t="s">
        <v>1985</v>
      </c>
      <c r="E1259" s="4">
        <v>0</v>
      </c>
      <c r="F1259" s="4">
        <v>0</v>
      </c>
      <c r="G1259" s="5">
        <f>ROUND(Offset_Report7[[#This Row],[FY 2021-22 Allocation]]-Offset_Report7[[#This Row],[FY 2021-22 Expended]],0)</f>
        <v>0</v>
      </c>
      <c r="H1259" s="5">
        <v>0</v>
      </c>
      <c r="I1259" s="5">
        <v>0</v>
      </c>
      <c r="J1259" s="5">
        <f>ROUND(Offset_Report7[[#This Row],[FY 2022-23 Allocation]]-Offset_Report7[[#This Row],[FY 2022-23 Expended]],0)</f>
        <v>0</v>
      </c>
      <c r="K1259" s="6">
        <f>Offset_Report7[[#This Row],[FY 2021-22 
Unspent Funds to Offset]]+Offset_Report7[[#This Row],[FY 2022-23 
Unspent Funds to Offset]]</f>
        <v>0</v>
      </c>
    </row>
    <row r="1260" spans="1:11" x14ac:dyDescent="0.2">
      <c r="A1260" s="32" t="s">
        <v>4785</v>
      </c>
      <c r="B1260" s="33" t="s">
        <v>1986</v>
      </c>
      <c r="C1260" s="2" t="s">
        <v>31</v>
      </c>
      <c r="D1260" s="3" t="s">
        <v>1987</v>
      </c>
      <c r="E1260" s="4">
        <v>842178</v>
      </c>
      <c r="F1260" s="4">
        <v>842178</v>
      </c>
      <c r="G1260" s="5">
        <f>ROUND(Offset_Report7[[#This Row],[FY 2021-22 Allocation]]-Offset_Report7[[#This Row],[FY 2021-22 Expended]],0)</f>
        <v>0</v>
      </c>
      <c r="H1260" s="5">
        <v>1774756</v>
      </c>
      <c r="I1260" s="5">
        <v>580055.24</v>
      </c>
      <c r="J1260" s="5">
        <f>ROUND(Offset_Report7[[#This Row],[FY 2022-23 Allocation]]-Offset_Report7[[#This Row],[FY 2022-23 Expended]],0)</f>
        <v>1194701</v>
      </c>
      <c r="K1260" s="6">
        <f>Offset_Report7[[#This Row],[FY 2021-22 
Unspent Funds to Offset]]+Offset_Report7[[#This Row],[FY 2022-23 
Unspent Funds to Offset]]</f>
        <v>1194701</v>
      </c>
    </row>
    <row r="1261" spans="1:11" x14ac:dyDescent="0.2">
      <c r="A1261" s="32" t="s">
        <v>4786</v>
      </c>
      <c r="B1261" s="33" t="s">
        <v>11</v>
      </c>
      <c r="C1261" s="2" t="s">
        <v>11</v>
      </c>
      <c r="D1261" s="3" t="s">
        <v>1988</v>
      </c>
      <c r="E1261" s="4">
        <v>7136458</v>
      </c>
      <c r="F1261" s="4">
        <v>7136458</v>
      </c>
      <c r="G1261" s="5">
        <f>ROUND(Offset_Report7[[#This Row],[FY 2021-22 Allocation]]-Offset_Report7[[#This Row],[FY 2021-22 Expended]],0)</f>
        <v>0</v>
      </c>
      <c r="H1261" s="5">
        <v>19149826</v>
      </c>
      <c r="I1261" s="5">
        <v>14841098.970000001</v>
      </c>
      <c r="J1261" s="5">
        <f>ROUND(Offset_Report7[[#This Row],[FY 2022-23 Allocation]]-Offset_Report7[[#This Row],[FY 2022-23 Expended]],0)</f>
        <v>4308727</v>
      </c>
      <c r="K1261" s="6">
        <f>Offset_Report7[[#This Row],[FY 2021-22 
Unspent Funds to Offset]]+Offset_Report7[[#This Row],[FY 2022-23 
Unspent Funds to Offset]]</f>
        <v>4308727</v>
      </c>
    </row>
    <row r="1262" spans="1:11" x14ac:dyDescent="0.2">
      <c r="A1262" s="32" t="s">
        <v>4787</v>
      </c>
      <c r="B1262" s="33" t="s">
        <v>1989</v>
      </c>
      <c r="C1262" s="2" t="s">
        <v>14</v>
      </c>
      <c r="D1262" s="3" t="s">
        <v>1990</v>
      </c>
      <c r="E1262" s="4">
        <v>218293</v>
      </c>
      <c r="F1262" s="4">
        <v>218293</v>
      </c>
      <c r="G1262" s="5">
        <f>ROUND(Offset_Report7[[#This Row],[FY 2021-22 Allocation]]-Offset_Report7[[#This Row],[FY 2021-22 Expended]],0)</f>
        <v>0</v>
      </c>
      <c r="H1262" s="5">
        <v>630997</v>
      </c>
      <c r="I1262" s="5">
        <v>630997</v>
      </c>
      <c r="J1262" s="5">
        <f>ROUND(Offset_Report7[[#This Row],[FY 2022-23 Allocation]]-Offset_Report7[[#This Row],[FY 2022-23 Expended]],0)</f>
        <v>0</v>
      </c>
      <c r="K1262" s="6">
        <f>Offset_Report7[[#This Row],[FY 2021-22 
Unspent Funds to Offset]]+Offset_Report7[[#This Row],[FY 2022-23 
Unspent Funds to Offset]]</f>
        <v>0</v>
      </c>
    </row>
    <row r="1263" spans="1:11" x14ac:dyDescent="0.2">
      <c r="A1263" s="32" t="s">
        <v>4788</v>
      </c>
      <c r="B1263" s="33" t="s">
        <v>1991</v>
      </c>
      <c r="C1263" s="2" t="s">
        <v>14</v>
      </c>
      <c r="D1263" s="3" t="s">
        <v>1992</v>
      </c>
      <c r="E1263" s="4">
        <v>50000</v>
      </c>
      <c r="F1263" s="4">
        <v>50000</v>
      </c>
      <c r="G1263" s="5">
        <f>ROUND(Offset_Report7[[#This Row],[FY 2021-22 Allocation]]-Offset_Report7[[#This Row],[FY 2021-22 Expended]],0)</f>
        <v>0</v>
      </c>
      <c r="H1263" s="5">
        <v>116274</v>
      </c>
      <c r="I1263" s="5">
        <v>116274</v>
      </c>
      <c r="J1263" s="5">
        <f>ROUND(Offset_Report7[[#This Row],[FY 2022-23 Allocation]]-Offset_Report7[[#This Row],[FY 2022-23 Expended]],0)</f>
        <v>0</v>
      </c>
      <c r="K1263" s="6">
        <f>Offset_Report7[[#This Row],[FY 2021-22 
Unspent Funds to Offset]]+Offset_Report7[[#This Row],[FY 2022-23 
Unspent Funds to Offset]]</f>
        <v>0</v>
      </c>
    </row>
    <row r="1264" spans="1:11" x14ac:dyDescent="0.2">
      <c r="A1264" s="32" t="s">
        <v>4789</v>
      </c>
      <c r="B1264" s="34" t="s">
        <v>1993</v>
      </c>
      <c r="C1264" s="2" t="s">
        <v>14</v>
      </c>
      <c r="D1264" s="3" t="s">
        <v>1994</v>
      </c>
      <c r="E1264" s="4">
        <v>416374</v>
      </c>
      <c r="F1264" s="4">
        <v>416374</v>
      </c>
      <c r="G1264" s="5">
        <f>ROUND(Offset_Report7[[#This Row],[FY 2021-22 Allocation]]-Offset_Report7[[#This Row],[FY 2021-22 Expended]],0)</f>
        <v>0</v>
      </c>
      <c r="H1264" s="5">
        <v>890611</v>
      </c>
      <c r="I1264" s="5">
        <v>890611</v>
      </c>
      <c r="J1264" s="5">
        <f>ROUND(Offset_Report7[[#This Row],[FY 2022-23 Allocation]]-Offset_Report7[[#This Row],[FY 2022-23 Expended]],0)</f>
        <v>0</v>
      </c>
      <c r="K1264" s="6">
        <f>Offset_Report7[[#This Row],[FY 2021-22 
Unspent Funds to Offset]]+Offset_Report7[[#This Row],[FY 2022-23 
Unspent Funds to Offset]]</f>
        <v>0</v>
      </c>
    </row>
    <row r="1265" spans="1:11" x14ac:dyDescent="0.2">
      <c r="A1265" s="32" t="s">
        <v>4790</v>
      </c>
      <c r="B1265" s="33" t="s">
        <v>1995</v>
      </c>
      <c r="C1265" s="2" t="s">
        <v>14</v>
      </c>
      <c r="D1265" s="3" t="s">
        <v>1996</v>
      </c>
      <c r="E1265" s="4">
        <v>73925</v>
      </c>
      <c r="F1265" s="4">
        <v>73925</v>
      </c>
      <c r="G1265" s="5">
        <f>ROUND(Offset_Report7[[#This Row],[FY 2021-22 Allocation]]-Offset_Report7[[#This Row],[FY 2021-22 Expended]],0)</f>
        <v>0</v>
      </c>
      <c r="H1265" s="5">
        <v>168967</v>
      </c>
      <c r="I1265" s="5">
        <v>168967</v>
      </c>
      <c r="J1265" s="5">
        <f>ROUND(Offset_Report7[[#This Row],[FY 2022-23 Allocation]]-Offset_Report7[[#This Row],[FY 2022-23 Expended]],0)</f>
        <v>0</v>
      </c>
      <c r="K1265" s="6">
        <f>Offset_Report7[[#This Row],[FY 2021-22 
Unspent Funds to Offset]]+Offset_Report7[[#This Row],[FY 2022-23 
Unspent Funds to Offset]]</f>
        <v>0</v>
      </c>
    </row>
    <row r="1266" spans="1:11" x14ac:dyDescent="0.2">
      <c r="A1266" s="32" t="s">
        <v>4791</v>
      </c>
      <c r="B1266" s="33" t="s">
        <v>1997</v>
      </c>
      <c r="C1266" s="2" t="s">
        <v>14</v>
      </c>
      <c r="D1266" s="3" t="s">
        <v>1998</v>
      </c>
      <c r="E1266" s="4">
        <v>415970</v>
      </c>
      <c r="F1266" s="4">
        <v>415970</v>
      </c>
      <c r="G1266" s="5">
        <f>ROUND(Offset_Report7[[#This Row],[FY 2021-22 Allocation]]-Offset_Report7[[#This Row],[FY 2021-22 Expended]],0)</f>
        <v>0</v>
      </c>
      <c r="H1266" s="5">
        <v>893288</v>
      </c>
      <c r="I1266" s="5">
        <v>893288</v>
      </c>
      <c r="J1266" s="5">
        <f>ROUND(Offset_Report7[[#This Row],[FY 2022-23 Allocation]]-Offset_Report7[[#This Row],[FY 2022-23 Expended]],0)</f>
        <v>0</v>
      </c>
      <c r="K1266" s="6">
        <f>Offset_Report7[[#This Row],[FY 2021-22 
Unspent Funds to Offset]]+Offset_Report7[[#This Row],[FY 2022-23 
Unspent Funds to Offset]]</f>
        <v>0</v>
      </c>
    </row>
    <row r="1267" spans="1:11" x14ac:dyDescent="0.2">
      <c r="A1267" s="32" t="s">
        <v>4792</v>
      </c>
      <c r="B1267" s="33" t="s">
        <v>1999</v>
      </c>
      <c r="C1267" s="2" t="s">
        <v>14</v>
      </c>
      <c r="D1267" s="3" t="s">
        <v>2000</v>
      </c>
      <c r="E1267" s="4">
        <v>50000</v>
      </c>
      <c r="F1267" s="4">
        <v>50000</v>
      </c>
      <c r="G1267" s="5">
        <f>ROUND(Offset_Report7[[#This Row],[FY 2021-22 Allocation]]-Offset_Report7[[#This Row],[FY 2021-22 Expended]],0)</f>
        <v>0</v>
      </c>
      <c r="H1267" s="5">
        <v>99380</v>
      </c>
      <c r="I1267" s="5">
        <v>99380</v>
      </c>
      <c r="J1267" s="5">
        <f>ROUND(Offset_Report7[[#This Row],[FY 2022-23 Allocation]]-Offset_Report7[[#This Row],[FY 2022-23 Expended]],0)</f>
        <v>0</v>
      </c>
      <c r="K1267" s="6">
        <f>Offset_Report7[[#This Row],[FY 2021-22 
Unspent Funds to Offset]]+Offset_Report7[[#This Row],[FY 2022-23 
Unspent Funds to Offset]]</f>
        <v>0</v>
      </c>
    </row>
    <row r="1268" spans="1:11" x14ac:dyDescent="0.2">
      <c r="A1268" s="32" t="s">
        <v>4793</v>
      </c>
      <c r="B1268" s="33" t="s">
        <v>2001</v>
      </c>
      <c r="C1268" s="2" t="s">
        <v>14</v>
      </c>
      <c r="D1268" s="3" t="s">
        <v>2002</v>
      </c>
      <c r="E1268" s="4">
        <v>0</v>
      </c>
      <c r="F1268" s="4">
        <v>0</v>
      </c>
      <c r="G1268" s="5">
        <f>ROUND(Offset_Report7[[#This Row],[FY 2021-22 Allocation]]-Offset_Report7[[#This Row],[FY 2021-22 Expended]],0)</f>
        <v>0</v>
      </c>
      <c r="H1268" s="5">
        <v>0</v>
      </c>
      <c r="I1268" s="5">
        <v>0</v>
      </c>
      <c r="J1268" s="5">
        <f>ROUND(Offset_Report7[[#This Row],[FY 2022-23 Allocation]]-Offset_Report7[[#This Row],[FY 2022-23 Expended]],0)</f>
        <v>0</v>
      </c>
      <c r="K1268" s="6">
        <f>Offset_Report7[[#This Row],[FY 2021-22 
Unspent Funds to Offset]]+Offset_Report7[[#This Row],[FY 2022-23 
Unspent Funds to Offset]]</f>
        <v>0</v>
      </c>
    </row>
    <row r="1269" spans="1:11" x14ac:dyDescent="0.2">
      <c r="A1269" s="32" t="s">
        <v>4794</v>
      </c>
      <c r="B1269" s="33" t="s">
        <v>2003</v>
      </c>
      <c r="C1269" s="2" t="s">
        <v>14</v>
      </c>
      <c r="D1269" s="3" t="s">
        <v>2004</v>
      </c>
      <c r="E1269" s="4">
        <v>0</v>
      </c>
      <c r="F1269" s="4">
        <v>0</v>
      </c>
      <c r="G1269" s="5">
        <f>ROUND(Offset_Report7[[#This Row],[FY 2021-22 Allocation]]-Offset_Report7[[#This Row],[FY 2021-22 Expended]],0)</f>
        <v>0</v>
      </c>
      <c r="H1269" s="5">
        <v>0</v>
      </c>
      <c r="I1269" s="5">
        <v>0</v>
      </c>
      <c r="J1269" s="5">
        <f>ROUND(Offset_Report7[[#This Row],[FY 2022-23 Allocation]]-Offset_Report7[[#This Row],[FY 2022-23 Expended]],0)</f>
        <v>0</v>
      </c>
      <c r="K1269" s="6">
        <f>Offset_Report7[[#This Row],[FY 2021-22 
Unspent Funds to Offset]]+Offset_Report7[[#This Row],[FY 2022-23 
Unspent Funds to Offset]]</f>
        <v>0</v>
      </c>
    </row>
    <row r="1270" spans="1:11" x14ac:dyDescent="0.2">
      <c r="A1270" s="32" t="s">
        <v>4795</v>
      </c>
      <c r="B1270" s="33" t="s">
        <v>2005</v>
      </c>
      <c r="C1270" s="2" t="s">
        <v>31</v>
      </c>
      <c r="D1270" s="3" t="s">
        <v>2006</v>
      </c>
      <c r="E1270" s="4">
        <v>0</v>
      </c>
      <c r="F1270" s="4">
        <v>0</v>
      </c>
      <c r="G1270" s="5">
        <f>ROUND(Offset_Report7[[#This Row],[FY 2021-22 Allocation]]-Offset_Report7[[#This Row],[FY 2021-22 Expended]],0)</f>
        <v>0</v>
      </c>
      <c r="H1270" s="5">
        <v>0</v>
      </c>
      <c r="I1270" s="5">
        <v>0</v>
      </c>
      <c r="J1270" s="5">
        <f>ROUND(Offset_Report7[[#This Row],[FY 2022-23 Allocation]]-Offset_Report7[[#This Row],[FY 2022-23 Expended]],0)</f>
        <v>0</v>
      </c>
      <c r="K1270" s="6">
        <f>Offset_Report7[[#This Row],[FY 2021-22 
Unspent Funds to Offset]]+Offset_Report7[[#This Row],[FY 2022-23 
Unspent Funds to Offset]]</f>
        <v>0</v>
      </c>
    </row>
    <row r="1271" spans="1:11" x14ac:dyDescent="0.2">
      <c r="A1271" s="32" t="s">
        <v>4796</v>
      </c>
      <c r="B1271" s="33" t="s">
        <v>11</v>
      </c>
      <c r="C1271" s="2" t="s">
        <v>11</v>
      </c>
      <c r="D1271" s="3" t="s">
        <v>2007</v>
      </c>
      <c r="E1271" s="4">
        <v>977441</v>
      </c>
      <c r="F1271" s="4">
        <v>977441</v>
      </c>
      <c r="G1271" s="5">
        <f>ROUND(Offset_Report7[[#This Row],[FY 2021-22 Allocation]]-Offset_Report7[[#This Row],[FY 2021-22 Expended]],0)</f>
        <v>0</v>
      </c>
      <c r="H1271" s="5">
        <v>2558114</v>
      </c>
      <c r="I1271" s="5">
        <v>1428833.94</v>
      </c>
      <c r="J1271" s="5">
        <f>ROUND(Offset_Report7[[#This Row],[FY 2022-23 Allocation]]-Offset_Report7[[#This Row],[FY 2022-23 Expended]],0)</f>
        <v>1129280</v>
      </c>
      <c r="K1271" s="6">
        <f>Offset_Report7[[#This Row],[FY 2021-22 
Unspent Funds to Offset]]+Offset_Report7[[#This Row],[FY 2022-23 
Unspent Funds to Offset]]</f>
        <v>1129280</v>
      </c>
    </row>
    <row r="1272" spans="1:11" x14ac:dyDescent="0.2">
      <c r="A1272" s="32" t="s">
        <v>4797</v>
      </c>
      <c r="B1272" s="33" t="s">
        <v>11</v>
      </c>
      <c r="C1272" s="2" t="s">
        <v>11</v>
      </c>
      <c r="D1272" s="3" t="s">
        <v>2008</v>
      </c>
      <c r="E1272" s="4">
        <v>2333864</v>
      </c>
      <c r="F1272" s="4">
        <v>2333864</v>
      </c>
      <c r="G1272" s="5">
        <f>ROUND(Offset_Report7[[#This Row],[FY 2021-22 Allocation]]-Offset_Report7[[#This Row],[FY 2021-22 Expended]],0)</f>
        <v>0</v>
      </c>
      <c r="H1272" s="5">
        <v>6786137</v>
      </c>
      <c r="I1272" s="5">
        <v>6786137</v>
      </c>
      <c r="J1272" s="5">
        <f>ROUND(Offset_Report7[[#This Row],[FY 2022-23 Allocation]]-Offset_Report7[[#This Row],[FY 2022-23 Expended]],0)</f>
        <v>0</v>
      </c>
      <c r="K1272" s="6">
        <f>Offset_Report7[[#This Row],[FY 2021-22 
Unspent Funds to Offset]]+Offset_Report7[[#This Row],[FY 2022-23 
Unspent Funds to Offset]]</f>
        <v>0</v>
      </c>
    </row>
    <row r="1273" spans="1:11" x14ac:dyDescent="0.2">
      <c r="A1273" s="32" t="s">
        <v>4798</v>
      </c>
      <c r="B1273" s="34" t="s">
        <v>2009</v>
      </c>
      <c r="C1273" s="2" t="s">
        <v>31</v>
      </c>
      <c r="D1273" s="3" t="s">
        <v>2010</v>
      </c>
      <c r="E1273" s="4">
        <v>201109</v>
      </c>
      <c r="F1273" s="4">
        <v>201109</v>
      </c>
      <c r="G1273" s="5">
        <f>ROUND(Offset_Report7[[#This Row],[FY 2021-22 Allocation]]-Offset_Report7[[#This Row],[FY 2021-22 Expended]],0)</f>
        <v>0</v>
      </c>
      <c r="H1273" s="5">
        <v>603245</v>
      </c>
      <c r="I1273" s="5">
        <v>603245</v>
      </c>
      <c r="J1273" s="5">
        <f>ROUND(Offset_Report7[[#This Row],[FY 2022-23 Allocation]]-Offset_Report7[[#This Row],[FY 2022-23 Expended]],0)</f>
        <v>0</v>
      </c>
      <c r="K1273" s="6">
        <f>Offset_Report7[[#This Row],[FY 2021-22 
Unspent Funds to Offset]]+Offset_Report7[[#This Row],[FY 2022-23 
Unspent Funds to Offset]]</f>
        <v>0</v>
      </c>
    </row>
    <row r="1274" spans="1:11" x14ac:dyDescent="0.2">
      <c r="A1274" s="32" t="s">
        <v>4799</v>
      </c>
      <c r="B1274" s="34" t="s">
        <v>2011</v>
      </c>
      <c r="C1274" s="2" t="s">
        <v>31</v>
      </c>
      <c r="D1274" s="3" t="s">
        <v>2012</v>
      </c>
      <c r="E1274" s="4">
        <v>0</v>
      </c>
      <c r="F1274" s="4">
        <v>0</v>
      </c>
      <c r="G1274" s="5">
        <f>ROUND(Offset_Report7[[#This Row],[FY 2021-22 Allocation]]-Offset_Report7[[#This Row],[FY 2021-22 Expended]],0)</f>
        <v>0</v>
      </c>
      <c r="H1274" s="5">
        <v>0</v>
      </c>
      <c r="I1274" s="5">
        <v>0</v>
      </c>
      <c r="J1274" s="5">
        <f>ROUND(Offset_Report7[[#This Row],[FY 2022-23 Allocation]]-Offset_Report7[[#This Row],[FY 2022-23 Expended]],0)</f>
        <v>0</v>
      </c>
      <c r="K1274" s="6">
        <f>Offset_Report7[[#This Row],[FY 2021-22 
Unspent Funds to Offset]]+Offset_Report7[[#This Row],[FY 2022-23 
Unspent Funds to Offset]]</f>
        <v>0</v>
      </c>
    </row>
    <row r="1275" spans="1:11" x14ac:dyDescent="0.2">
      <c r="A1275" s="32" t="s">
        <v>4800</v>
      </c>
      <c r="B1275" s="34" t="s">
        <v>2013</v>
      </c>
      <c r="C1275" s="2" t="s">
        <v>31</v>
      </c>
      <c r="D1275" s="3" t="s">
        <v>2014</v>
      </c>
      <c r="E1275" s="4">
        <v>50000</v>
      </c>
      <c r="F1275" s="4">
        <v>50000</v>
      </c>
      <c r="G1275" s="5">
        <f>ROUND(Offset_Report7[[#This Row],[FY 2021-22 Allocation]]-Offset_Report7[[#This Row],[FY 2021-22 Expended]],0)</f>
        <v>0</v>
      </c>
      <c r="H1275" s="5">
        <v>145673</v>
      </c>
      <c r="I1275" s="5">
        <v>145673</v>
      </c>
      <c r="J1275" s="5">
        <f>ROUND(Offset_Report7[[#This Row],[FY 2022-23 Allocation]]-Offset_Report7[[#This Row],[FY 2022-23 Expended]],0)</f>
        <v>0</v>
      </c>
      <c r="K1275" s="6">
        <f>Offset_Report7[[#This Row],[FY 2021-22 
Unspent Funds to Offset]]+Offset_Report7[[#This Row],[FY 2022-23 
Unspent Funds to Offset]]</f>
        <v>0</v>
      </c>
    </row>
    <row r="1276" spans="1:11" x14ac:dyDescent="0.2">
      <c r="A1276" s="32" t="s">
        <v>4801</v>
      </c>
      <c r="B1276" s="33" t="s">
        <v>2015</v>
      </c>
      <c r="C1276" s="2" t="s">
        <v>31</v>
      </c>
      <c r="D1276" s="3" t="s">
        <v>2016</v>
      </c>
      <c r="E1276" s="4">
        <v>50000</v>
      </c>
      <c r="F1276" s="4">
        <v>50000</v>
      </c>
      <c r="G1276" s="5">
        <f>ROUND(Offset_Report7[[#This Row],[FY 2021-22 Allocation]]-Offset_Report7[[#This Row],[FY 2021-22 Expended]],0)</f>
        <v>0</v>
      </c>
      <c r="H1276" s="5">
        <v>105120</v>
      </c>
      <c r="I1276" s="5">
        <v>105120</v>
      </c>
      <c r="J1276" s="5">
        <f>ROUND(Offset_Report7[[#This Row],[FY 2022-23 Allocation]]-Offset_Report7[[#This Row],[FY 2022-23 Expended]],0)</f>
        <v>0</v>
      </c>
      <c r="K1276" s="6">
        <f>Offset_Report7[[#This Row],[FY 2021-22 
Unspent Funds to Offset]]+Offset_Report7[[#This Row],[FY 2022-23 
Unspent Funds to Offset]]</f>
        <v>0</v>
      </c>
    </row>
    <row r="1277" spans="1:11" x14ac:dyDescent="0.2">
      <c r="A1277" s="32" t="s">
        <v>4802</v>
      </c>
      <c r="B1277" s="33" t="s">
        <v>2017</v>
      </c>
      <c r="C1277" s="2" t="s">
        <v>31</v>
      </c>
      <c r="D1277" s="3" t="s">
        <v>2018</v>
      </c>
      <c r="E1277" s="4">
        <v>116298</v>
      </c>
      <c r="F1277" s="4">
        <v>116298</v>
      </c>
      <c r="G1277" s="5">
        <f>ROUND(Offset_Report7[[#This Row],[FY 2021-22 Allocation]]-Offset_Report7[[#This Row],[FY 2021-22 Expended]],0)</f>
        <v>0</v>
      </c>
      <c r="H1277" s="5">
        <v>401758</v>
      </c>
      <c r="I1277" s="5">
        <v>401758</v>
      </c>
      <c r="J1277" s="5">
        <f>ROUND(Offset_Report7[[#This Row],[FY 2022-23 Allocation]]-Offset_Report7[[#This Row],[FY 2022-23 Expended]],0)</f>
        <v>0</v>
      </c>
      <c r="K1277" s="6">
        <f>Offset_Report7[[#This Row],[FY 2021-22 
Unspent Funds to Offset]]+Offset_Report7[[#This Row],[FY 2022-23 
Unspent Funds to Offset]]</f>
        <v>0</v>
      </c>
    </row>
    <row r="1278" spans="1:11" x14ac:dyDescent="0.2">
      <c r="A1278" s="32" t="s">
        <v>4803</v>
      </c>
      <c r="B1278" s="33" t="s">
        <v>2019</v>
      </c>
      <c r="C1278" s="2" t="s">
        <v>14</v>
      </c>
      <c r="D1278" s="3" t="s">
        <v>2020</v>
      </c>
      <c r="E1278" s="4">
        <v>170198</v>
      </c>
      <c r="F1278" s="4">
        <v>170198</v>
      </c>
      <c r="G1278" s="5">
        <f>ROUND(Offset_Report7[[#This Row],[FY 2021-22 Allocation]]-Offset_Report7[[#This Row],[FY 2021-22 Expended]],0)</f>
        <v>0</v>
      </c>
      <c r="H1278" s="5">
        <v>444386</v>
      </c>
      <c r="I1278" s="5">
        <v>444386</v>
      </c>
      <c r="J1278" s="5">
        <f>ROUND(Offset_Report7[[#This Row],[FY 2022-23 Allocation]]-Offset_Report7[[#This Row],[FY 2022-23 Expended]],0)</f>
        <v>0</v>
      </c>
      <c r="K1278" s="6">
        <f>Offset_Report7[[#This Row],[FY 2021-22 
Unspent Funds to Offset]]+Offset_Report7[[#This Row],[FY 2022-23 
Unspent Funds to Offset]]</f>
        <v>0</v>
      </c>
    </row>
    <row r="1279" spans="1:11" x14ac:dyDescent="0.2">
      <c r="A1279" s="32" t="s">
        <v>4804</v>
      </c>
      <c r="B1279" s="33" t="s">
        <v>11</v>
      </c>
      <c r="C1279" s="2" t="s">
        <v>11</v>
      </c>
      <c r="D1279" s="3" t="s">
        <v>2021</v>
      </c>
      <c r="E1279" s="4">
        <v>13546834</v>
      </c>
      <c r="F1279" s="4">
        <v>13546834</v>
      </c>
      <c r="G1279" s="5">
        <f>ROUND(Offset_Report7[[#This Row],[FY 2021-22 Allocation]]-Offset_Report7[[#This Row],[FY 2021-22 Expended]],0)</f>
        <v>0</v>
      </c>
      <c r="H1279" s="5">
        <v>26331563</v>
      </c>
      <c r="I1279" s="5">
        <v>26331563</v>
      </c>
      <c r="J1279" s="5">
        <f>ROUND(Offset_Report7[[#This Row],[FY 2022-23 Allocation]]-Offset_Report7[[#This Row],[FY 2022-23 Expended]],0)</f>
        <v>0</v>
      </c>
      <c r="K1279" s="6">
        <f>Offset_Report7[[#This Row],[FY 2021-22 
Unspent Funds to Offset]]+Offset_Report7[[#This Row],[FY 2022-23 
Unspent Funds to Offset]]</f>
        <v>0</v>
      </c>
    </row>
    <row r="1280" spans="1:11" x14ac:dyDescent="0.2">
      <c r="A1280" s="32" t="s">
        <v>4805</v>
      </c>
      <c r="B1280" s="33" t="s">
        <v>2022</v>
      </c>
      <c r="C1280" s="2" t="s">
        <v>14</v>
      </c>
      <c r="D1280" s="3" t="s">
        <v>2023</v>
      </c>
      <c r="E1280" s="4">
        <v>1308268</v>
      </c>
      <c r="F1280" s="4">
        <v>1308268</v>
      </c>
      <c r="G1280" s="5">
        <f>ROUND(Offset_Report7[[#This Row],[FY 2021-22 Allocation]]-Offset_Report7[[#This Row],[FY 2021-22 Expended]],0)</f>
        <v>0</v>
      </c>
      <c r="H1280" s="5">
        <v>2785722</v>
      </c>
      <c r="I1280" s="5">
        <v>2785722</v>
      </c>
      <c r="J1280" s="5">
        <f>ROUND(Offset_Report7[[#This Row],[FY 2022-23 Allocation]]-Offset_Report7[[#This Row],[FY 2022-23 Expended]],0)</f>
        <v>0</v>
      </c>
      <c r="K1280" s="6">
        <f>Offset_Report7[[#This Row],[FY 2021-22 
Unspent Funds to Offset]]+Offset_Report7[[#This Row],[FY 2022-23 
Unspent Funds to Offset]]</f>
        <v>0</v>
      </c>
    </row>
    <row r="1281" spans="1:11" x14ac:dyDescent="0.2">
      <c r="A1281" s="32" t="s">
        <v>4806</v>
      </c>
      <c r="B1281" s="33" t="s">
        <v>2024</v>
      </c>
      <c r="C1281" s="2" t="s">
        <v>14</v>
      </c>
      <c r="D1281" s="3" t="s">
        <v>2025</v>
      </c>
      <c r="E1281" s="4">
        <v>0</v>
      </c>
      <c r="F1281" s="4">
        <v>0</v>
      </c>
      <c r="G1281" s="5">
        <f>ROUND(Offset_Report7[[#This Row],[FY 2021-22 Allocation]]-Offset_Report7[[#This Row],[FY 2021-22 Expended]],0)</f>
        <v>0</v>
      </c>
      <c r="H1281" s="5">
        <v>0</v>
      </c>
      <c r="I1281" s="5">
        <v>0</v>
      </c>
      <c r="J1281" s="5">
        <f>ROUND(Offset_Report7[[#This Row],[FY 2022-23 Allocation]]-Offset_Report7[[#This Row],[FY 2022-23 Expended]],0)</f>
        <v>0</v>
      </c>
      <c r="K1281" s="6">
        <f>Offset_Report7[[#This Row],[FY 2021-22 
Unspent Funds to Offset]]+Offset_Report7[[#This Row],[FY 2022-23 
Unspent Funds to Offset]]</f>
        <v>0</v>
      </c>
    </row>
    <row r="1282" spans="1:11" x14ac:dyDescent="0.2">
      <c r="A1282" s="32" t="s">
        <v>4807</v>
      </c>
      <c r="B1282" s="34" t="s">
        <v>2026</v>
      </c>
      <c r="C1282" s="2" t="s">
        <v>14</v>
      </c>
      <c r="D1282" s="3" t="s">
        <v>2027</v>
      </c>
      <c r="E1282" s="4">
        <v>0</v>
      </c>
      <c r="F1282" s="4">
        <v>0</v>
      </c>
      <c r="G1282" s="5">
        <f>ROUND(Offset_Report7[[#This Row],[FY 2021-22 Allocation]]-Offset_Report7[[#This Row],[FY 2021-22 Expended]],0)</f>
        <v>0</v>
      </c>
      <c r="H1282" s="5">
        <v>0</v>
      </c>
      <c r="I1282" s="5">
        <v>0</v>
      </c>
      <c r="J1282" s="5">
        <f>ROUND(Offset_Report7[[#This Row],[FY 2022-23 Allocation]]-Offset_Report7[[#This Row],[FY 2022-23 Expended]],0)</f>
        <v>0</v>
      </c>
      <c r="K1282" s="6">
        <f>Offset_Report7[[#This Row],[FY 2021-22 
Unspent Funds to Offset]]+Offset_Report7[[#This Row],[FY 2022-23 
Unspent Funds to Offset]]</f>
        <v>0</v>
      </c>
    </row>
    <row r="1283" spans="1:11" x14ac:dyDescent="0.2">
      <c r="A1283" s="32" t="s">
        <v>4808</v>
      </c>
      <c r="B1283" s="34" t="s">
        <v>2028</v>
      </c>
      <c r="C1283" s="2" t="s">
        <v>31</v>
      </c>
      <c r="D1283" s="3" t="s">
        <v>2029</v>
      </c>
      <c r="E1283" s="4">
        <v>181256</v>
      </c>
      <c r="F1283" s="4">
        <v>181256</v>
      </c>
      <c r="G1283" s="5">
        <f>ROUND(Offset_Report7[[#This Row],[FY 2021-22 Allocation]]-Offset_Report7[[#This Row],[FY 2021-22 Expended]],0)</f>
        <v>0</v>
      </c>
      <c r="H1283" s="5">
        <v>643555</v>
      </c>
      <c r="I1283" s="5">
        <v>643555</v>
      </c>
      <c r="J1283" s="5">
        <f>ROUND(Offset_Report7[[#This Row],[FY 2022-23 Allocation]]-Offset_Report7[[#This Row],[FY 2022-23 Expended]],0)</f>
        <v>0</v>
      </c>
      <c r="K1283" s="6">
        <f>Offset_Report7[[#This Row],[FY 2021-22 
Unspent Funds to Offset]]+Offset_Report7[[#This Row],[FY 2022-23 
Unspent Funds to Offset]]</f>
        <v>0</v>
      </c>
    </row>
    <row r="1284" spans="1:11" x14ac:dyDescent="0.2">
      <c r="A1284" s="32" t="s">
        <v>4809</v>
      </c>
      <c r="B1284" s="34" t="s">
        <v>2030</v>
      </c>
      <c r="C1284" s="2" t="s">
        <v>14</v>
      </c>
      <c r="D1284" s="3" t="s">
        <v>2031</v>
      </c>
      <c r="E1284" s="4">
        <v>328697</v>
      </c>
      <c r="F1284" s="4">
        <v>328697</v>
      </c>
      <c r="G1284" s="5">
        <f>ROUND(Offset_Report7[[#This Row],[FY 2021-22 Allocation]]-Offset_Report7[[#This Row],[FY 2021-22 Expended]],0)</f>
        <v>0</v>
      </c>
      <c r="H1284" s="5">
        <v>729766</v>
      </c>
      <c r="I1284" s="5">
        <v>729766</v>
      </c>
      <c r="J1284" s="5">
        <f>ROUND(Offset_Report7[[#This Row],[FY 2022-23 Allocation]]-Offset_Report7[[#This Row],[FY 2022-23 Expended]],0)</f>
        <v>0</v>
      </c>
      <c r="K1284" s="6">
        <f>Offset_Report7[[#This Row],[FY 2021-22 
Unspent Funds to Offset]]+Offset_Report7[[#This Row],[FY 2022-23 
Unspent Funds to Offset]]</f>
        <v>0</v>
      </c>
    </row>
    <row r="1285" spans="1:11" x14ac:dyDescent="0.2">
      <c r="A1285" s="32" t="s">
        <v>4810</v>
      </c>
      <c r="B1285" s="33" t="s">
        <v>2032</v>
      </c>
      <c r="C1285" s="2" t="s">
        <v>14</v>
      </c>
      <c r="D1285" s="3" t="s">
        <v>2033</v>
      </c>
      <c r="E1285" s="4">
        <v>0</v>
      </c>
      <c r="F1285" s="4">
        <v>0</v>
      </c>
      <c r="G1285" s="5">
        <f>ROUND(Offset_Report7[[#This Row],[FY 2021-22 Allocation]]-Offset_Report7[[#This Row],[FY 2021-22 Expended]],0)</f>
        <v>0</v>
      </c>
      <c r="H1285" s="5">
        <v>0</v>
      </c>
      <c r="I1285" s="5">
        <v>0</v>
      </c>
      <c r="J1285" s="5">
        <f>ROUND(Offset_Report7[[#This Row],[FY 2022-23 Allocation]]-Offset_Report7[[#This Row],[FY 2022-23 Expended]],0)</f>
        <v>0</v>
      </c>
      <c r="K1285" s="6">
        <f>Offset_Report7[[#This Row],[FY 2021-22 
Unspent Funds to Offset]]+Offset_Report7[[#This Row],[FY 2022-23 
Unspent Funds to Offset]]</f>
        <v>0</v>
      </c>
    </row>
    <row r="1286" spans="1:11" x14ac:dyDescent="0.2">
      <c r="A1286" s="32" t="s">
        <v>4811</v>
      </c>
      <c r="B1286" s="33" t="s">
        <v>2034</v>
      </c>
      <c r="C1286" s="2" t="s">
        <v>14</v>
      </c>
      <c r="D1286" s="3" t="s">
        <v>2035</v>
      </c>
      <c r="E1286" s="4">
        <v>0</v>
      </c>
      <c r="F1286" s="4">
        <v>0</v>
      </c>
      <c r="G1286" s="5">
        <f>ROUND(Offset_Report7[[#This Row],[FY 2021-22 Allocation]]-Offset_Report7[[#This Row],[FY 2021-22 Expended]],0)</f>
        <v>0</v>
      </c>
      <c r="H1286" s="5">
        <v>0</v>
      </c>
      <c r="I1286" s="5">
        <v>0</v>
      </c>
      <c r="J1286" s="5">
        <f>ROUND(Offset_Report7[[#This Row],[FY 2022-23 Allocation]]-Offset_Report7[[#This Row],[FY 2022-23 Expended]],0)</f>
        <v>0</v>
      </c>
      <c r="K1286" s="6">
        <f>Offset_Report7[[#This Row],[FY 2021-22 
Unspent Funds to Offset]]+Offset_Report7[[#This Row],[FY 2022-23 
Unspent Funds to Offset]]</f>
        <v>0</v>
      </c>
    </row>
    <row r="1287" spans="1:11" x14ac:dyDescent="0.2">
      <c r="A1287" s="32" t="s">
        <v>4812</v>
      </c>
      <c r="B1287" s="33" t="s">
        <v>2036</v>
      </c>
      <c r="C1287" s="2" t="s">
        <v>14</v>
      </c>
      <c r="D1287" s="3" t="s">
        <v>2037</v>
      </c>
      <c r="E1287" s="4">
        <v>0</v>
      </c>
      <c r="F1287" s="4">
        <v>0</v>
      </c>
      <c r="G1287" s="5">
        <f>ROUND(Offset_Report7[[#This Row],[FY 2021-22 Allocation]]-Offset_Report7[[#This Row],[FY 2021-22 Expended]],0)</f>
        <v>0</v>
      </c>
      <c r="H1287" s="5">
        <v>0</v>
      </c>
      <c r="I1287" s="5">
        <v>0</v>
      </c>
      <c r="J1287" s="5">
        <f>ROUND(Offset_Report7[[#This Row],[FY 2022-23 Allocation]]-Offset_Report7[[#This Row],[FY 2022-23 Expended]],0)</f>
        <v>0</v>
      </c>
      <c r="K1287" s="6">
        <f>Offset_Report7[[#This Row],[FY 2021-22 
Unspent Funds to Offset]]+Offset_Report7[[#This Row],[FY 2022-23 
Unspent Funds to Offset]]</f>
        <v>0</v>
      </c>
    </row>
    <row r="1288" spans="1:11" x14ac:dyDescent="0.2">
      <c r="A1288" s="32" t="s">
        <v>4813</v>
      </c>
      <c r="B1288" s="33" t="s">
        <v>2038</v>
      </c>
      <c r="C1288" s="2" t="s">
        <v>31</v>
      </c>
      <c r="D1288" s="3" t="s">
        <v>2039</v>
      </c>
      <c r="E1288" s="4">
        <v>707080</v>
      </c>
      <c r="F1288" s="4">
        <v>707080</v>
      </c>
      <c r="G1288" s="5">
        <f>ROUND(Offset_Report7[[#This Row],[FY 2021-22 Allocation]]-Offset_Report7[[#This Row],[FY 2021-22 Expended]],0)</f>
        <v>0</v>
      </c>
      <c r="H1288" s="5">
        <v>1465495</v>
      </c>
      <c r="I1288" s="5">
        <v>857156.89</v>
      </c>
      <c r="J1288" s="5">
        <f>ROUND(Offset_Report7[[#This Row],[FY 2022-23 Allocation]]-Offset_Report7[[#This Row],[FY 2022-23 Expended]],0)</f>
        <v>608338</v>
      </c>
      <c r="K1288" s="6">
        <f>Offset_Report7[[#This Row],[FY 2021-22 
Unspent Funds to Offset]]+Offset_Report7[[#This Row],[FY 2022-23 
Unspent Funds to Offset]]</f>
        <v>608338</v>
      </c>
    </row>
    <row r="1289" spans="1:11" x14ac:dyDescent="0.2">
      <c r="A1289" s="32" t="s">
        <v>4814</v>
      </c>
      <c r="B1289" s="33" t="s">
        <v>2040</v>
      </c>
      <c r="C1289" s="2" t="s">
        <v>31</v>
      </c>
      <c r="D1289" s="3" t="s">
        <v>2041</v>
      </c>
      <c r="E1289" s="4">
        <v>0</v>
      </c>
      <c r="F1289" s="4">
        <v>0</v>
      </c>
      <c r="G1289" s="5">
        <f>ROUND(Offset_Report7[[#This Row],[FY 2021-22 Allocation]]-Offset_Report7[[#This Row],[FY 2021-22 Expended]],0)</f>
        <v>0</v>
      </c>
      <c r="H1289" s="5">
        <v>0</v>
      </c>
      <c r="I1289" s="5">
        <v>0</v>
      </c>
      <c r="J1289" s="5">
        <f>ROUND(Offset_Report7[[#This Row],[FY 2022-23 Allocation]]-Offset_Report7[[#This Row],[FY 2022-23 Expended]],0)</f>
        <v>0</v>
      </c>
      <c r="K1289" s="6">
        <f>Offset_Report7[[#This Row],[FY 2021-22 
Unspent Funds to Offset]]+Offset_Report7[[#This Row],[FY 2022-23 
Unspent Funds to Offset]]</f>
        <v>0</v>
      </c>
    </row>
    <row r="1290" spans="1:11" x14ac:dyDescent="0.2">
      <c r="A1290" s="32" t="s">
        <v>4815</v>
      </c>
      <c r="B1290" s="33" t="s">
        <v>11</v>
      </c>
      <c r="C1290" s="2" t="s">
        <v>11</v>
      </c>
      <c r="D1290" s="3" t="s">
        <v>2042</v>
      </c>
      <c r="E1290" s="4">
        <v>0</v>
      </c>
      <c r="F1290" s="4">
        <v>0</v>
      </c>
      <c r="G1290" s="5">
        <f>ROUND(Offset_Report7[[#This Row],[FY 2021-22 Allocation]]-Offset_Report7[[#This Row],[FY 2021-22 Expended]],0)</f>
        <v>0</v>
      </c>
      <c r="H1290" s="5">
        <v>0</v>
      </c>
      <c r="I1290" s="5">
        <v>0</v>
      </c>
      <c r="J1290" s="5">
        <f>ROUND(Offset_Report7[[#This Row],[FY 2022-23 Allocation]]-Offset_Report7[[#This Row],[FY 2022-23 Expended]],0)</f>
        <v>0</v>
      </c>
      <c r="K1290" s="6">
        <f>Offset_Report7[[#This Row],[FY 2021-22 
Unspent Funds to Offset]]+Offset_Report7[[#This Row],[FY 2022-23 
Unspent Funds to Offset]]</f>
        <v>0</v>
      </c>
    </row>
    <row r="1291" spans="1:11" x14ac:dyDescent="0.2">
      <c r="A1291" s="32" t="s">
        <v>4816</v>
      </c>
      <c r="B1291" s="34" t="s">
        <v>2043</v>
      </c>
      <c r="C1291" s="2" t="s">
        <v>14</v>
      </c>
      <c r="D1291" s="3" t="s">
        <v>2044</v>
      </c>
      <c r="E1291" s="4">
        <v>0</v>
      </c>
      <c r="F1291" s="4">
        <v>0</v>
      </c>
      <c r="G1291" s="5">
        <f>ROUND(Offset_Report7[[#This Row],[FY 2021-22 Allocation]]-Offset_Report7[[#This Row],[FY 2021-22 Expended]],0)</f>
        <v>0</v>
      </c>
      <c r="H1291" s="5">
        <v>0</v>
      </c>
      <c r="I1291" s="5">
        <v>0</v>
      </c>
      <c r="J1291" s="5">
        <f>ROUND(Offset_Report7[[#This Row],[FY 2022-23 Allocation]]-Offset_Report7[[#This Row],[FY 2022-23 Expended]],0)</f>
        <v>0</v>
      </c>
      <c r="K1291" s="6">
        <f>Offset_Report7[[#This Row],[FY 2021-22 
Unspent Funds to Offset]]+Offset_Report7[[#This Row],[FY 2022-23 
Unspent Funds to Offset]]</f>
        <v>0</v>
      </c>
    </row>
    <row r="1292" spans="1:11" x14ac:dyDescent="0.2">
      <c r="A1292" s="32" t="s">
        <v>4817</v>
      </c>
      <c r="B1292" s="33" t="s">
        <v>11</v>
      </c>
      <c r="C1292" s="2" t="s">
        <v>11</v>
      </c>
      <c r="D1292" s="3" t="s">
        <v>2045</v>
      </c>
      <c r="E1292" s="4">
        <v>50000</v>
      </c>
      <c r="F1292" s="4">
        <v>0</v>
      </c>
      <c r="G1292" s="5">
        <f>ROUND(Offset_Report7[[#This Row],[FY 2021-22 Allocation]]-Offset_Report7[[#This Row],[FY 2021-22 Expended]],0)</f>
        <v>50000</v>
      </c>
      <c r="H1292" s="5">
        <v>50000</v>
      </c>
      <c r="I1292" s="5">
        <v>0</v>
      </c>
      <c r="J1292" s="5">
        <f>ROUND(Offset_Report7[[#This Row],[FY 2022-23 Allocation]]-Offset_Report7[[#This Row],[FY 2022-23 Expended]],0)</f>
        <v>50000</v>
      </c>
      <c r="K1292" s="6">
        <f>Offset_Report7[[#This Row],[FY 2021-22 
Unspent Funds to Offset]]+Offset_Report7[[#This Row],[FY 2022-23 
Unspent Funds to Offset]]</f>
        <v>100000</v>
      </c>
    </row>
    <row r="1293" spans="1:11" x14ac:dyDescent="0.2">
      <c r="A1293" s="32" t="s">
        <v>4818</v>
      </c>
      <c r="B1293" s="33" t="s">
        <v>11</v>
      </c>
      <c r="C1293" s="2" t="s">
        <v>11</v>
      </c>
      <c r="D1293" s="3" t="s">
        <v>2046</v>
      </c>
      <c r="E1293" s="4">
        <v>50000</v>
      </c>
      <c r="F1293" s="4">
        <v>50000</v>
      </c>
      <c r="G1293" s="5">
        <f>ROUND(Offset_Report7[[#This Row],[FY 2021-22 Allocation]]-Offset_Report7[[#This Row],[FY 2021-22 Expended]],0)</f>
        <v>0</v>
      </c>
      <c r="H1293" s="5">
        <v>50000</v>
      </c>
      <c r="I1293" s="5">
        <v>9683.16</v>
      </c>
      <c r="J1293" s="5">
        <f>ROUND(Offset_Report7[[#This Row],[FY 2022-23 Allocation]]-Offset_Report7[[#This Row],[FY 2022-23 Expended]],0)</f>
        <v>40317</v>
      </c>
      <c r="K1293" s="6">
        <f>Offset_Report7[[#This Row],[FY 2021-22 
Unspent Funds to Offset]]+Offset_Report7[[#This Row],[FY 2022-23 
Unspent Funds to Offset]]</f>
        <v>40317</v>
      </c>
    </row>
    <row r="1294" spans="1:11" x14ac:dyDescent="0.2">
      <c r="A1294" s="32" t="s">
        <v>4819</v>
      </c>
      <c r="B1294" s="34" t="s">
        <v>11</v>
      </c>
      <c r="C1294" s="2" t="s">
        <v>11</v>
      </c>
      <c r="D1294" s="3" t="s">
        <v>2047</v>
      </c>
      <c r="E1294" s="4">
        <v>1869486</v>
      </c>
      <c r="F1294" s="4">
        <v>1869486</v>
      </c>
      <c r="G1294" s="5">
        <f>ROUND(Offset_Report7[[#This Row],[FY 2021-22 Allocation]]-Offset_Report7[[#This Row],[FY 2021-22 Expended]],0)</f>
        <v>0</v>
      </c>
      <c r="H1294" s="5">
        <v>5471226</v>
      </c>
      <c r="I1294" s="5">
        <v>5471226</v>
      </c>
      <c r="J1294" s="5">
        <f>ROUND(Offset_Report7[[#This Row],[FY 2022-23 Allocation]]-Offset_Report7[[#This Row],[FY 2022-23 Expended]],0)</f>
        <v>0</v>
      </c>
      <c r="K1294" s="6">
        <f>Offset_Report7[[#This Row],[FY 2021-22 
Unspent Funds to Offset]]+Offset_Report7[[#This Row],[FY 2022-23 
Unspent Funds to Offset]]</f>
        <v>0</v>
      </c>
    </row>
    <row r="1295" spans="1:11" x14ac:dyDescent="0.2">
      <c r="A1295" s="32" t="s">
        <v>4820</v>
      </c>
      <c r="B1295" s="34" t="s">
        <v>2048</v>
      </c>
      <c r="C1295" s="2" t="s">
        <v>14</v>
      </c>
      <c r="D1295" s="3" t="s">
        <v>2049</v>
      </c>
      <c r="E1295" s="4">
        <v>158980</v>
      </c>
      <c r="F1295" s="4">
        <v>158980</v>
      </c>
      <c r="G1295" s="5">
        <f>ROUND(Offset_Report7[[#This Row],[FY 2021-22 Allocation]]-Offset_Report7[[#This Row],[FY 2021-22 Expended]],0)</f>
        <v>0</v>
      </c>
      <c r="H1295" s="5">
        <v>466172</v>
      </c>
      <c r="I1295" s="5">
        <v>466172</v>
      </c>
      <c r="J1295" s="5">
        <f>ROUND(Offset_Report7[[#This Row],[FY 2022-23 Allocation]]-Offset_Report7[[#This Row],[FY 2022-23 Expended]],0)</f>
        <v>0</v>
      </c>
      <c r="K1295" s="6">
        <f>Offset_Report7[[#This Row],[FY 2021-22 
Unspent Funds to Offset]]+Offset_Report7[[#This Row],[FY 2022-23 
Unspent Funds to Offset]]</f>
        <v>0</v>
      </c>
    </row>
    <row r="1296" spans="1:11" x14ac:dyDescent="0.2">
      <c r="A1296" s="32" t="s">
        <v>4821</v>
      </c>
      <c r="B1296" s="34" t="s">
        <v>11</v>
      </c>
      <c r="C1296" s="2" t="s">
        <v>11</v>
      </c>
      <c r="D1296" s="3" t="s">
        <v>2050</v>
      </c>
      <c r="E1296" s="4">
        <v>50000</v>
      </c>
      <c r="F1296" s="4">
        <v>29262.5</v>
      </c>
      <c r="G1296" s="5">
        <f>ROUND(Offset_Report7[[#This Row],[FY 2021-22 Allocation]]-Offset_Report7[[#This Row],[FY 2021-22 Expended]],0)</f>
        <v>20738</v>
      </c>
      <c r="H1296" s="5">
        <v>50000</v>
      </c>
      <c r="I1296" s="5">
        <v>0</v>
      </c>
      <c r="J1296" s="5">
        <f>ROUND(Offset_Report7[[#This Row],[FY 2022-23 Allocation]]-Offset_Report7[[#This Row],[FY 2022-23 Expended]],0)</f>
        <v>50000</v>
      </c>
      <c r="K1296" s="6">
        <f>Offset_Report7[[#This Row],[FY 2021-22 
Unspent Funds to Offset]]+Offset_Report7[[#This Row],[FY 2022-23 
Unspent Funds to Offset]]</f>
        <v>70738</v>
      </c>
    </row>
    <row r="1297" spans="1:11" x14ac:dyDescent="0.2">
      <c r="A1297" s="32" t="s">
        <v>4822</v>
      </c>
      <c r="B1297" s="34" t="s">
        <v>11</v>
      </c>
      <c r="C1297" s="2" t="s">
        <v>11</v>
      </c>
      <c r="D1297" s="3" t="s">
        <v>2051</v>
      </c>
      <c r="E1297" s="4">
        <v>163707</v>
      </c>
      <c r="F1297" s="4">
        <v>163707</v>
      </c>
      <c r="G1297" s="5">
        <f>ROUND(Offset_Report7[[#This Row],[FY 2021-22 Allocation]]-Offset_Report7[[#This Row],[FY 2021-22 Expended]],0)</f>
        <v>0</v>
      </c>
      <c r="H1297" s="5">
        <v>480431</v>
      </c>
      <c r="I1297" s="5">
        <v>480431</v>
      </c>
      <c r="J1297" s="5">
        <f>ROUND(Offset_Report7[[#This Row],[FY 2022-23 Allocation]]-Offset_Report7[[#This Row],[FY 2022-23 Expended]],0)</f>
        <v>0</v>
      </c>
      <c r="K1297" s="6">
        <f>Offset_Report7[[#This Row],[FY 2021-22 
Unspent Funds to Offset]]+Offset_Report7[[#This Row],[FY 2022-23 
Unspent Funds to Offset]]</f>
        <v>0</v>
      </c>
    </row>
    <row r="1298" spans="1:11" x14ac:dyDescent="0.2">
      <c r="A1298" s="32" t="s">
        <v>4823</v>
      </c>
      <c r="B1298" s="33" t="s">
        <v>11</v>
      </c>
      <c r="C1298" s="2" t="s">
        <v>11</v>
      </c>
      <c r="D1298" s="3" t="s">
        <v>2052</v>
      </c>
      <c r="E1298" s="4">
        <v>50000</v>
      </c>
      <c r="F1298" s="4">
        <v>0</v>
      </c>
      <c r="G1298" s="5">
        <f>ROUND(Offset_Report7[[#This Row],[FY 2021-22 Allocation]]-Offset_Report7[[#This Row],[FY 2021-22 Expended]],0)</f>
        <v>50000</v>
      </c>
      <c r="H1298" s="5">
        <v>50000</v>
      </c>
      <c r="I1298" s="5">
        <v>0</v>
      </c>
      <c r="J1298" s="5">
        <f>ROUND(Offset_Report7[[#This Row],[FY 2022-23 Allocation]]-Offset_Report7[[#This Row],[FY 2022-23 Expended]],0)</f>
        <v>50000</v>
      </c>
      <c r="K1298" s="6">
        <f>Offset_Report7[[#This Row],[FY 2021-22 
Unspent Funds to Offset]]+Offset_Report7[[#This Row],[FY 2022-23 
Unspent Funds to Offset]]</f>
        <v>100000</v>
      </c>
    </row>
    <row r="1299" spans="1:11" x14ac:dyDescent="0.2">
      <c r="A1299" s="32" t="s">
        <v>4824</v>
      </c>
      <c r="B1299" s="34" t="s">
        <v>11</v>
      </c>
      <c r="C1299" s="2" t="s">
        <v>11</v>
      </c>
      <c r="D1299" s="3" t="s">
        <v>2053</v>
      </c>
      <c r="E1299" s="4">
        <v>0</v>
      </c>
      <c r="F1299" s="4">
        <v>0</v>
      </c>
      <c r="G1299" s="5">
        <f>ROUND(Offset_Report7[[#This Row],[FY 2021-22 Allocation]]-Offset_Report7[[#This Row],[FY 2021-22 Expended]],0)</f>
        <v>0</v>
      </c>
      <c r="H1299" s="5">
        <v>0</v>
      </c>
      <c r="I1299" s="5">
        <v>0</v>
      </c>
      <c r="J1299" s="5">
        <f>ROUND(Offset_Report7[[#This Row],[FY 2022-23 Allocation]]-Offset_Report7[[#This Row],[FY 2022-23 Expended]],0)</f>
        <v>0</v>
      </c>
      <c r="K1299" s="6">
        <f>Offset_Report7[[#This Row],[FY 2021-22 
Unspent Funds to Offset]]+Offset_Report7[[#This Row],[FY 2022-23 
Unspent Funds to Offset]]</f>
        <v>0</v>
      </c>
    </row>
    <row r="1300" spans="1:11" x14ac:dyDescent="0.2">
      <c r="A1300" s="32" t="s">
        <v>4825</v>
      </c>
      <c r="B1300" s="34" t="s">
        <v>11</v>
      </c>
      <c r="C1300" s="2" t="s">
        <v>11</v>
      </c>
      <c r="D1300" s="3" t="s">
        <v>2054</v>
      </c>
      <c r="E1300" s="4">
        <v>50000</v>
      </c>
      <c r="F1300" s="4">
        <v>50000</v>
      </c>
      <c r="G1300" s="5">
        <f>ROUND(Offset_Report7[[#This Row],[FY 2021-22 Allocation]]-Offset_Report7[[#This Row],[FY 2021-22 Expended]],0)</f>
        <v>0</v>
      </c>
      <c r="H1300" s="5">
        <v>132082</v>
      </c>
      <c r="I1300" s="5">
        <v>132082</v>
      </c>
      <c r="J1300" s="5">
        <f>ROUND(Offset_Report7[[#This Row],[FY 2022-23 Allocation]]-Offset_Report7[[#This Row],[FY 2022-23 Expended]],0)</f>
        <v>0</v>
      </c>
      <c r="K1300" s="6">
        <f>Offset_Report7[[#This Row],[FY 2021-22 
Unspent Funds to Offset]]+Offset_Report7[[#This Row],[FY 2022-23 
Unspent Funds to Offset]]</f>
        <v>0</v>
      </c>
    </row>
    <row r="1301" spans="1:11" x14ac:dyDescent="0.2">
      <c r="A1301" s="32" t="s">
        <v>4826</v>
      </c>
      <c r="B1301" s="34" t="s">
        <v>11</v>
      </c>
      <c r="C1301" s="2" t="s">
        <v>11</v>
      </c>
      <c r="D1301" s="3" t="s">
        <v>2055</v>
      </c>
      <c r="E1301" s="4">
        <v>50000</v>
      </c>
      <c r="F1301" s="4">
        <v>50000</v>
      </c>
      <c r="G1301" s="5">
        <f>ROUND(Offset_Report7[[#This Row],[FY 2021-22 Allocation]]-Offset_Report7[[#This Row],[FY 2021-22 Expended]],0)</f>
        <v>0</v>
      </c>
      <c r="H1301" s="5">
        <v>66654</v>
      </c>
      <c r="I1301" s="5">
        <v>54124.13</v>
      </c>
      <c r="J1301" s="5">
        <f>ROUND(Offset_Report7[[#This Row],[FY 2022-23 Allocation]]-Offset_Report7[[#This Row],[FY 2022-23 Expended]],0)</f>
        <v>12530</v>
      </c>
      <c r="K1301" s="6">
        <f>Offset_Report7[[#This Row],[FY 2021-22 
Unspent Funds to Offset]]+Offset_Report7[[#This Row],[FY 2022-23 
Unspent Funds to Offset]]</f>
        <v>12530</v>
      </c>
    </row>
    <row r="1302" spans="1:11" x14ac:dyDescent="0.2">
      <c r="A1302" s="32" t="s">
        <v>4827</v>
      </c>
      <c r="B1302" s="34" t="s">
        <v>11</v>
      </c>
      <c r="C1302" s="2" t="s">
        <v>11</v>
      </c>
      <c r="D1302" s="3" t="s">
        <v>2056</v>
      </c>
      <c r="E1302" s="4">
        <v>50000</v>
      </c>
      <c r="F1302" s="4">
        <v>50000</v>
      </c>
      <c r="G1302" s="5">
        <f>ROUND(Offset_Report7[[#This Row],[FY 2021-22 Allocation]]-Offset_Report7[[#This Row],[FY 2021-22 Expended]],0)</f>
        <v>0</v>
      </c>
      <c r="H1302" s="5">
        <v>50000</v>
      </c>
      <c r="I1302" s="5">
        <v>27479.22</v>
      </c>
      <c r="J1302" s="5">
        <f>ROUND(Offset_Report7[[#This Row],[FY 2022-23 Allocation]]-Offset_Report7[[#This Row],[FY 2022-23 Expended]],0)</f>
        <v>22521</v>
      </c>
      <c r="K1302" s="6">
        <f>Offset_Report7[[#This Row],[FY 2021-22 
Unspent Funds to Offset]]+Offset_Report7[[#This Row],[FY 2022-23 
Unspent Funds to Offset]]</f>
        <v>22521</v>
      </c>
    </row>
    <row r="1303" spans="1:11" x14ac:dyDescent="0.2">
      <c r="A1303" s="32" t="s">
        <v>4828</v>
      </c>
      <c r="B1303" s="34" t="s">
        <v>11</v>
      </c>
      <c r="C1303" s="2" t="s">
        <v>11</v>
      </c>
      <c r="D1303" s="3" t="s">
        <v>2057</v>
      </c>
      <c r="E1303" s="4">
        <v>212684</v>
      </c>
      <c r="F1303" s="4">
        <v>212684</v>
      </c>
      <c r="G1303" s="5">
        <f>ROUND(Offset_Report7[[#This Row],[FY 2021-22 Allocation]]-Offset_Report7[[#This Row],[FY 2021-22 Expended]],0)</f>
        <v>0</v>
      </c>
      <c r="H1303" s="5">
        <v>587595</v>
      </c>
      <c r="I1303" s="5">
        <v>587595</v>
      </c>
      <c r="J1303" s="5">
        <f>ROUND(Offset_Report7[[#This Row],[FY 2022-23 Allocation]]-Offset_Report7[[#This Row],[FY 2022-23 Expended]],0)</f>
        <v>0</v>
      </c>
      <c r="K1303" s="6">
        <f>Offset_Report7[[#This Row],[FY 2021-22 
Unspent Funds to Offset]]+Offset_Report7[[#This Row],[FY 2022-23 
Unspent Funds to Offset]]</f>
        <v>0</v>
      </c>
    </row>
    <row r="1304" spans="1:11" x14ac:dyDescent="0.2">
      <c r="A1304" s="32" t="s">
        <v>4829</v>
      </c>
      <c r="B1304" s="34" t="s">
        <v>11</v>
      </c>
      <c r="C1304" s="2" t="s">
        <v>11</v>
      </c>
      <c r="D1304" s="3" t="s">
        <v>2058</v>
      </c>
      <c r="E1304" s="4">
        <v>0</v>
      </c>
      <c r="F1304" s="4">
        <v>0</v>
      </c>
      <c r="G1304" s="5">
        <f>ROUND(Offset_Report7[[#This Row],[FY 2021-22 Allocation]]-Offset_Report7[[#This Row],[FY 2021-22 Expended]],0)</f>
        <v>0</v>
      </c>
      <c r="H1304" s="5">
        <v>0</v>
      </c>
      <c r="I1304" s="5">
        <v>0</v>
      </c>
      <c r="J1304" s="5">
        <f>ROUND(Offset_Report7[[#This Row],[FY 2022-23 Allocation]]-Offset_Report7[[#This Row],[FY 2022-23 Expended]],0)</f>
        <v>0</v>
      </c>
      <c r="K1304" s="6">
        <f>Offset_Report7[[#This Row],[FY 2021-22 
Unspent Funds to Offset]]+Offset_Report7[[#This Row],[FY 2022-23 
Unspent Funds to Offset]]</f>
        <v>0</v>
      </c>
    </row>
    <row r="1305" spans="1:11" x14ac:dyDescent="0.2">
      <c r="A1305" s="32" t="s">
        <v>4830</v>
      </c>
      <c r="B1305" s="34" t="s">
        <v>2059</v>
      </c>
      <c r="C1305" s="2" t="s">
        <v>14</v>
      </c>
      <c r="D1305" s="3" t="s">
        <v>2060</v>
      </c>
      <c r="E1305" s="4">
        <v>360173</v>
      </c>
      <c r="F1305" s="4">
        <v>360173</v>
      </c>
      <c r="G1305" s="5">
        <f>ROUND(Offset_Report7[[#This Row],[FY 2021-22 Allocation]]-Offset_Report7[[#This Row],[FY 2021-22 Expended]],0)</f>
        <v>0</v>
      </c>
      <c r="H1305" s="5">
        <v>1579223</v>
      </c>
      <c r="I1305" s="5">
        <v>1579223</v>
      </c>
      <c r="J1305" s="5">
        <f>ROUND(Offset_Report7[[#This Row],[FY 2022-23 Allocation]]-Offset_Report7[[#This Row],[FY 2022-23 Expended]],0)</f>
        <v>0</v>
      </c>
      <c r="K1305" s="6">
        <f>Offset_Report7[[#This Row],[FY 2021-22 
Unspent Funds to Offset]]+Offset_Report7[[#This Row],[FY 2022-23 
Unspent Funds to Offset]]</f>
        <v>0</v>
      </c>
    </row>
    <row r="1306" spans="1:11" x14ac:dyDescent="0.2">
      <c r="A1306" s="32" t="s">
        <v>4831</v>
      </c>
      <c r="B1306" s="34" t="s">
        <v>2061</v>
      </c>
      <c r="C1306" s="2" t="s">
        <v>14</v>
      </c>
      <c r="D1306" s="3" t="s">
        <v>2062</v>
      </c>
      <c r="E1306" s="4">
        <v>50000</v>
      </c>
      <c r="F1306" s="4">
        <v>50000</v>
      </c>
      <c r="G1306" s="5">
        <f>ROUND(Offset_Report7[[#This Row],[FY 2021-22 Allocation]]-Offset_Report7[[#This Row],[FY 2021-22 Expended]],0)</f>
        <v>0</v>
      </c>
      <c r="H1306" s="5">
        <v>160472</v>
      </c>
      <c r="I1306" s="5">
        <v>160472</v>
      </c>
      <c r="J1306" s="5">
        <f>ROUND(Offset_Report7[[#This Row],[FY 2022-23 Allocation]]-Offset_Report7[[#This Row],[FY 2022-23 Expended]],0)</f>
        <v>0</v>
      </c>
      <c r="K1306" s="6">
        <f>Offset_Report7[[#This Row],[FY 2021-22 
Unspent Funds to Offset]]+Offset_Report7[[#This Row],[FY 2022-23 
Unspent Funds to Offset]]</f>
        <v>0</v>
      </c>
    </row>
    <row r="1307" spans="1:11" x14ac:dyDescent="0.2">
      <c r="A1307" s="32" t="s">
        <v>4832</v>
      </c>
      <c r="B1307" s="34" t="s">
        <v>2063</v>
      </c>
      <c r="C1307" s="2" t="s">
        <v>14</v>
      </c>
      <c r="D1307" s="3" t="s">
        <v>2064</v>
      </c>
      <c r="E1307" s="4">
        <v>0</v>
      </c>
      <c r="F1307" s="4">
        <v>0</v>
      </c>
      <c r="G1307" s="5">
        <f>ROUND(Offset_Report7[[#This Row],[FY 2021-22 Allocation]]-Offset_Report7[[#This Row],[FY 2021-22 Expended]],0)</f>
        <v>0</v>
      </c>
      <c r="H1307" s="5">
        <v>0</v>
      </c>
      <c r="I1307" s="5">
        <v>0</v>
      </c>
      <c r="J1307" s="5">
        <f>ROUND(Offset_Report7[[#This Row],[FY 2022-23 Allocation]]-Offset_Report7[[#This Row],[FY 2022-23 Expended]],0)</f>
        <v>0</v>
      </c>
      <c r="K1307" s="6">
        <f>Offset_Report7[[#This Row],[FY 2021-22 
Unspent Funds to Offset]]+Offset_Report7[[#This Row],[FY 2022-23 
Unspent Funds to Offset]]</f>
        <v>0</v>
      </c>
    </row>
    <row r="1308" spans="1:11" x14ac:dyDescent="0.2">
      <c r="A1308" s="32" t="s">
        <v>4833</v>
      </c>
      <c r="B1308" s="34" t="s">
        <v>2065</v>
      </c>
      <c r="C1308" s="2" t="s">
        <v>14</v>
      </c>
      <c r="D1308" s="3" t="s">
        <v>2066</v>
      </c>
      <c r="E1308" s="4">
        <v>0</v>
      </c>
      <c r="F1308" s="4">
        <v>0</v>
      </c>
      <c r="G1308" s="5">
        <f>ROUND(Offset_Report7[[#This Row],[FY 2021-22 Allocation]]-Offset_Report7[[#This Row],[FY 2021-22 Expended]],0)</f>
        <v>0</v>
      </c>
      <c r="H1308" s="5">
        <v>0</v>
      </c>
      <c r="I1308" s="5">
        <v>0</v>
      </c>
      <c r="J1308" s="5">
        <f>ROUND(Offset_Report7[[#This Row],[FY 2022-23 Allocation]]-Offset_Report7[[#This Row],[FY 2022-23 Expended]],0)</f>
        <v>0</v>
      </c>
      <c r="K1308" s="6">
        <f>Offset_Report7[[#This Row],[FY 2021-22 
Unspent Funds to Offset]]+Offset_Report7[[#This Row],[FY 2022-23 
Unspent Funds to Offset]]</f>
        <v>0</v>
      </c>
    </row>
    <row r="1309" spans="1:11" x14ac:dyDescent="0.2">
      <c r="A1309" s="32" t="s">
        <v>4834</v>
      </c>
      <c r="B1309" s="34" t="s">
        <v>2067</v>
      </c>
      <c r="C1309" s="2" t="s">
        <v>14</v>
      </c>
      <c r="D1309" s="3" t="s">
        <v>2068</v>
      </c>
      <c r="E1309" s="4">
        <v>0</v>
      </c>
      <c r="F1309" s="4">
        <v>0</v>
      </c>
      <c r="G1309" s="5">
        <f>ROUND(Offset_Report7[[#This Row],[FY 2021-22 Allocation]]-Offset_Report7[[#This Row],[FY 2021-22 Expended]],0)</f>
        <v>0</v>
      </c>
      <c r="H1309" s="5">
        <v>0</v>
      </c>
      <c r="I1309" s="5">
        <v>0</v>
      </c>
      <c r="J1309" s="5">
        <f>ROUND(Offset_Report7[[#This Row],[FY 2022-23 Allocation]]-Offset_Report7[[#This Row],[FY 2022-23 Expended]],0)</f>
        <v>0</v>
      </c>
      <c r="K1309" s="6">
        <f>Offset_Report7[[#This Row],[FY 2021-22 
Unspent Funds to Offset]]+Offset_Report7[[#This Row],[FY 2022-23 
Unspent Funds to Offset]]</f>
        <v>0</v>
      </c>
    </row>
    <row r="1310" spans="1:11" x14ac:dyDescent="0.2">
      <c r="A1310" s="32" t="s">
        <v>4835</v>
      </c>
      <c r="B1310" s="34" t="s">
        <v>2069</v>
      </c>
      <c r="C1310" s="2" t="s">
        <v>14</v>
      </c>
      <c r="D1310" s="3" t="s">
        <v>2070</v>
      </c>
      <c r="E1310" s="4">
        <v>452919</v>
      </c>
      <c r="F1310" s="4">
        <v>0</v>
      </c>
      <c r="G1310" s="5">
        <f>ROUND(Offset_Report7[[#This Row],[FY 2021-22 Allocation]]-Offset_Report7[[#This Row],[FY 2021-22 Expended]],0)</f>
        <v>452919</v>
      </c>
      <c r="H1310" s="5">
        <v>849309</v>
      </c>
      <c r="I1310" s="5">
        <v>0</v>
      </c>
      <c r="J1310" s="5">
        <f>ROUND(Offset_Report7[[#This Row],[FY 2022-23 Allocation]]-Offset_Report7[[#This Row],[FY 2022-23 Expended]],0)</f>
        <v>849309</v>
      </c>
      <c r="K1310" s="6">
        <f>Offset_Report7[[#This Row],[FY 2021-22 
Unspent Funds to Offset]]+Offset_Report7[[#This Row],[FY 2022-23 
Unspent Funds to Offset]]</f>
        <v>1302228</v>
      </c>
    </row>
    <row r="1311" spans="1:11" x14ac:dyDescent="0.2">
      <c r="A1311" s="32" t="s">
        <v>4836</v>
      </c>
      <c r="B1311" s="34" t="s">
        <v>11</v>
      </c>
      <c r="C1311" s="2" t="s">
        <v>11</v>
      </c>
      <c r="D1311" s="3" t="s">
        <v>2071</v>
      </c>
      <c r="E1311" s="4">
        <v>5666082</v>
      </c>
      <c r="F1311" s="4">
        <v>5666082</v>
      </c>
      <c r="G1311" s="5">
        <f>ROUND(Offset_Report7[[#This Row],[FY 2021-22 Allocation]]-Offset_Report7[[#This Row],[FY 2021-22 Expended]],0)</f>
        <v>0</v>
      </c>
      <c r="H1311" s="5">
        <v>10972244</v>
      </c>
      <c r="I1311" s="5">
        <v>3126729.54</v>
      </c>
      <c r="J1311" s="5">
        <f>ROUND(Offset_Report7[[#This Row],[FY 2022-23 Allocation]]-Offset_Report7[[#This Row],[FY 2022-23 Expended]],0)</f>
        <v>7845514</v>
      </c>
      <c r="K1311" s="6">
        <f>Offset_Report7[[#This Row],[FY 2021-22 
Unspent Funds to Offset]]+Offset_Report7[[#This Row],[FY 2022-23 
Unspent Funds to Offset]]</f>
        <v>7845514</v>
      </c>
    </row>
    <row r="1312" spans="1:11" x14ac:dyDescent="0.2">
      <c r="A1312" s="32" t="s">
        <v>4837</v>
      </c>
      <c r="B1312" s="34" t="s">
        <v>2072</v>
      </c>
      <c r="C1312" s="2" t="s">
        <v>14</v>
      </c>
      <c r="D1312" s="3" t="s">
        <v>2073</v>
      </c>
      <c r="E1312" s="4">
        <v>0</v>
      </c>
      <c r="F1312" s="4">
        <v>0</v>
      </c>
      <c r="G1312" s="5">
        <f>ROUND(Offset_Report7[[#This Row],[FY 2021-22 Allocation]]-Offset_Report7[[#This Row],[FY 2021-22 Expended]],0)</f>
        <v>0</v>
      </c>
      <c r="H1312" s="5">
        <v>0</v>
      </c>
      <c r="I1312" s="5">
        <v>0</v>
      </c>
      <c r="J1312" s="5">
        <f>ROUND(Offset_Report7[[#This Row],[FY 2022-23 Allocation]]-Offset_Report7[[#This Row],[FY 2022-23 Expended]],0)</f>
        <v>0</v>
      </c>
      <c r="K1312" s="6">
        <f>Offset_Report7[[#This Row],[FY 2021-22 
Unspent Funds to Offset]]+Offset_Report7[[#This Row],[FY 2022-23 
Unspent Funds to Offset]]</f>
        <v>0</v>
      </c>
    </row>
    <row r="1313" spans="1:11" x14ac:dyDescent="0.2">
      <c r="A1313" s="32" t="s">
        <v>4838</v>
      </c>
      <c r="B1313" s="34" t="s">
        <v>11</v>
      </c>
      <c r="C1313" s="2" t="s">
        <v>11</v>
      </c>
      <c r="D1313" s="3" t="s">
        <v>2074</v>
      </c>
      <c r="E1313" s="4">
        <v>1162164</v>
      </c>
      <c r="F1313" s="4">
        <v>1162164</v>
      </c>
      <c r="G1313" s="5">
        <f>ROUND(Offset_Report7[[#This Row],[FY 2021-22 Allocation]]-Offset_Report7[[#This Row],[FY 2021-22 Expended]],0)</f>
        <v>0</v>
      </c>
      <c r="H1313" s="5">
        <v>2905681</v>
      </c>
      <c r="I1313" s="5">
        <v>2905681</v>
      </c>
      <c r="J1313" s="5">
        <f>ROUND(Offset_Report7[[#This Row],[FY 2022-23 Allocation]]-Offset_Report7[[#This Row],[FY 2022-23 Expended]],0)</f>
        <v>0</v>
      </c>
      <c r="K1313" s="6">
        <f>Offset_Report7[[#This Row],[FY 2021-22 
Unspent Funds to Offset]]+Offset_Report7[[#This Row],[FY 2022-23 
Unspent Funds to Offset]]</f>
        <v>0</v>
      </c>
    </row>
    <row r="1314" spans="1:11" x14ac:dyDescent="0.2">
      <c r="A1314" s="32" t="s">
        <v>4839</v>
      </c>
      <c r="B1314" s="34" t="s">
        <v>11</v>
      </c>
      <c r="C1314" s="2" t="s">
        <v>11</v>
      </c>
      <c r="D1314" s="3" t="s">
        <v>2075</v>
      </c>
      <c r="E1314" s="4">
        <v>1963497</v>
      </c>
      <c r="F1314" s="4">
        <v>0</v>
      </c>
      <c r="G1314" s="5">
        <f>ROUND(Offset_Report7[[#This Row],[FY 2021-22 Allocation]]-Offset_Report7[[#This Row],[FY 2021-22 Expended]],0)</f>
        <v>1963497</v>
      </c>
      <c r="H1314" s="5">
        <v>6197421</v>
      </c>
      <c r="I1314" s="5">
        <v>0</v>
      </c>
      <c r="J1314" s="5">
        <f>ROUND(Offset_Report7[[#This Row],[FY 2022-23 Allocation]]-Offset_Report7[[#This Row],[FY 2022-23 Expended]],0)</f>
        <v>6197421</v>
      </c>
      <c r="K1314" s="6">
        <f>Offset_Report7[[#This Row],[FY 2021-22 
Unspent Funds to Offset]]+Offset_Report7[[#This Row],[FY 2022-23 
Unspent Funds to Offset]]</f>
        <v>8160918</v>
      </c>
    </row>
    <row r="1315" spans="1:11" x14ac:dyDescent="0.2">
      <c r="A1315" s="32" t="s">
        <v>4840</v>
      </c>
      <c r="B1315" s="34" t="s">
        <v>11</v>
      </c>
      <c r="C1315" s="2" t="s">
        <v>11</v>
      </c>
      <c r="D1315" s="3" t="s">
        <v>2076</v>
      </c>
      <c r="E1315" s="4">
        <v>566511</v>
      </c>
      <c r="F1315" s="4">
        <v>248574.6</v>
      </c>
      <c r="G1315" s="5">
        <f>ROUND(Offset_Report7[[#This Row],[FY 2021-22 Allocation]]-Offset_Report7[[#This Row],[FY 2021-22 Expended]],0)</f>
        <v>317936</v>
      </c>
      <c r="H1315" s="5">
        <v>1458854</v>
      </c>
      <c r="I1315" s="5">
        <v>0</v>
      </c>
      <c r="J1315" s="5">
        <f>ROUND(Offset_Report7[[#This Row],[FY 2022-23 Allocation]]-Offset_Report7[[#This Row],[FY 2022-23 Expended]],0)</f>
        <v>1458854</v>
      </c>
      <c r="K1315" s="6">
        <f>Offset_Report7[[#This Row],[FY 2021-22 
Unspent Funds to Offset]]+Offset_Report7[[#This Row],[FY 2022-23 
Unspent Funds to Offset]]</f>
        <v>1776790</v>
      </c>
    </row>
    <row r="1316" spans="1:11" x14ac:dyDescent="0.2">
      <c r="A1316" s="32" t="s">
        <v>4841</v>
      </c>
      <c r="B1316" s="34" t="s">
        <v>11</v>
      </c>
      <c r="C1316" s="2" t="s">
        <v>11</v>
      </c>
      <c r="D1316" s="3" t="s">
        <v>2077</v>
      </c>
      <c r="E1316" s="4">
        <v>1352659</v>
      </c>
      <c r="F1316" s="4">
        <v>1352659</v>
      </c>
      <c r="G1316" s="5">
        <f>ROUND(Offset_Report7[[#This Row],[FY 2021-22 Allocation]]-Offset_Report7[[#This Row],[FY 2021-22 Expended]],0)</f>
        <v>0</v>
      </c>
      <c r="H1316" s="5">
        <v>3980740</v>
      </c>
      <c r="I1316" s="5">
        <v>3980740</v>
      </c>
      <c r="J1316" s="5">
        <f>ROUND(Offset_Report7[[#This Row],[FY 2022-23 Allocation]]-Offset_Report7[[#This Row],[FY 2022-23 Expended]],0)</f>
        <v>0</v>
      </c>
      <c r="K1316" s="6">
        <f>Offset_Report7[[#This Row],[FY 2021-22 
Unspent Funds to Offset]]+Offset_Report7[[#This Row],[FY 2022-23 
Unspent Funds to Offset]]</f>
        <v>0</v>
      </c>
    </row>
    <row r="1317" spans="1:11" x14ac:dyDescent="0.2">
      <c r="A1317" s="32" t="s">
        <v>4842</v>
      </c>
      <c r="B1317" s="34" t="s">
        <v>11</v>
      </c>
      <c r="C1317" s="2" t="s">
        <v>11</v>
      </c>
      <c r="D1317" s="3" t="s">
        <v>2078</v>
      </c>
      <c r="E1317" s="4">
        <v>0</v>
      </c>
      <c r="F1317" s="4">
        <v>0</v>
      </c>
      <c r="G1317" s="5">
        <f>ROUND(Offset_Report7[[#This Row],[FY 2021-22 Allocation]]-Offset_Report7[[#This Row],[FY 2021-22 Expended]],0)</f>
        <v>0</v>
      </c>
      <c r="H1317" s="5">
        <v>0</v>
      </c>
      <c r="I1317" s="5">
        <v>0</v>
      </c>
      <c r="J1317" s="5">
        <f>ROUND(Offset_Report7[[#This Row],[FY 2022-23 Allocation]]-Offset_Report7[[#This Row],[FY 2022-23 Expended]],0)</f>
        <v>0</v>
      </c>
      <c r="K1317" s="6">
        <f>Offset_Report7[[#This Row],[FY 2021-22 
Unspent Funds to Offset]]+Offset_Report7[[#This Row],[FY 2022-23 
Unspent Funds to Offset]]</f>
        <v>0</v>
      </c>
    </row>
    <row r="1318" spans="1:11" x14ac:dyDescent="0.2">
      <c r="A1318" s="32" t="s">
        <v>4843</v>
      </c>
      <c r="B1318" s="34" t="s">
        <v>11</v>
      </c>
      <c r="C1318" s="2" t="s">
        <v>11</v>
      </c>
      <c r="D1318" s="3" t="s">
        <v>2079</v>
      </c>
      <c r="E1318" s="4">
        <v>4348099</v>
      </c>
      <c r="F1318" s="4">
        <v>4348099</v>
      </c>
      <c r="G1318" s="5">
        <f>ROUND(Offset_Report7[[#This Row],[FY 2021-22 Allocation]]-Offset_Report7[[#This Row],[FY 2021-22 Expended]],0)</f>
        <v>0</v>
      </c>
      <c r="H1318" s="5">
        <v>10950889</v>
      </c>
      <c r="I1318" s="5">
        <v>10950889</v>
      </c>
      <c r="J1318" s="5">
        <f>ROUND(Offset_Report7[[#This Row],[FY 2022-23 Allocation]]-Offset_Report7[[#This Row],[FY 2022-23 Expended]],0)</f>
        <v>0</v>
      </c>
      <c r="K1318" s="6">
        <f>Offset_Report7[[#This Row],[FY 2021-22 
Unspent Funds to Offset]]+Offset_Report7[[#This Row],[FY 2022-23 
Unspent Funds to Offset]]</f>
        <v>0</v>
      </c>
    </row>
    <row r="1319" spans="1:11" x14ac:dyDescent="0.2">
      <c r="A1319" s="32" t="s">
        <v>4844</v>
      </c>
      <c r="B1319" s="34" t="s">
        <v>2080</v>
      </c>
      <c r="C1319" s="2" t="s">
        <v>14</v>
      </c>
      <c r="D1319" s="3" t="s">
        <v>2081</v>
      </c>
      <c r="E1319" s="4">
        <v>152694</v>
      </c>
      <c r="F1319" s="4">
        <v>152694</v>
      </c>
      <c r="G1319" s="5">
        <f>ROUND(Offset_Report7[[#This Row],[FY 2021-22 Allocation]]-Offset_Report7[[#This Row],[FY 2021-22 Expended]],0)</f>
        <v>0</v>
      </c>
      <c r="H1319" s="5">
        <v>481627</v>
      </c>
      <c r="I1319" s="5">
        <v>481627</v>
      </c>
      <c r="J1319" s="5">
        <f>ROUND(Offset_Report7[[#This Row],[FY 2022-23 Allocation]]-Offset_Report7[[#This Row],[FY 2022-23 Expended]],0)</f>
        <v>0</v>
      </c>
      <c r="K1319" s="6">
        <f>Offset_Report7[[#This Row],[FY 2021-22 
Unspent Funds to Offset]]+Offset_Report7[[#This Row],[FY 2022-23 
Unspent Funds to Offset]]</f>
        <v>0</v>
      </c>
    </row>
    <row r="1320" spans="1:11" x14ac:dyDescent="0.2">
      <c r="A1320" s="32" t="s">
        <v>4845</v>
      </c>
      <c r="B1320" s="34" t="s">
        <v>11</v>
      </c>
      <c r="C1320" s="2" t="s">
        <v>11</v>
      </c>
      <c r="D1320" s="3" t="s">
        <v>2082</v>
      </c>
      <c r="E1320" s="4">
        <v>10461202</v>
      </c>
      <c r="F1320" s="4">
        <v>10461202</v>
      </c>
      <c r="G1320" s="5">
        <f>ROUND(Offset_Report7[[#This Row],[FY 2021-22 Allocation]]-Offset_Report7[[#This Row],[FY 2021-22 Expended]],0)</f>
        <v>0</v>
      </c>
      <c r="H1320" s="5">
        <v>20415193</v>
      </c>
      <c r="I1320" s="5">
        <v>16156445.18</v>
      </c>
      <c r="J1320" s="5">
        <f>ROUND(Offset_Report7[[#This Row],[FY 2022-23 Allocation]]-Offset_Report7[[#This Row],[FY 2022-23 Expended]],0)</f>
        <v>4258748</v>
      </c>
      <c r="K1320" s="6">
        <f>Offset_Report7[[#This Row],[FY 2021-22 
Unspent Funds to Offset]]+Offset_Report7[[#This Row],[FY 2022-23 
Unspent Funds to Offset]]</f>
        <v>4258748</v>
      </c>
    </row>
    <row r="1321" spans="1:11" x14ac:dyDescent="0.2">
      <c r="A1321" s="32" t="s">
        <v>4846</v>
      </c>
      <c r="B1321" s="33" t="s">
        <v>11</v>
      </c>
      <c r="C1321" s="2" t="s">
        <v>11</v>
      </c>
      <c r="D1321" s="3" t="s">
        <v>2083</v>
      </c>
      <c r="E1321" s="4">
        <v>876491</v>
      </c>
      <c r="F1321" s="4">
        <v>876491</v>
      </c>
      <c r="G1321" s="5">
        <f>ROUND(Offset_Report7[[#This Row],[FY 2021-22 Allocation]]-Offset_Report7[[#This Row],[FY 2021-22 Expended]],0)</f>
        <v>0</v>
      </c>
      <c r="H1321" s="5">
        <v>2511629</v>
      </c>
      <c r="I1321" s="5">
        <v>2121882.2999999998</v>
      </c>
      <c r="J1321" s="5">
        <f>ROUND(Offset_Report7[[#This Row],[FY 2022-23 Allocation]]-Offset_Report7[[#This Row],[FY 2022-23 Expended]],0)</f>
        <v>389747</v>
      </c>
      <c r="K1321" s="6">
        <f>Offset_Report7[[#This Row],[FY 2021-22 
Unspent Funds to Offset]]+Offset_Report7[[#This Row],[FY 2022-23 
Unspent Funds to Offset]]</f>
        <v>389747</v>
      </c>
    </row>
    <row r="1322" spans="1:11" x14ac:dyDescent="0.2">
      <c r="A1322" s="32" t="s">
        <v>4847</v>
      </c>
      <c r="B1322" s="34" t="s">
        <v>11</v>
      </c>
      <c r="C1322" s="2" t="s">
        <v>11</v>
      </c>
      <c r="D1322" s="3" t="s">
        <v>2084</v>
      </c>
      <c r="E1322" s="4">
        <v>2816110</v>
      </c>
      <c r="F1322" s="4">
        <v>2816110</v>
      </c>
      <c r="G1322" s="5">
        <f>ROUND(Offset_Report7[[#This Row],[FY 2021-22 Allocation]]-Offset_Report7[[#This Row],[FY 2021-22 Expended]],0)</f>
        <v>0</v>
      </c>
      <c r="H1322" s="5">
        <v>8807608</v>
      </c>
      <c r="I1322" s="5">
        <v>8807608</v>
      </c>
      <c r="J1322" s="5">
        <f>ROUND(Offset_Report7[[#This Row],[FY 2022-23 Allocation]]-Offset_Report7[[#This Row],[FY 2022-23 Expended]],0)</f>
        <v>0</v>
      </c>
      <c r="K1322" s="6">
        <f>Offset_Report7[[#This Row],[FY 2021-22 
Unspent Funds to Offset]]+Offset_Report7[[#This Row],[FY 2022-23 
Unspent Funds to Offset]]</f>
        <v>0</v>
      </c>
    </row>
    <row r="1323" spans="1:11" x14ac:dyDescent="0.2">
      <c r="A1323" s="32" t="s">
        <v>4848</v>
      </c>
      <c r="B1323" s="34" t="s">
        <v>11</v>
      </c>
      <c r="C1323" s="2" t="s">
        <v>11</v>
      </c>
      <c r="D1323" s="3" t="s">
        <v>2085</v>
      </c>
      <c r="E1323" s="4">
        <v>18011570</v>
      </c>
      <c r="F1323" s="4">
        <v>18011570</v>
      </c>
      <c r="G1323" s="5">
        <f>ROUND(Offset_Report7[[#This Row],[FY 2021-22 Allocation]]-Offset_Report7[[#This Row],[FY 2021-22 Expended]],0)</f>
        <v>0</v>
      </c>
      <c r="H1323" s="5">
        <v>35011797</v>
      </c>
      <c r="I1323" s="5">
        <v>1818434.19</v>
      </c>
      <c r="J1323" s="5">
        <f>ROUND(Offset_Report7[[#This Row],[FY 2022-23 Allocation]]-Offset_Report7[[#This Row],[FY 2022-23 Expended]],0)</f>
        <v>33193363</v>
      </c>
      <c r="K1323" s="6">
        <f>Offset_Report7[[#This Row],[FY 2021-22 
Unspent Funds to Offset]]+Offset_Report7[[#This Row],[FY 2022-23 
Unspent Funds to Offset]]</f>
        <v>33193363</v>
      </c>
    </row>
    <row r="1324" spans="1:11" x14ac:dyDescent="0.2">
      <c r="A1324" s="32" t="s">
        <v>4849</v>
      </c>
      <c r="B1324" s="34" t="s">
        <v>2086</v>
      </c>
      <c r="C1324" s="2" t="s">
        <v>14</v>
      </c>
      <c r="D1324" s="3" t="s">
        <v>2087</v>
      </c>
      <c r="E1324" s="4">
        <v>0</v>
      </c>
      <c r="F1324" s="4">
        <v>0</v>
      </c>
      <c r="G1324" s="5">
        <f>ROUND(Offset_Report7[[#This Row],[FY 2021-22 Allocation]]-Offset_Report7[[#This Row],[FY 2021-22 Expended]],0)</f>
        <v>0</v>
      </c>
      <c r="H1324" s="5">
        <v>0</v>
      </c>
      <c r="I1324" s="5">
        <v>0</v>
      </c>
      <c r="J1324" s="5">
        <f>ROUND(Offset_Report7[[#This Row],[FY 2022-23 Allocation]]-Offset_Report7[[#This Row],[FY 2022-23 Expended]],0)</f>
        <v>0</v>
      </c>
      <c r="K1324" s="6">
        <f>Offset_Report7[[#This Row],[FY 2021-22 
Unspent Funds to Offset]]+Offset_Report7[[#This Row],[FY 2022-23 
Unspent Funds to Offset]]</f>
        <v>0</v>
      </c>
    </row>
    <row r="1325" spans="1:11" x14ac:dyDescent="0.2">
      <c r="A1325" s="32" t="s">
        <v>4850</v>
      </c>
      <c r="B1325" s="34" t="s">
        <v>11</v>
      </c>
      <c r="C1325" s="2" t="s">
        <v>11</v>
      </c>
      <c r="D1325" s="3" t="s">
        <v>2088</v>
      </c>
      <c r="E1325" s="4">
        <v>195336</v>
      </c>
      <c r="F1325" s="4">
        <v>195336</v>
      </c>
      <c r="G1325" s="5">
        <f>ROUND(Offset_Report7[[#This Row],[FY 2021-22 Allocation]]-Offset_Report7[[#This Row],[FY 2021-22 Expended]],0)</f>
        <v>0</v>
      </c>
      <c r="H1325" s="5">
        <v>542847</v>
      </c>
      <c r="I1325" s="5">
        <v>242212.37</v>
      </c>
      <c r="J1325" s="5">
        <f>ROUND(Offset_Report7[[#This Row],[FY 2022-23 Allocation]]-Offset_Report7[[#This Row],[FY 2022-23 Expended]],0)</f>
        <v>300635</v>
      </c>
      <c r="K1325" s="6">
        <f>Offset_Report7[[#This Row],[FY 2021-22 
Unspent Funds to Offset]]+Offset_Report7[[#This Row],[FY 2022-23 
Unspent Funds to Offset]]</f>
        <v>300635</v>
      </c>
    </row>
    <row r="1326" spans="1:11" x14ac:dyDescent="0.2">
      <c r="A1326" s="32" t="s">
        <v>4851</v>
      </c>
      <c r="B1326" s="34" t="s">
        <v>2089</v>
      </c>
      <c r="C1326" s="2" t="s">
        <v>31</v>
      </c>
      <c r="D1326" s="3" t="s">
        <v>2090</v>
      </c>
      <c r="E1326" s="4">
        <v>0</v>
      </c>
      <c r="F1326" s="4">
        <v>0</v>
      </c>
      <c r="G1326" s="5">
        <f>ROUND(Offset_Report7[[#This Row],[FY 2021-22 Allocation]]-Offset_Report7[[#This Row],[FY 2021-22 Expended]],0)</f>
        <v>0</v>
      </c>
      <c r="H1326" s="5">
        <v>0</v>
      </c>
      <c r="I1326" s="5">
        <v>0</v>
      </c>
      <c r="J1326" s="5">
        <f>ROUND(Offset_Report7[[#This Row],[FY 2022-23 Allocation]]-Offset_Report7[[#This Row],[FY 2022-23 Expended]],0)</f>
        <v>0</v>
      </c>
      <c r="K1326" s="6">
        <f>Offset_Report7[[#This Row],[FY 2021-22 
Unspent Funds to Offset]]+Offset_Report7[[#This Row],[FY 2022-23 
Unspent Funds to Offset]]</f>
        <v>0</v>
      </c>
    </row>
    <row r="1327" spans="1:11" x14ac:dyDescent="0.2">
      <c r="A1327" s="32" t="s">
        <v>4852</v>
      </c>
      <c r="B1327" s="34" t="s">
        <v>2091</v>
      </c>
      <c r="C1327" s="2" t="s">
        <v>14</v>
      </c>
      <c r="D1327" s="3" t="s">
        <v>2092</v>
      </c>
      <c r="E1327" s="4">
        <v>0</v>
      </c>
      <c r="F1327" s="4">
        <v>0</v>
      </c>
      <c r="G1327" s="5">
        <f>ROUND(Offset_Report7[[#This Row],[FY 2021-22 Allocation]]-Offset_Report7[[#This Row],[FY 2021-22 Expended]],0)</f>
        <v>0</v>
      </c>
      <c r="H1327" s="5">
        <v>0</v>
      </c>
      <c r="I1327" s="5">
        <v>0</v>
      </c>
      <c r="J1327" s="5">
        <f>ROUND(Offset_Report7[[#This Row],[FY 2022-23 Allocation]]-Offset_Report7[[#This Row],[FY 2022-23 Expended]],0)</f>
        <v>0</v>
      </c>
      <c r="K1327" s="6">
        <f>Offset_Report7[[#This Row],[FY 2021-22 
Unspent Funds to Offset]]+Offset_Report7[[#This Row],[FY 2022-23 
Unspent Funds to Offset]]</f>
        <v>0</v>
      </c>
    </row>
    <row r="1328" spans="1:11" x14ac:dyDescent="0.2">
      <c r="A1328" s="32" t="s">
        <v>4853</v>
      </c>
      <c r="B1328" s="34" t="s">
        <v>2093</v>
      </c>
      <c r="C1328" s="2" t="s">
        <v>31</v>
      </c>
      <c r="D1328" s="3" t="s">
        <v>2094</v>
      </c>
      <c r="E1328" s="4">
        <v>0</v>
      </c>
      <c r="F1328" s="4">
        <v>0</v>
      </c>
      <c r="G1328" s="5">
        <f>ROUND(Offset_Report7[[#This Row],[FY 2021-22 Allocation]]-Offset_Report7[[#This Row],[FY 2021-22 Expended]],0)</f>
        <v>0</v>
      </c>
      <c r="H1328" s="5">
        <v>0</v>
      </c>
      <c r="I1328" s="5">
        <v>0</v>
      </c>
      <c r="J1328" s="5">
        <f>ROUND(Offset_Report7[[#This Row],[FY 2022-23 Allocation]]-Offset_Report7[[#This Row],[FY 2022-23 Expended]],0)</f>
        <v>0</v>
      </c>
      <c r="K1328" s="6">
        <f>Offset_Report7[[#This Row],[FY 2021-22 
Unspent Funds to Offset]]+Offset_Report7[[#This Row],[FY 2022-23 
Unspent Funds to Offset]]</f>
        <v>0</v>
      </c>
    </row>
    <row r="1329" spans="1:11" x14ac:dyDescent="0.2">
      <c r="A1329" s="32" t="s">
        <v>4854</v>
      </c>
      <c r="B1329" s="34" t="s">
        <v>2095</v>
      </c>
      <c r="C1329" s="2" t="s">
        <v>14</v>
      </c>
      <c r="D1329" s="3" t="s">
        <v>2096</v>
      </c>
      <c r="E1329" s="4">
        <v>0</v>
      </c>
      <c r="F1329" s="4">
        <v>0</v>
      </c>
      <c r="G1329" s="5">
        <f>ROUND(Offset_Report7[[#This Row],[FY 2021-22 Allocation]]-Offset_Report7[[#This Row],[FY 2021-22 Expended]],0)</f>
        <v>0</v>
      </c>
      <c r="H1329" s="5">
        <v>0</v>
      </c>
      <c r="I1329" s="5">
        <v>0</v>
      </c>
      <c r="J1329" s="5">
        <f>ROUND(Offset_Report7[[#This Row],[FY 2022-23 Allocation]]-Offset_Report7[[#This Row],[FY 2022-23 Expended]],0)</f>
        <v>0</v>
      </c>
      <c r="K1329" s="6">
        <f>Offset_Report7[[#This Row],[FY 2021-22 
Unspent Funds to Offset]]+Offset_Report7[[#This Row],[FY 2022-23 
Unspent Funds to Offset]]</f>
        <v>0</v>
      </c>
    </row>
    <row r="1330" spans="1:11" x14ac:dyDescent="0.2">
      <c r="A1330" s="32" t="s">
        <v>4855</v>
      </c>
      <c r="B1330" s="33" t="s">
        <v>2097</v>
      </c>
      <c r="C1330" s="2" t="s">
        <v>14</v>
      </c>
      <c r="D1330" s="3" t="s">
        <v>2098</v>
      </c>
      <c r="E1330" s="4">
        <v>0</v>
      </c>
      <c r="F1330" s="4">
        <v>0</v>
      </c>
      <c r="G1330" s="5">
        <f>ROUND(Offset_Report7[[#This Row],[FY 2021-22 Allocation]]-Offset_Report7[[#This Row],[FY 2021-22 Expended]],0)</f>
        <v>0</v>
      </c>
      <c r="H1330" s="5">
        <v>0</v>
      </c>
      <c r="I1330" s="5">
        <v>0</v>
      </c>
      <c r="J1330" s="5">
        <f>ROUND(Offset_Report7[[#This Row],[FY 2022-23 Allocation]]-Offset_Report7[[#This Row],[FY 2022-23 Expended]],0)</f>
        <v>0</v>
      </c>
      <c r="K1330" s="6">
        <f>Offset_Report7[[#This Row],[FY 2021-22 
Unspent Funds to Offset]]+Offset_Report7[[#This Row],[FY 2022-23 
Unspent Funds to Offset]]</f>
        <v>0</v>
      </c>
    </row>
    <row r="1331" spans="1:11" x14ac:dyDescent="0.2">
      <c r="A1331" s="32" t="s">
        <v>4856</v>
      </c>
      <c r="B1331" s="34" t="s">
        <v>2099</v>
      </c>
      <c r="C1331" s="2" t="s">
        <v>14</v>
      </c>
      <c r="D1331" s="3" t="s">
        <v>2100</v>
      </c>
      <c r="E1331" s="4">
        <v>0</v>
      </c>
      <c r="F1331" s="4">
        <v>0</v>
      </c>
      <c r="G1331" s="5">
        <f>ROUND(Offset_Report7[[#This Row],[FY 2021-22 Allocation]]-Offset_Report7[[#This Row],[FY 2021-22 Expended]],0)</f>
        <v>0</v>
      </c>
      <c r="H1331" s="5">
        <v>0</v>
      </c>
      <c r="I1331" s="5">
        <v>0</v>
      </c>
      <c r="J1331" s="5">
        <f>ROUND(Offset_Report7[[#This Row],[FY 2022-23 Allocation]]-Offset_Report7[[#This Row],[FY 2022-23 Expended]],0)</f>
        <v>0</v>
      </c>
      <c r="K1331" s="6">
        <f>Offset_Report7[[#This Row],[FY 2021-22 
Unspent Funds to Offset]]+Offset_Report7[[#This Row],[FY 2022-23 
Unspent Funds to Offset]]</f>
        <v>0</v>
      </c>
    </row>
    <row r="1332" spans="1:11" x14ac:dyDescent="0.2">
      <c r="A1332" s="32" t="s">
        <v>4857</v>
      </c>
      <c r="B1332" s="34" t="s">
        <v>11</v>
      </c>
      <c r="C1332" s="2" t="s">
        <v>11</v>
      </c>
      <c r="D1332" s="3" t="s">
        <v>2101</v>
      </c>
      <c r="E1332" s="4">
        <v>2251210</v>
      </c>
      <c r="F1332" s="4">
        <v>2251210</v>
      </c>
      <c r="G1332" s="5">
        <f>ROUND(Offset_Report7[[#This Row],[FY 2021-22 Allocation]]-Offset_Report7[[#This Row],[FY 2021-22 Expended]],0)</f>
        <v>0</v>
      </c>
      <c r="H1332" s="5">
        <v>5513373</v>
      </c>
      <c r="I1332" s="5">
        <v>2501279.75</v>
      </c>
      <c r="J1332" s="5">
        <f>ROUND(Offset_Report7[[#This Row],[FY 2022-23 Allocation]]-Offset_Report7[[#This Row],[FY 2022-23 Expended]],0)</f>
        <v>3012093</v>
      </c>
      <c r="K1332" s="6">
        <f>Offset_Report7[[#This Row],[FY 2021-22 
Unspent Funds to Offset]]+Offset_Report7[[#This Row],[FY 2022-23 
Unspent Funds to Offset]]</f>
        <v>3012093</v>
      </c>
    </row>
    <row r="1333" spans="1:11" x14ac:dyDescent="0.2">
      <c r="A1333" s="32" t="s">
        <v>4858</v>
      </c>
      <c r="B1333" s="34" t="s">
        <v>11</v>
      </c>
      <c r="C1333" s="2" t="s">
        <v>11</v>
      </c>
      <c r="D1333" s="3" t="s">
        <v>1340</v>
      </c>
      <c r="E1333" s="4">
        <v>753204</v>
      </c>
      <c r="F1333" s="4">
        <v>753204</v>
      </c>
      <c r="G1333" s="5">
        <f>ROUND(Offset_Report7[[#This Row],[FY 2021-22 Allocation]]-Offset_Report7[[#This Row],[FY 2021-22 Expended]],0)</f>
        <v>0</v>
      </c>
      <c r="H1333" s="5">
        <v>2397681</v>
      </c>
      <c r="I1333" s="5">
        <v>2397681</v>
      </c>
      <c r="J1333" s="5">
        <f>ROUND(Offset_Report7[[#This Row],[FY 2022-23 Allocation]]-Offset_Report7[[#This Row],[FY 2022-23 Expended]],0)</f>
        <v>0</v>
      </c>
      <c r="K1333" s="6">
        <f>Offset_Report7[[#This Row],[FY 2021-22 
Unspent Funds to Offset]]+Offset_Report7[[#This Row],[FY 2022-23 
Unspent Funds to Offset]]</f>
        <v>0</v>
      </c>
    </row>
    <row r="1334" spans="1:11" x14ac:dyDescent="0.2">
      <c r="A1334" s="32" t="s">
        <v>4859</v>
      </c>
      <c r="B1334" s="34" t="s">
        <v>11</v>
      </c>
      <c r="C1334" s="2" t="s">
        <v>11</v>
      </c>
      <c r="D1334" s="3" t="s">
        <v>2102</v>
      </c>
      <c r="E1334" s="4">
        <v>50000</v>
      </c>
      <c r="F1334" s="4">
        <v>0</v>
      </c>
      <c r="G1334" s="5">
        <f>ROUND(Offset_Report7[[#This Row],[FY 2021-22 Allocation]]-Offset_Report7[[#This Row],[FY 2021-22 Expended]],0)</f>
        <v>50000</v>
      </c>
      <c r="H1334" s="5">
        <v>50000</v>
      </c>
      <c r="I1334" s="5">
        <v>49174.69</v>
      </c>
      <c r="J1334" s="5">
        <f>ROUND(Offset_Report7[[#This Row],[FY 2022-23 Allocation]]-Offset_Report7[[#This Row],[FY 2022-23 Expended]],0)</f>
        <v>825</v>
      </c>
      <c r="K1334" s="6">
        <f>Offset_Report7[[#This Row],[FY 2021-22 
Unspent Funds to Offset]]+Offset_Report7[[#This Row],[FY 2022-23 
Unspent Funds to Offset]]</f>
        <v>50825</v>
      </c>
    </row>
    <row r="1335" spans="1:11" x14ac:dyDescent="0.2">
      <c r="A1335" s="32" t="s">
        <v>4860</v>
      </c>
      <c r="B1335" s="34" t="s">
        <v>11</v>
      </c>
      <c r="C1335" s="2" t="s">
        <v>11</v>
      </c>
      <c r="D1335" s="3" t="s">
        <v>2103</v>
      </c>
      <c r="E1335" s="4">
        <v>247742</v>
      </c>
      <c r="F1335" s="4">
        <v>247742</v>
      </c>
      <c r="G1335" s="5">
        <f>ROUND(Offset_Report7[[#This Row],[FY 2021-22 Allocation]]-Offset_Report7[[#This Row],[FY 2021-22 Expended]],0)</f>
        <v>0</v>
      </c>
      <c r="H1335" s="5">
        <v>824473</v>
      </c>
      <c r="I1335" s="5">
        <v>824473</v>
      </c>
      <c r="J1335" s="5">
        <f>ROUND(Offset_Report7[[#This Row],[FY 2022-23 Allocation]]-Offset_Report7[[#This Row],[FY 2022-23 Expended]],0)</f>
        <v>0</v>
      </c>
      <c r="K1335" s="6">
        <f>Offset_Report7[[#This Row],[FY 2021-22 
Unspent Funds to Offset]]+Offset_Report7[[#This Row],[FY 2022-23 
Unspent Funds to Offset]]</f>
        <v>0</v>
      </c>
    </row>
    <row r="1336" spans="1:11" x14ac:dyDescent="0.2">
      <c r="A1336" s="32" t="s">
        <v>4861</v>
      </c>
      <c r="B1336" s="34" t="s">
        <v>11</v>
      </c>
      <c r="C1336" s="2" t="s">
        <v>11</v>
      </c>
      <c r="D1336" s="3" t="s">
        <v>2104</v>
      </c>
      <c r="E1336" s="4">
        <v>15784181</v>
      </c>
      <c r="F1336" s="4">
        <v>15784181</v>
      </c>
      <c r="G1336" s="5">
        <f>ROUND(Offset_Report7[[#This Row],[FY 2021-22 Allocation]]-Offset_Report7[[#This Row],[FY 2021-22 Expended]],0)</f>
        <v>0</v>
      </c>
      <c r="H1336" s="5">
        <v>33905847</v>
      </c>
      <c r="I1336" s="5">
        <v>33905847</v>
      </c>
      <c r="J1336" s="5">
        <f>ROUND(Offset_Report7[[#This Row],[FY 2022-23 Allocation]]-Offset_Report7[[#This Row],[FY 2022-23 Expended]],0)</f>
        <v>0</v>
      </c>
      <c r="K1336" s="6">
        <f>Offset_Report7[[#This Row],[FY 2021-22 
Unspent Funds to Offset]]+Offset_Report7[[#This Row],[FY 2022-23 
Unspent Funds to Offset]]</f>
        <v>0</v>
      </c>
    </row>
    <row r="1337" spans="1:11" x14ac:dyDescent="0.2">
      <c r="A1337" s="32" t="s">
        <v>4862</v>
      </c>
      <c r="B1337" s="34" t="s">
        <v>11</v>
      </c>
      <c r="C1337" s="2" t="s">
        <v>11</v>
      </c>
      <c r="D1337" s="3" t="s">
        <v>2105</v>
      </c>
      <c r="E1337" s="4">
        <v>97291</v>
      </c>
      <c r="F1337" s="4">
        <v>97291</v>
      </c>
      <c r="G1337" s="5">
        <f>ROUND(Offset_Report7[[#This Row],[FY 2021-22 Allocation]]-Offset_Report7[[#This Row],[FY 2021-22 Expended]],0)</f>
        <v>0</v>
      </c>
      <c r="H1337" s="5">
        <v>215811</v>
      </c>
      <c r="I1337" s="5">
        <v>215811</v>
      </c>
      <c r="J1337" s="5">
        <f>ROUND(Offset_Report7[[#This Row],[FY 2022-23 Allocation]]-Offset_Report7[[#This Row],[FY 2022-23 Expended]],0)</f>
        <v>0</v>
      </c>
      <c r="K1337" s="6">
        <f>Offset_Report7[[#This Row],[FY 2021-22 
Unspent Funds to Offset]]+Offset_Report7[[#This Row],[FY 2022-23 
Unspent Funds to Offset]]</f>
        <v>0</v>
      </c>
    </row>
    <row r="1338" spans="1:11" x14ac:dyDescent="0.2">
      <c r="A1338" s="32" t="s">
        <v>4863</v>
      </c>
      <c r="B1338" s="34" t="s">
        <v>2106</v>
      </c>
      <c r="C1338" s="2" t="s">
        <v>14</v>
      </c>
      <c r="D1338" s="3" t="s">
        <v>2107</v>
      </c>
      <c r="E1338" s="4">
        <v>554606</v>
      </c>
      <c r="F1338" s="4">
        <v>554606</v>
      </c>
      <c r="G1338" s="5">
        <f>ROUND(Offset_Report7[[#This Row],[FY 2021-22 Allocation]]-Offset_Report7[[#This Row],[FY 2021-22 Expended]],0)</f>
        <v>0</v>
      </c>
      <c r="H1338" s="5">
        <v>1487704</v>
      </c>
      <c r="I1338" s="5">
        <v>1487704</v>
      </c>
      <c r="J1338" s="5">
        <f>ROUND(Offset_Report7[[#This Row],[FY 2022-23 Allocation]]-Offset_Report7[[#This Row],[FY 2022-23 Expended]],0)</f>
        <v>0</v>
      </c>
      <c r="K1338" s="6">
        <f>Offset_Report7[[#This Row],[FY 2021-22 
Unspent Funds to Offset]]+Offset_Report7[[#This Row],[FY 2022-23 
Unspent Funds to Offset]]</f>
        <v>0</v>
      </c>
    </row>
    <row r="1339" spans="1:11" x14ac:dyDescent="0.2">
      <c r="A1339" s="32" t="s">
        <v>4864</v>
      </c>
      <c r="B1339" s="33" t="s">
        <v>2108</v>
      </c>
      <c r="C1339" s="2" t="s">
        <v>14</v>
      </c>
      <c r="D1339" s="3" t="s">
        <v>2109</v>
      </c>
      <c r="E1339" s="4">
        <v>0</v>
      </c>
      <c r="F1339" s="4">
        <v>0</v>
      </c>
      <c r="G1339" s="5">
        <f>ROUND(Offset_Report7[[#This Row],[FY 2021-22 Allocation]]-Offset_Report7[[#This Row],[FY 2021-22 Expended]],0)</f>
        <v>0</v>
      </c>
      <c r="H1339" s="5">
        <v>0</v>
      </c>
      <c r="I1339" s="5">
        <v>0</v>
      </c>
      <c r="J1339" s="5">
        <f>ROUND(Offset_Report7[[#This Row],[FY 2022-23 Allocation]]-Offset_Report7[[#This Row],[FY 2022-23 Expended]],0)</f>
        <v>0</v>
      </c>
      <c r="K1339" s="6">
        <f>Offset_Report7[[#This Row],[FY 2021-22 
Unspent Funds to Offset]]+Offset_Report7[[#This Row],[FY 2022-23 
Unspent Funds to Offset]]</f>
        <v>0</v>
      </c>
    </row>
    <row r="1340" spans="1:11" x14ac:dyDescent="0.2">
      <c r="A1340" s="32" t="s">
        <v>4865</v>
      </c>
      <c r="B1340" s="33" t="s">
        <v>2110</v>
      </c>
      <c r="C1340" s="2" t="s">
        <v>14</v>
      </c>
      <c r="D1340" s="3" t="s">
        <v>2111</v>
      </c>
      <c r="E1340" s="4">
        <v>0</v>
      </c>
      <c r="F1340" s="4">
        <v>0</v>
      </c>
      <c r="G1340" s="5">
        <f>ROUND(Offset_Report7[[#This Row],[FY 2021-22 Allocation]]-Offset_Report7[[#This Row],[FY 2021-22 Expended]],0)</f>
        <v>0</v>
      </c>
      <c r="H1340" s="5">
        <v>0</v>
      </c>
      <c r="I1340" s="5">
        <v>0</v>
      </c>
      <c r="J1340" s="5">
        <f>ROUND(Offset_Report7[[#This Row],[FY 2022-23 Allocation]]-Offset_Report7[[#This Row],[FY 2022-23 Expended]],0)</f>
        <v>0</v>
      </c>
      <c r="K1340" s="6">
        <f>Offset_Report7[[#This Row],[FY 2021-22 
Unspent Funds to Offset]]+Offset_Report7[[#This Row],[FY 2022-23 
Unspent Funds to Offset]]</f>
        <v>0</v>
      </c>
    </row>
    <row r="1341" spans="1:11" x14ac:dyDescent="0.2">
      <c r="A1341" s="32" t="s">
        <v>4866</v>
      </c>
      <c r="B1341" s="33" t="s">
        <v>2112</v>
      </c>
      <c r="C1341" s="2" t="s">
        <v>14</v>
      </c>
      <c r="D1341" s="3" t="s">
        <v>2113</v>
      </c>
      <c r="E1341" s="4">
        <v>0</v>
      </c>
      <c r="F1341" s="4">
        <v>0</v>
      </c>
      <c r="G1341" s="5">
        <f>ROUND(Offset_Report7[[#This Row],[FY 2021-22 Allocation]]-Offset_Report7[[#This Row],[FY 2021-22 Expended]],0)</f>
        <v>0</v>
      </c>
      <c r="H1341" s="5">
        <v>0</v>
      </c>
      <c r="I1341" s="5">
        <v>0</v>
      </c>
      <c r="J1341" s="5">
        <f>ROUND(Offset_Report7[[#This Row],[FY 2022-23 Allocation]]-Offset_Report7[[#This Row],[FY 2022-23 Expended]],0)</f>
        <v>0</v>
      </c>
      <c r="K1341" s="6">
        <f>Offset_Report7[[#This Row],[FY 2021-22 
Unspent Funds to Offset]]+Offset_Report7[[#This Row],[FY 2022-23 
Unspent Funds to Offset]]</f>
        <v>0</v>
      </c>
    </row>
    <row r="1342" spans="1:11" x14ac:dyDescent="0.2">
      <c r="A1342" s="32" t="s">
        <v>4867</v>
      </c>
      <c r="B1342" s="34" t="s">
        <v>2114</v>
      </c>
      <c r="C1342" s="2" t="s">
        <v>14</v>
      </c>
      <c r="D1342" s="3" t="s">
        <v>2115</v>
      </c>
      <c r="E1342" s="4">
        <v>0</v>
      </c>
      <c r="F1342" s="4">
        <v>0</v>
      </c>
      <c r="G1342" s="5">
        <f>ROUND(Offset_Report7[[#This Row],[FY 2021-22 Allocation]]-Offset_Report7[[#This Row],[FY 2021-22 Expended]],0)</f>
        <v>0</v>
      </c>
      <c r="H1342" s="5">
        <v>0</v>
      </c>
      <c r="I1342" s="5">
        <v>0</v>
      </c>
      <c r="J1342" s="5">
        <f>ROUND(Offset_Report7[[#This Row],[FY 2022-23 Allocation]]-Offset_Report7[[#This Row],[FY 2022-23 Expended]],0)</f>
        <v>0</v>
      </c>
      <c r="K1342" s="6">
        <f>Offset_Report7[[#This Row],[FY 2021-22 
Unspent Funds to Offset]]+Offset_Report7[[#This Row],[FY 2022-23 
Unspent Funds to Offset]]</f>
        <v>0</v>
      </c>
    </row>
    <row r="1343" spans="1:11" x14ac:dyDescent="0.2">
      <c r="A1343" s="32" t="s">
        <v>4868</v>
      </c>
      <c r="B1343" s="34" t="s">
        <v>2116</v>
      </c>
      <c r="C1343" s="2" t="s">
        <v>14</v>
      </c>
      <c r="D1343" s="3" t="s">
        <v>2117</v>
      </c>
      <c r="E1343" s="4">
        <v>0</v>
      </c>
      <c r="F1343" s="4">
        <v>0</v>
      </c>
      <c r="G1343" s="5">
        <f>ROUND(Offset_Report7[[#This Row],[FY 2021-22 Allocation]]-Offset_Report7[[#This Row],[FY 2021-22 Expended]],0)</f>
        <v>0</v>
      </c>
      <c r="H1343" s="5">
        <v>0</v>
      </c>
      <c r="I1343" s="5">
        <v>0</v>
      </c>
      <c r="J1343" s="5">
        <f>ROUND(Offset_Report7[[#This Row],[FY 2022-23 Allocation]]-Offset_Report7[[#This Row],[FY 2022-23 Expended]],0)</f>
        <v>0</v>
      </c>
      <c r="K1343" s="6">
        <f>Offset_Report7[[#This Row],[FY 2021-22 
Unspent Funds to Offset]]+Offset_Report7[[#This Row],[FY 2022-23 
Unspent Funds to Offset]]</f>
        <v>0</v>
      </c>
    </row>
    <row r="1344" spans="1:11" x14ac:dyDescent="0.2">
      <c r="A1344" s="32" t="s">
        <v>4869</v>
      </c>
      <c r="B1344" s="34" t="s">
        <v>2118</v>
      </c>
      <c r="C1344" s="2" t="s">
        <v>14</v>
      </c>
      <c r="D1344" s="3" t="s">
        <v>2119</v>
      </c>
      <c r="E1344" s="4">
        <v>0</v>
      </c>
      <c r="F1344" s="4">
        <v>0</v>
      </c>
      <c r="G1344" s="5">
        <f>ROUND(Offset_Report7[[#This Row],[FY 2021-22 Allocation]]-Offset_Report7[[#This Row],[FY 2021-22 Expended]],0)</f>
        <v>0</v>
      </c>
      <c r="H1344" s="5">
        <v>0</v>
      </c>
      <c r="I1344" s="5">
        <v>0</v>
      </c>
      <c r="J1344" s="5">
        <f>ROUND(Offset_Report7[[#This Row],[FY 2022-23 Allocation]]-Offset_Report7[[#This Row],[FY 2022-23 Expended]],0)</f>
        <v>0</v>
      </c>
      <c r="K1344" s="6">
        <f>Offset_Report7[[#This Row],[FY 2021-22 
Unspent Funds to Offset]]+Offset_Report7[[#This Row],[FY 2022-23 
Unspent Funds to Offset]]</f>
        <v>0</v>
      </c>
    </row>
    <row r="1345" spans="1:11" x14ac:dyDescent="0.2">
      <c r="A1345" s="32" t="s">
        <v>4870</v>
      </c>
      <c r="B1345" s="34" t="s">
        <v>2120</v>
      </c>
      <c r="C1345" s="2" t="s">
        <v>14</v>
      </c>
      <c r="D1345" s="3" t="s">
        <v>2121</v>
      </c>
      <c r="E1345" s="4">
        <v>0</v>
      </c>
      <c r="F1345" s="4">
        <v>0</v>
      </c>
      <c r="G1345" s="5">
        <f>ROUND(Offset_Report7[[#This Row],[FY 2021-22 Allocation]]-Offset_Report7[[#This Row],[FY 2021-22 Expended]],0)</f>
        <v>0</v>
      </c>
      <c r="H1345" s="5">
        <v>0</v>
      </c>
      <c r="I1345" s="5">
        <v>0</v>
      </c>
      <c r="J1345" s="5">
        <f>ROUND(Offset_Report7[[#This Row],[FY 2022-23 Allocation]]-Offset_Report7[[#This Row],[FY 2022-23 Expended]],0)</f>
        <v>0</v>
      </c>
      <c r="K1345" s="6">
        <f>Offset_Report7[[#This Row],[FY 2021-22 
Unspent Funds to Offset]]+Offset_Report7[[#This Row],[FY 2022-23 
Unspent Funds to Offset]]</f>
        <v>0</v>
      </c>
    </row>
    <row r="1346" spans="1:11" x14ac:dyDescent="0.2">
      <c r="A1346" s="32" t="s">
        <v>4871</v>
      </c>
      <c r="B1346" s="34" t="s">
        <v>11</v>
      </c>
      <c r="C1346" s="2" t="s">
        <v>11</v>
      </c>
      <c r="D1346" s="3" t="s">
        <v>2122</v>
      </c>
      <c r="E1346" s="4">
        <v>4487975</v>
      </c>
      <c r="F1346" s="4">
        <v>4487975</v>
      </c>
      <c r="G1346" s="5">
        <f>ROUND(Offset_Report7[[#This Row],[FY 2021-22 Allocation]]-Offset_Report7[[#This Row],[FY 2021-22 Expended]],0)</f>
        <v>0</v>
      </c>
      <c r="H1346" s="5">
        <v>12696851</v>
      </c>
      <c r="I1346" s="5">
        <v>12696851</v>
      </c>
      <c r="J1346" s="5">
        <f>ROUND(Offset_Report7[[#This Row],[FY 2022-23 Allocation]]-Offset_Report7[[#This Row],[FY 2022-23 Expended]],0)</f>
        <v>0</v>
      </c>
      <c r="K1346" s="6">
        <f>Offset_Report7[[#This Row],[FY 2021-22 
Unspent Funds to Offset]]+Offset_Report7[[#This Row],[FY 2022-23 
Unspent Funds to Offset]]</f>
        <v>0</v>
      </c>
    </row>
    <row r="1347" spans="1:11" x14ac:dyDescent="0.2">
      <c r="A1347" s="32" t="s">
        <v>4872</v>
      </c>
      <c r="B1347" s="34" t="s">
        <v>2123</v>
      </c>
      <c r="C1347" s="2" t="s">
        <v>14</v>
      </c>
      <c r="D1347" s="3" t="s">
        <v>2124</v>
      </c>
      <c r="E1347" s="4">
        <v>0</v>
      </c>
      <c r="F1347" s="4">
        <v>0</v>
      </c>
      <c r="G1347" s="5">
        <f>ROUND(Offset_Report7[[#This Row],[FY 2021-22 Allocation]]-Offset_Report7[[#This Row],[FY 2021-22 Expended]],0)</f>
        <v>0</v>
      </c>
      <c r="H1347" s="5">
        <v>0</v>
      </c>
      <c r="I1347" s="5">
        <v>0</v>
      </c>
      <c r="J1347" s="5">
        <f>ROUND(Offset_Report7[[#This Row],[FY 2022-23 Allocation]]-Offset_Report7[[#This Row],[FY 2022-23 Expended]],0)</f>
        <v>0</v>
      </c>
      <c r="K1347" s="6">
        <f>Offset_Report7[[#This Row],[FY 2021-22 
Unspent Funds to Offset]]+Offset_Report7[[#This Row],[FY 2022-23 
Unspent Funds to Offset]]</f>
        <v>0</v>
      </c>
    </row>
    <row r="1348" spans="1:11" x14ac:dyDescent="0.2">
      <c r="A1348" s="32" t="s">
        <v>4873</v>
      </c>
      <c r="B1348" s="33" t="s">
        <v>11</v>
      </c>
      <c r="C1348" s="2" t="s">
        <v>11</v>
      </c>
      <c r="D1348" s="3" t="s">
        <v>2125</v>
      </c>
      <c r="E1348" s="4">
        <v>13179672</v>
      </c>
      <c r="F1348" s="4">
        <v>13179672</v>
      </c>
      <c r="G1348" s="5">
        <f>ROUND(Offset_Report7[[#This Row],[FY 2021-22 Allocation]]-Offset_Report7[[#This Row],[FY 2021-22 Expended]],0)</f>
        <v>0</v>
      </c>
      <c r="H1348" s="5">
        <v>26562486</v>
      </c>
      <c r="I1348" s="5">
        <v>26562486</v>
      </c>
      <c r="J1348" s="5">
        <f>ROUND(Offset_Report7[[#This Row],[FY 2022-23 Allocation]]-Offset_Report7[[#This Row],[FY 2022-23 Expended]],0)</f>
        <v>0</v>
      </c>
      <c r="K1348" s="6">
        <f>Offset_Report7[[#This Row],[FY 2021-22 
Unspent Funds to Offset]]+Offset_Report7[[#This Row],[FY 2022-23 
Unspent Funds to Offset]]</f>
        <v>0</v>
      </c>
    </row>
    <row r="1349" spans="1:11" x14ac:dyDescent="0.2">
      <c r="A1349" s="32" t="s">
        <v>4874</v>
      </c>
      <c r="B1349" s="34" t="s">
        <v>11</v>
      </c>
      <c r="C1349" s="2" t="s">
        <v>11</v>
      </c>
      <c r="D1349" s="3" t="s">
        <v>2126</v>
      </c>
      <c r="E1349" s="4">
        <v>602466</v>
      </c>
      <c r="F1349" s="4">
        <v>602466</v>
      </c>
      <c r="G1349" s="5">
        <f>ROUND(Offset_Report7[[#This Row],[FY 2021-22 Allocation]]-Offset_Report7[[#This Row],[FY 2021-22 Expended]],0)</f>
        <v>0</v>
      </c>
      <c r="H1349" s="5">
        <v>1563763</v>
      </c>
      <c r="I1349" s="5">
        <v>1563763</v>
      </c>
      <c r="J1349" s="5">
        <f>ROUND(Offset_Report7[[#This Row],[FY 2022-23 Allocation]]-Offset_Report7[[#This Row],[FY 2022-23 Expended]],0)</f>
        <v>0</v>
      </c>
      <c r="K1349" s="6">
        <f>Offset_Report7[[#This Row],[FY 2021-22 
Unspent Funds to Offset]]+Offset_Report7[[#This Row],[FY 2022-23 
Unspent Funds to Offset]]</f>
        <v>0</v>
      </c>
    </row>
    <row r="1350" spans="1:11" x14ac:dyDescent="0.2">
      <c r="A1350" s="32" t="s">
        <v>4875</v>
      </c>
      <c r="B1350" s="34" t="s">
        <v>11</v>
      </c>
      <c r="C1350" s="2" t="s">
        <v>11</v>
      </c>
      <c r="D1350" s="3" t="s">
        <v>2127</v>
      </c>
      <c r="E1350" s="4">
        <v>27888184</v>
      </c>
      <c r="F1350" s="4">
        <f>4457247.68+23430936</f>
        <v>27888183.68</v>
      </c>
      <c r="G1350" s="5">
        <f>ROUND(Offset_Report7[[#This Row],[FY 2021-22 Allocation]]-Offset_Report7[[#This Row],[FY 2021-22 Expended]],0)</f>
        <v>0</v>
      </c>
      <c r="H1350" s="5">
        <v>54879349</v>
      </c>
      <c r="I1350" s="5">
        <v>54879349</v>
      </c>
      <c r="J1350" s="5">
        <f>ROUND(Offset_Report7[[#This Row],[FY 2022-23 Allocation]]-Offset_Report7[[#This Row],[FY 2022-23 Expended]],0)</f>
        <v>0</v>
      </c>
      <c r="K1350" s="6">
        <f>Offset_Report7[[#This Row],[FY 2021-22 
Unspent Funds to Offset]]+Offset_Report7[[#This Row],[FY 2022-23 
Unspent Funds to Offset]]</f>
        <v>0</v>
      </c>
    </row>
    <row r="1351" spans="1:11" x14ac:dyDescent="0.2">
      <c r="A1351" s="32" t="s">
        <v>4876</v>
      </c>
      <c r="B1351" s="34" t="s">
        <v>2128</v>
      </c>
      <c r="C1351" s="2" t="s">
        <v>14</v>
      </c>
      <c r="D1351" s="3" t="s">
        <v>2129</v>
      </c>
      <c r="E1351" s="4">
        <v>166346</v>
      </c>
      <c r="F1351" s="4">
        <v>166346</v>
      </c>
      <c r="G1351" s="5">
        <f>ROUND(Offset_Report7[[#This Row],[FY 2021-22 Allocation]]-Offset_Report7[[#This Row],[FY 2021-22 Expended]],0)</f>
        <v>0</v>
      </c>
      <c r="H1351" s="5">
        <v>326222</v>
      </c>
      <c r="I1351" s="5">
        <v>326222</v>
      </c>
      <c r="J1351" s="5">
        <f>ROUND(Offset_Report7[[#This Row],[FY 2022-23 Allocation]]-Offset_Report7[[#This Row],[FY 2022-23 Expended]],0)</f>
        <v>0</v>
      </c>
      <c r="K1351" s="6">
        <f>Offset_Report7[[#This Row],[FY 2021-22 
Unspent Funds to Offset]]+Offset_Report7[[#This Row],[FY 2022-23 
Unspent Funds to Offset]]</f>
        <v>0</v>
      </c>
    </row>
    <row r="1352" spans="1:11" x14ac:dyDescent="0.2">
      <c r="A1352" s="32" t="s">
        <v>4877</v>
      </c>
      <c r="B1352" s="33" t="s">
        <v>2130</v>
      </c>
      <c r="C1352" s="2" t="s">
        <v>14</v>
      </c>
      <c r="D1352" s="3" t="s">
        <v>2131</v>
      </c>
      <c r="E1352" s="4">
        <v>50000</v>
      </c>
      <c r="F1352" s="4">
        <v>50000</v>
      </c>
      <c r="G1352" s="5">
        <f>ROUND(Offset_Report7[[#This Row],[FY 2021-22 Allocation]]-Offset_Report7[[#This Row],[FY 2021-22 Expended]],0)</f>
        <v>0</v>
      </c>
      <c r="H1352" s="5">
        <v>77427</v>
      </c>
      <c r="I1352" s="5">
        <v>77427</v>
      </c>
      <c r="J1352" s="5">
        <f>ROUND(Offset_Report7[[#This Row],[FY 2022-23 Allocation]]-Offset_Report7[[#This Row],[FY 2022-23 Expended]],0)</f>
        <v>0</v>
      </c>
      <c r="K1352" s="6">
        <f>Offset_Report7[[#This Row],[FY 2021-22 
Unspent Funds to Offset]]+Offset_Report7[[#This Row],[FY 2022-23 
Unspent Funds to Offset]]</f>
        <v>0</v>
      </c>
    </row>
    <row r="1353" spans="1:11" x14ac:dyDescent="0.2">
      <c r="A1353" s="32" t="s">
        <v>4878</v>
      </c>
      <c r="B1353" s="33" t="s">
        <v>2132</v>
      </c>
      <c r="C1353" s="2" t="s">
        <v>14</v>
      </c>
      <c r="D1353" s="3" t="s">
        <v>2133</v>
      </c>
      <c r="E1353" s="4">
        <v>156335</v>
      </c>
      <c r="F1353" s="4">
        <v>156335</v>
      </c>
      <c r="G1353" s="5">
        <f>ROUND(Offset_Report7[[#This Row],[FY 2021-22 Allocation]]-Offset_Report7[[#This Row],[FY 2021-22 Expended]],0)</f>
        <v>0</v>
      </c>
      <c r="H1353" s="5">
        <v>435061</v>
      </c>
      <c r="I1353" s="5">
        <v>435061</v>
      </c>
      <c r="J1353" s="5">
        <f>ROUND(Offset_Report7[[#This Row],[FY 2022-23 Allocation]]-Offset_Report7[[#This Row],[FY 2022-23 Expended]],0)</f>
        <v>0</v>
      </c>
      <c r="K1353" s="6">
        <f>Offset_Report7[[#This Row],[FY 2021-22 
Unspent Funds to Offset]]+Offset_Report7[[#This Row],[FY 2022-23 
Unspent Funds to Offset]]</f>
        <v>0</v>
      </c>
    </row>
    <row r="1354" spans="1:11" x14ac:dyDescent="0.2">
      <c r="A1354" s="32" t="s">
        <v>4879</v>
      </c>
      <c r="B1354" s="33" t="s">
        <v>2134</v>
      </c>
      <c r="C1354" s="2" t="s">
        <v>14</v>
      </c>
      <c r="D1354" s="3" t="s">
        <v>2135</v>
      </c>
      <c r="E1354" s="4">
        <v>86428</v>
      </c>
      <c r="F1354" s="4">
        <v>86428</v>
      </c>
      <c r="G1354" s="5">
        <f>ROUND(Offset_Report7[[#This Row],[FY 2021-22 Allocation]]-Offset_Report7[[#This Row],[FY 2021-22 Expended]],0)</f>
        <v>0</v>
      </c>
      <c r="H1354" s="5">
        <v>201402</v>
      </c>
      <c r="I1354" s="5">
        <v>201402</v>
      </c>
      <c r="J1354" s="5">
        <f>ROUND(Offset_Report7[[#This Row],[FY 2022-23 Allocation]]-Offset_Report7[[#This Row],[FY 2022-23 Expended]],0)</f>
        <v>0</v>
      </c>
      <c r="K1354" s="6">
        <f>Offset_Report7[[#This Row],[FY 2021-22 
Unspent Funds to Offset]]+Offset_Report7[[#This Row],[FY 2022-23 
Unspent Funds to Offset]]</f>
        <v>0</v>
      </c>
    </row>
    <row r="1355" spans="1:11" x14ac:dyDescent="0.2">
      <c r="A1355" s="32" t="s">
        <v>4880</v>
      </c>
      <c r="B1355" s="33" t="s">
        <v>2136</v>
      </c>
      <c r="C1355" s="2" t="s">
        <v>14</v>
      </c>
      <c r="D1355" s="3" t="s">
        <v>2137</v>
      </c>
      <c r="E1355" s="4">
        <v>0</v>
      </c>
      <c r="F1355" s="4">
        <v>0</v>
      </c>
      <c r="G1355" s="5">
        <f>ROUND(Offset_Report7[[#This Row],[FY 2021-22 Allocation]]-Offset_Report7[[#This Row],[FY 2021-22 Expended]],0)</f>
        <v>0</v>
      </c>
      <c r="H1355" s="5">
        <v>0</v>
      </c>
      <c r="I1355" s="5">
        <v>0</v>
      </c>
      <c r="J1355" s="5">
        <f>ROUND(Offset_Report7[[#This Row],[FY 2022-23 Allocation]]-Offset_Report7[[#This Row],[FY 2022-23 Expended]],0)</f>
        <v>0</v>
      </c>
      <c r="K1355" s="6">
        <f>Offset_Report7[[#This Row],[FY 2021-22 
Unspent Funds to Offset]]+Offset_Report7[[#This Row],[FY 2022-23 
Unspent Funds to Offset]]</f>
        <v>0</v>
      </c>
    </row>
    <row r="1356" spans="1:11" x14ac:dyDescent="0.2">
      <c r="A1356" s="32" t="s">
        <v>4881</v>
      </c>
      <c r="B1356" s="34" t="s">
        <v>2138</v>
      </c>
      <c r="C1356" s="2" t="s">
        <v>14</v>
      </c>
      <c r="D1356" s="3" t="s">
        <v>2139</v>
      </c>
      <c r="E1356" s="4">
        <v>207843</v>
      </c>
      <c r="F1356" s="4">
        <v>207843</v>
      </c>
      <c r="G1356" s="5">
        <f>ROUND(Offset_Report7[[#This Row],[FY 2021-22 Allocation]]-Offset_Report7[[#This Row],[FY 2021-22 Expended]],0)</f>
        <v>0</v>
      </c>
      <c r="H1356" s="5">
        <v>1024579</v>
      </c>
      <c r="I1356" s="5">
        <v>1024579</v>
      </c>
      <c r="J1356" s="5">
        <f>ROUND(Offset_Report7[[#This Row],[FY 2022-23 Allocation]]-Offset_Report7[[#This Row],[FY 2022-23 Expended]],0)</f>
        <v>0</v>
      </c>
      <c r="K1356" s="6">
        <f>Offset_Report7[[#This Row],[FY 2021-22 
Unspent Funds to Offset]]+Offset_Report7[[#This Row],[FY 2022-23 
Unspent Funds to Offset]]</f>
        <v>0</v>
      </c>
    </row>
    <row r="1357" spans="1:11" x14ac:dyDescent="0.2">
      <c r="A1357" s="32" t="s">
        <v>4882</v>
      </c>
      <c r="B1357" s="33" t="s">
        <v>2140</v>
      </c>
      <c r="C1357" s="2" t="s">
        <v>14</v>
      </c>
      <c r="D1357" s="3" t="s">
        <v>2141</v>
      </c>
      <c r="E1357" s="4">
        <v>357355</v>
      </c>
      <c r="F1357" s="4">
        <v>357355</v>
      </c>
      <c r="G1357" s="5">
        <f>ROUND(Offset_Report7[[#This Row],[FY 2021-22 Allocation]]-Offset_Report7[[#This Row],[FY 2021-22 Expended]],0)</f>
        <v>0</v>
      </c>
      <c r="H1357" s="5">
        <v>603072</v>
      </c>
      <c r="I1357" s="5">
        <v>603072</v>
      </c>
      <c r="J1357" s="5">
        <f>ROUND(Offset_Report7[[#This Row],[FY 2022-23 Allocation]]-Offset_Report7[[#This Row],[FY 2022-23 Expended]],0)</f>
        <v>0</v>
      </c>
      <c r="K1357" s="6">
        <f>Offset_Report7[[#This Row],[FY 2021-22 
Unspent Funds to Offset]]+Offset_Report7[[#This Row],[FY 2022-23 
Unspent Funds to Offset]]</f>
        <v>0</v>
      </c>
    </row>
    <row r="1358" spans="1:11" x14ac:dyDescent="0.2">
      <c r="A1358" s="32" t="s">
        <v>4883</v>
      </c>
      <c r="B1358" s="34" t="s">
        <v>2142</v>
      </c>
      <c r="C1358" s="2" t="s">
        <v>14</v>
      </c>
      <c r="D1358" s="3" t="s">
        <v>2143</v>
      </c>
      <c r="E1358" s="4">
        <v>81189</v>
      </c>
      <c r="F1358" s="4">
        <v>81189</v>
      </c>
      <c r="G1358" s="5">
        <f>ROUND(Offset_Report7[[#This Row],[FY 2021-22 Allocation]]-Offset_Report7[[#This Row],[FY 2021-22 Expended]],0)</f>
        <v>0</v>
      </c>
      <c r="H1358" s="5">
        <v>223068</v>
      </c>
      <c r="I1358" s="5">
        <v>223068</v>
      </c>
      <c r="J1358" s="5">
        <f>ROUND(Offset_Report7[[#This Row],[FY 2022-23 Allocation]]-Offset_Report7[[#This Row],[FY 2022-23 Expended]],0)</f>
        <v>0</v>
      </c>
      <c r="K1358" s="6">
        <f>Offset_Report7[[#This Row],[FY 2021-22 
Unspent Funds to Offset]]+Offset_Report7[[#This Row],[FY 2022-23 
Unspent Funds to Offset]]</f>
        <v>0</v>
      </c>
    </row>
    <row r="1359" spans="1:11" x14ac:dyDescent="0.2">
      <c r="A1359" s="32" t="s">
        <v>4884</v>
      </c>
      <c r="B1359" s="34" t="s">
        <v>2144</v>
      </c>
      <c r="C1359" s="2" t="s">
        <v>14</v>
      </c>
      <c r="D1359" s="3" t="s">
        <v>2145</v>
      </c>
      <c r="E1359" s="4">
        <v>170124</v>
      </c>
      <c r="F1359" s="4">
        <v>170124</v>
      </c>
      <c r="G1359" s="5">
        <f>ROUND(Offset_Report7[[#This Row],[FY 2021-22 Allocation]]-Offset_Report7[[#This Row],[FY 2021-22 Expended]],0)</f>
        <v>0</v>
      </c>
      <c r="H1359" s="5">
        <v>312747</v>
      </c>
      <c r="I1359" s="5">
        <v>312747</v>
      </c>
      <c r="J1359" s="5">
        <f>ROUND(Offset_Report7[[#This Row],[FY 2022-23 Allocation]]-Offset_Report7[[#This Row],[FY 2022-23 Expended]],0)</f>
        <v>0</v>
      </c>
      <c r="K1359" s="6">
        <f>Offset_Report7[[#This Row],[FY 2021-22 
Unspent Funds to Offset]]+Offset_Report7[[#This Row],[FY 2022-23 
Unspent Funds to Offset]]</f>
        <v>0</v>
      </c>
    </row>
    <row r="1360" spans="1:11" x14ac:dyDescent="0.2">
      <c r="A1360" s="32" t="s">
        <v>4885</v>
      </c>
      <c r="B1360" s="34" t="s">
        <v>2146</v>
      </c>
      <c r="C1360" s="9" t="s">
        <v>14</v>
      </c>
      <c r="D1360" s="3" t="s">
        <v>2147</v>
      </c>
      <c r="E1360" s="4">
        <v>0</v>
      </c>
      <c r="F1360" s="4">
        <v>0</v>
      </c>
      <c r="G1360" s="5">
        <f>ROUND(Offset_Report7[[#This Row],[FY 2021-22 Allocation]]-Offset_Report7[[#This Row],[FY 2021-22 Expended]],0)</f>
        <v>0</v>
      </c>
      <c r="H1360" s="5">
        <v>0</v>
      </c>
      <c r="I1360" s="5">
        <v>0</v>
      </c>
      <c r="J1360" s="5">
        <f>ROUND(Offset_Report7[[#This Row],[FY 2022-23 Allocation]]-Offset_Report7[[#This Row],[FY 2022-23 Expended]],0)</f>
        <v>0</v>
      </c>
      <c r="K1360" s="6">
        <f>Offset_Report7[[#This Row],[FY 2021-22 
Unspent Funds to Offset]]+Offset_Report7[[#This Row],[FY 2022-23 
Unspent Funds to Offset]]</f>
        <v>0</v>
      </c>
    </row>
    <row r="1361" spans="1:11" x14ac:dyDescent="0.2">
      <c r="A1361" s="32" t="s">
        <v>4886</v>
      </c>
      <c r="B1361" s="34" t="s">
        <v>2148</v>
      </c>
      <c r="C1361" s="9" t="s">
        <v>14</v>
      </c>
      <c r="D1361" s="3" t="s">
        <v>2149</v>
      </c>
      <c r="E1361" s="4">
        <v>155223</v>
      </c>
      <c r="F1361" s="4">
        <v>155223</v>
      </c>
      <c r="G1361" s="5">
        <f>ROUND(Offset_Report7[[#This Row],[FY 2021-22 Allocation]]-Offset_Report7[[#This Row],[FY 2021-22 Expended]],0)</f>
        <v>0</v>
      </c>
      <c r="H1361" s="5">
        <v>384974</v>
      </c>
      <c r="I1361" s="5">
        <v>384974</v>
      </c>
      <c r="J1361" s="5">
        <f>ROUND(Offset_Report7[[#This Row],[FY 2022-23 Allocation]]-Offset_Report7[[#This Row],[FY 2022-23 Expended]],0)</f>
        <v>0</v>
      </c>
      <c r="K1361" s="6">
        <f>Offset_Report7[[#This Row],[FY 2021-22 
Unspent Funds to Offset]]+Offset_Report7[[#This Row],[FY 2022-23 
Unspent Funds to Offset]]</f>
        <v>0</v>
      </c>
    </row>
    <row r="1362" spans="1:11" x14ac:dyDescent="0.2">
      <c r="A1362" s="32" t="s">
        <v>4887</v>
      </c>
      <c r="B1362" s="34" t="s">
        <v>2150</v>
      </c>
      <c r="C1362" s="2" t="s">
        <v>14</v>
      </c>
      <c r="D1362" s="3" t="s">
        <v>2151</v>
      </c>
      <c r="E1362" s="4">
        <v>0</v>
      </c>
      <c r="F1362" s="4">
        <v>0</v>
      </c>
      <c r="G1362" s="5">
        <f>ROUND(Offset_Report7[[#This Row],[FY 2021-22 Allocation]]-Offset_Report7[[#This Row],[FY 2021-22 Expended]],0)</f>
        <v>0</v>
      </c>
      <c r="H1362" s="5">
        <v>0</v>
      </c>
      <c r="I1362" s="5">
        <v>0</v>
      </c>
      <c r="J1362" s="5">
        <f>ROUND(Offset_Report7[[#This Row],[FY 2022-23 Allocation]]-Offset_Report7[[#This Row],[FY 2022-23 Expended]],0)</f>
        <v>0</v>
      </c>
      <c r="K1362" s="6">
        <f>Offset_Report7[[#This Row],[FY 2021-22 
Unspent Funds to Offset]]+Offset_Report7[[#This Row],[FY 2022-23 
Unspent Funds to Offset]]</f>
        <v>0</v>
      </c>
    </row>
    <row r="1363" spans="1:11" x14ac:dyDescent="0.2">
      <c r="A1363" s="32" t="s">
        <v>4888</v>
      </c>
      <c r="B1363" s="33" t="s">
        <v>11</v>
      </c>
      <c r="C1363" s="2" t="s">
        <v>11</v>
      </c>
      <c r="D1363" s="3" t="s">
        <v>2152</v>
      </c>
      <c r="E1363" s="4">
        <v>61368</v>
      </c>
      <c r="F1363" s="4">
        <v>61368</v>
      </c>
      <c r="G1363" s="5">
        <f>ROUND(Offset_Report7[[#This Row],[FY 2021-22 Allocation]]-Offset_Report7[[#This Row],[FY 2021-22 Expended]],0)</f>
        <v>0</v>
      </c>
      <c r="H1363" s="5">
        <v>238621</v>
      </c>
      <c r="I1363" s="5">
        <v>238621</v>
      </c>
      <c r="J1363" s="5">
        <f>ROUND(Offset_Report7[[#This Row],[FY 2022-23 Allocation]]-Offset_Report7[[#This Row],[FY 2022-23 Expended]],0)</f>
        <v>0</v>
      </c>
      <c r="K1363" s="6">
        <f>Offset_Report7[[#This Row],[FY 2021-22 
Unspent Funds to Offset]]+Offset_Report7[[#This Row],[FY 2022-23 
Unspent Funds to Offset]]</f>
        <v>0</v>
      </c>
    </row>
    <row r="1364" spans="1:11" x14ac:dyDescent="0.2">
      <c r="A1364" s="32" t="s">
        <v>4889</v>
      </c>
      <c r="B1364" s="33" t="s">
        <v>11</v>
      </c>
      <c r="C1364" s="2" t="s">
        <v>11</v>
      </c>
      <c r="D1364" s="3" t="s">
        <v>2153</v>
      </c>
      <c r="E1364" s="4">
        <v>11760673</v>
      </c>
      <c r="F1364" s="4">
        <v>11760673</v>
      </c>
      <c r="G1364" s="5">
        <f>ROUND(Offset_Report7[[#This Row],[FY 2021-22 Allocation]]-Offset_Report7[[#This Row],[FY 2021-22 Expended]],0)</f>
        <v>0</v>
      </c>
      <c r="H1364" s="5">
        <v>22746036</v>
      </c>
      <c r="I1364" s="5">
        <v>22746036</v>
      </c>
      <c r="J1364" s="5">
        <f>ROUND(Offset_Report7[[#This Row],[FY 2022-23 Allocation]]-Offset_Report7[[#This Row],[FY 2022-23 Expended]],0)</f>
        <v>0</v>
      </c>
      <c r="K1364" s="6">
        <f>Offset_Report7[[#This Row],[FY 2021-22 
Unspent Funds to Offset]]+Offset_Report7[[#This Row],[FY 2022-23 
Unspent Funds to Offset]]</f>
        <v>0</v>
      </c>
    </row>
    <row r="1365" spans="1:11" x14ac:dyDescent="0.2">
      <c r="A1365" s="32" t="s">
        <v>4890</v>
      </c>
      <c r="B1365" s="33" t="s">
        <v>2154</v>
      </c>
      <c r="C1365" s="2" t="s">
        <v>31</v>
      </c>
      <c r="D1365" s="3" t="s">
        <v>2155</v>
      </c>
      <c r="E1365" s="4">
        <v>123898</v>
      </c>
      <c r="F1365" s="4">
        <v>123898</v>
      </c>
      <c r="G1365" s="5">
        <f>ROUND(Offset_Report7[[#This Row],[FY 2021-22 Allocation]]-Offset_Report7[[#This Row],[FY 2021-22 Expended]],0)</f>
        <v>0</v>
      </c>
      <c r="H1365" s="5">
        <v>475932</v>
      </c>
      <c r="I1365" s="5">
        <v>475932</v>
      </c>
      <c r="J1365" s="5">
        <f>ROUND(Offset_Report7[[#This Row],[FY 2022-23 Allocation]]-Offset_Report7[[#This Row],[FY 2022-23 Expended]],0)</f>
        <v>0</v>
      </c>
      <c r="K1365" s="6">
        <f>Offset_Report7[[#This Row],[FY 2021-22 
Unspent Funds to Offset]]+Offset_Report7[[#This Row],[FY 2022-23 
Unspent Funds to Offset]]</f>
        <v>0</v>
      </c>
    </row>
    <row r="1366" spans="1:11" x14ac:dyDescent="0.2">
      <c r="A1366" s="32" t="s">
        <v>4891</v>
      </c>
      <c r="B1366" s="34" t="s">
        <v>2156</v>
      </c>
      <c r="C1366" s="2" t="s">
        <v>31</v>
      </c>
      <c r="D1366" s="3" t="s">
        <v>2157</v>
      </c>
      <c r="E1366" s="4">
        <v>89436</v>
      </c>
      <c r="F1366" s="4">
        <v>89436</v>
      </c>
      <c r="G1366" s="5">
        <f>ROUND(Offset_Report7[[#This Row],[FY 2021-22 Allocation]]-Offset_Report7[[#This Row],[FY 2021-22 Expended]],0)</f>
        <v>0</v>
      </c>
      <c r="H1366" s="5">
        <v>246012</v>
      </c>
      <c r="I1366" s="5">
        <v>211039.96</v>
      </c>
      <c r="J1366" s="5">
        <f>ROUND(Offset_Report7[[#This Row],[FY 2022-23 Allocation]]-Offset_Report7[[#This Row],[FY 2022-23 Expended]],0)</f>
        <v>34972</v>
      </c>
      <c r="K1366" s="6">
        <f>Offset_Report7[[#This Row],[FY 2021-22 
Unspent Funds to Offset]]+Offset_Report7[[#This Row],[FY 2022-23 
Unspent Funds to Offset]]</f>
        <v>34972</v>
      </c>
    </row>
    <row r="1367" spans="1:11" x14ac:dyDescent="0.2">
      <c r="A1367" s="32" t="s">
        <v>4892</v>
      </c>
      <c r="B1367" s="34" t="s">
        <v>11</v>
      </c>
      <c r="C1367" s="2" t="s">
        <v>11</v>
      </c>
      <c r="D1367" s="3" t="s">
        <v>2158</v>
      </c>
      <c r="E1367" s="4">
        <v>0</v>
      </c>
      <c r="F1367" s="4">
        <v>0</v>
      </c>
      <c r="G1367" s="5">
        <f>ROUND(Offset_Report7[[#This Row],[FY 2021-22 Allocation]]-Offset_Report7[[#This Row],[FY 2021-22 Expended]],0)</f>
        <v>0</v>
      </c>
      <c r="H1367" s="5">
        <v>0</v>
      </c>
      <c r="I1367" s="5">
        <v>0</v>
      </c>
      <c r="J1367" s="5">
        <f>ROUND(Offset_Report7[[#This Row],[FY 2022-23 Allocation]]-Offset_Report7[[#This Row],[FY 2022-23 Expended]],0)</f>
        <v>0</v>
      </c>
      <c r="K1367" s="6">
        <f>Offset_Report7[[#This Row],[FY 2021-22 
Unspent Funds to Offset]]+Offset_Report7[[#This Row],[FY 2022-23 
Unspent Funds to Offset]]</f>
        <v>0</v>
      </c>
    </row>
    <row r="1368" spans="1:11" x14ac:dyDescent="0.2">
      <c r="A1368" s="32" t="s">
        <v>4893</v>
      </c>
      <c r="B1368" s="33" t="s">
        <v>2159</v>
      </c>
      <c r="C1368" s="2" t="s">
        <v>14</v>
      </c>
      <c r="D1368" s="3" t="s">
        <v>2160</v>
      </c>
      <c r="E1368" s="4">
        <v>0</v>
      </c>
      <c r="F1368" s="4">
        <v>0</v>
      </c>
      <c r="G1368" s="5">
        <f>ROUND(Offset_Report7[[#This Row],[FY 2021-22 Allocation]]-Offset_Report7[[#This Row],[FY 2021-22 Expended]],0)</f>
        <v>0</v>
      </c>
      <c r="H1368" s="5">
        <v>0</v>
      </c>
      <c r="I1368" s="5">
        <v>0</v>
      </c>
      <c r="J1368" s="5">
        <f>ROUND(Offset_Report7[[#This Row],[FY 2022-23 Allocation]]-Offset_Report7[[#This Row],[FY 2022-23 Expended]],0)</f>
        <v>0</v>
      </c>
      <c r="K1368" s="6">
        <f>Offset_Report7[[#This Row],[FY 2021-22 
Unspent Funds to Offset]]+Offset_Report7[[#This Row],[FY 2022-23 
Unspent Funds to Offset]]</f>
        <v>0</v>
      </c>
    </row>
    <row r="1369" spans="1:11" x14ac:dyDescent="0.2">
      <c r="A1369" s="32" t="s">
        <v>4894</v>
      </c>
      <c r="B1369" s="33" t="s">
        <v>11</v>
      </c>
      <c r="C1369" s="2" t="s">
        <v>11</v>
      </c>
      <c r="D1369" s="3" t="s">
        <v>2161</v>
      </c>
      <c r="E1369" s="4">
        <v>1406613</v>
      </c>
      <c r="F1369" s="4">
        <v>1406613</v>
      </c>
      <c r="G1369" s="5">
        <f>ROUND(Offset_Report7[[#This Row],[FY 2021-22 Allocation]]-Offset_Report7[[#This Row],[FY 2021-22 Expended]],0)</f>
        <v>0</v>
      </c>
      <c r="H1369" s="5">
        <v>3946679</v>
      </c>
      <c r="I1369" s="5">
        <v>3946679</v>
      </c>
      <c r="J1369" s="5">
        <f>ROUND(Offset_Report7[[#This Row],[FY 2022-23 Allocation]]-Offset_Report7[[#This Row],[FY 2022-23 Expended]],0)</f>
        <v>0</v>
      </c>
      <c r="K1369" s="6">
        <f>Offset_Report7[[#This Row],[FY 2021-22 
Unspent Funds to Offset]]+Offset_Report7[[#This Row],[FY 2022-23 
Unspent Funds to Offset]]</f>
        <v>0</v>
      </c>
    </row>
    <row r="1370" spans="1:11" x14ac:dyDescent="0.2">
      <c r="A1370" s="32" t="s">
        <v>4895</v>
      </c>
      <c r="B1370" s="34" t="s">
        <v>2162</v>
      </c>
      <c r="C1370" s="2" t="s">
        <v>14</v>
      </c>
      <c r="D1370" s="3" t="s">
        <v>2163</v>
      </c>
      <c r="E1370" s="4">
        <v>157046</v>
      </c>
      <c r="F1370" s="4">
        <v>157046</v>
      </c>
      <c r="G1370" s="5">
        <f>ROUND(Offset_Report7[[#This Row],[FY 2021-22 Allocation]]-Offset_Report7[[#This Row],[FY 2021-22 Expended]],0)</f>
        <v>0</v>
      </c>
      <c r="H1370" s="5">
        <v>456870</v>
      </c>
      <c r="I1370" s="5">
        <v>456870</v>
      </c>
      <c r="J1370" s="5">
        <f>ROUND(Offset_Report7[[#This Row],[FY 2022-23 Allocation]]-Offset_Report7[[#This Row],[FY 2022-23 Expended]],0)</f>
        <v>0</v>
      </c>
      <c r="K1370" s="6">
        <f>Offset_Report7[[#This Row],[FY 2021-22 
Unspent Funds to Offset]]+Offset_Report7[[#This Row],[FY 2022-23 
Unspent Funds to Offset]]</f>
        <v>0</v>
      </c>
    </row>
    <row r="1371" spans="1:11" x14ac:dyDescent="0.2">
      <c r="A1371" s="32" t="s">
        <v>4896</v>
      </c>
      <c r="B1371" s="33" t="s">
        <v>2164</v>
      </c>
      <c r="C1371" s="2" t="s">
        <v>31</v>
      </c>
      <c r="D1371" s="3" t="s">
        <v>2165</v>
      </c>
      <c r="E1371" s="4">
        <v>86038</v>
      </c>
      <c r="F1371" s="4">
        <v>86038</v>
      </c>
      <c r="G1371" s="5">
        <f>ROUND(Offset_Report7[[#This Row],[FY 2021-22 Allocation]]-Offset_Report7[[#This Row],[FY 2021-22 Expended]],0)</f>
        <v>0</v>
      </c>
      <c r="H1371" s="5">
        <v>261520</v>
      </c>
      <c r="I1371" s="5">
        <v>261520</v>
      </c>
      <c r="J1371" s="5">
        <f>ROUND(Offset_Report7[[#This Row],[FY 2022-23 Allocation]]-Offset_Report7[[#This Row],[FY 2022-23 Expended]],0)</f>
        <v>0</v>
      </c>
      <c r="K1371" s="6">
        <f>Offset_Report7[[#This Row],[FY 2021-22 
Unspent Funds to Offset]]+Offset_Report7[[#This Row],[FY 2022-23 
Unspent Funds to Offset]]</f>
        <v>0</v>
      </c>
    </row>
    <row r="1372" spans="1:11" x14ac:dyDescent="0.2">
      <c r="A1372" s="32" t="s">
        <v>4897</v>
      </c>
      <c r="B1372" s="34" t="s">
        <v>11</v>
      </c>
      <c r="C1372" s="2" t="s">
        <v>11</v>
      </c>
      <c r="D1372" s="3" t="s">
        <v>2166</v>
      </c>
      <c r="E1372" s="4">
        <v>64568</v>
      </c>
      <c r="F1372" s="4">
        <v>36168.01</v>
      </c>
      <c r="G1372" s="5">
        <f>ROUND(Offset_Report7[[#This Row],[FY 2021-22 Allocation]]-Offset_Report7[[#This Row],[FY 2021-22 Expended]],0)</f>
        <v>28400</v>
      </c>
      <c r="H1372" s="5">
        <v>160158</v>
      </c>
      <c r="I1372" s="5">
        <v>106762.93</v>
      </c>
      <c r="J1372" s="5">
        <f>ROUND(Offset_Report7[[#This Row],[FY 2022-23 Allocation]]-Offset_Report7[[#This Row],[FY 2022-23 Expended]],0)</f>
        <v>53395</v>
      </c>
      <c r="K1372" s="6">
        <f>Offset_Report7[[#This Row],[FY 2021-22 
Unspent Funds to Offset]]+Offset_Report7[[#This Row],[FY 2022-23 
Unspent Funds to Offset]]</f>
        <v>81795</v>
      </c>
    </row>
    <row r="1373" spans="1:11" x14ac:dyDescent="0.2">
      <c r="A1373" s="32" t="s">
        <v>4898</v>
      </c>
      <c r="B1373" s="33" t="s">
        <v>11</v>
      </c>
      <c r="C1373" s="2" t="s">
        <v>11</v>
      </c>
      <c r="D1373" s="3" t="s">
        <v>2167</v>
      </c>
      <c r="E1373" s="4">
        <v>516789</v>
      </c>
      <c r="F1373" s="4">
        <v>516789</v>
      </c>
      <c r="G1373" s="5">
        <f>ROUND(Offset_Report7[[#This Row],[FY 2021-22 Allocation]]-Offset_Report7[[#This Row],[FY 2021-22 Expended]],0)</f>
        <v>0</v>
      </c>
      <c r="H1373" s="5">
        <v>1349188</v>
      </c>
      <c r="I1373" s="5">
        <v>1349188</v>
      </c>
      <c r="J1373" s="5">
        <f>ROUND(Offset_Report7[[#This Row],[FY 2022-23 Allocation]]-Offset_Report7[[#This Row],[FY 2022-23 Expended]],0)</f>
        <v>0</v>
      </c>
      <c r="K1373" s="6">
        <f>Offset_Report7[[#This Row],[FY 2021-22 
Unspent Funds to Offset]]+Offset_Report7[[#This Row],[FY 2022-23 
Unspent Funds to Offset]]</f>
        <v>0</v>
      </c>
    </row>
    <row r="1374" spans="1:11" s="8" customFormat="1" x14ac:dyDescent="0.2">
      <c r="A1374" s="32" t="s">
        <v>4899</v>
      </c>
      <c r="B1374" s="33" t="s">
        <v>11</v>
      </c>
      <c r="C1374" s="2" t="s">
        <v>11</v>
      </c>
      <c r="D1374" s="3" t="s">
        <v>2168</v>
      </c>
      <c r="E1374" s="4">
        <v>1727785</v>
      </c>
      <c r="F1374" s="4">
        <v>1727785</v>
      </c>
      <c r="G1374" s="5">
        <f>ROUND(Offset_Report7[[#This Row],[FY 2021-22 Allocation]]-Offset_Report7[[#This Row],[FY 2021-22 Expended]],0)</f>
        <v>0</v>
      </c>
      <c r="H1374" s="5">
        <v>5036742</v>
      </c>
      <c r="I1374" s="5">
        <v>5036742</v>
      </c>
      <c r="J1374" s="5">
        <f>ROUND(Offset_Report7[[#This Row],[FY 2022-23 Allocation]]-Offset_Report7[[#This Row],[FY 2022-23 Expended]],0)</f>
        <v>0</v>
      </c>
      <c r="K1374" s="6">
        <f>Offset_Report7[[#This Row],[FY 2021-22 
Unspent Funds to Offset]]+Offset_Report7[[#This Row],[FY 2022-23 
Unspent Funds to Offset]]</f>
        <v>0</v>
      </c>
    </row>
    <row r="1375" spans="1:11" x14ac:dyDescent="0.2">
      <c r="A1375" s="32" t="s">
        <v>4900</v>
      </c>
      <c r="B1375" s="34" t="s">
        <v>11</v>
      </c>
      <c r="C1375" s="2" t="s">
        <v>11</v>
      </c>
      <c r="D1375" s="3" t="s">
        <v>2169</v>
      </c>
      <c r="E1375" s="4">
        <v>5429745</v>
      </c>
      <c r="F1375" s="4">
        <v>5429745</v>
      </c>
      <c r="G1375" s="5">
        <f>ROUND(Offset_Report7[[#This Row],[FY 2021-22 Allocation]]-Offset_Report7[[#This Row],[FY 2021-22 Expended]],0)</f>
        <v>0</v>
      </c>
      <c r="H1375" s="5">
        <v>14887955</v>
      </c>
      <c r="I1375" s="5">
        <v>14887955</v>
      </c>
      <c r="J1375" s="5">
        <f>ROUND(Offset_Report7[[#This Row],[FY 2022-23 Allocation]]-Offset_Report7[[#This Row],[FY 2022-23 Expended]],0)</f>
        <v>0</v>
      </c>
      <c r="K1375" s="6">
        <f>Offset_Report7[[#This Row],[FY 2021-22 
Unspent Funds to Offset]]+Offset_Report7[[#This Row],[FY 2022-23 
Unspent Funds to Offset]]</f>
        <v>0</v>
      </c>
    </row>
    <row r="1376" spans="1:11" x14ac:dyDescent="0.2">
      <c r="A1376" s="32" t="s">
        <v>4901</v>
      </c>
      <c r="B1376" s="34" t="s">
        <v>2170</v>
      </c>
      <c r="C1376" s="2" t="s">
        <v>14</v>
      </c>
      <c r="D1376" s="3" t="s">
        <v>2171</v>
      </c>
      <c r="E1376" s="4">
        <v>0</v>
      </c>
      <c r="F1376" s="4">
        <v>0</v>
      </c>
      <c r="G1376" s="5">
        <f>ROUND(Offset_Report7[[#This Row],[FY 2021-22 Allocation]]-Offset_Report7[[#This Row],[FY 2021-22 Expended]],0)</f>
        <v>0</v>
      </c>
      <c r="H1376" s="5">
        <v>0</v>
      </c>
      <c r="I1376" s="5">
        <v>0</v>
      </c>
      <c r="J1376" s="5">
        <f>ROUND(Offset_Report7[[#This Row],[FY 2022-23 Allocation]]-Offset_Report7[[#This Row],[FY 2022-23 Expended]],0)</f>
        <v>0</v>
      </c>
      <c r="K1376" s="6">
        <f>Offset_Report7[[#This Row],[FY 2021-22 
Unspent Funds to Offset]]+Offset_Report7[[#This Row],[FY 2022-23 
Unspent Funds to Offset]]</f>
        <v>0</v>
      </c>
    </row>
    <row r="1377" spans="1:11" x14ac:dyDescent="0.2">
      <c r="A1377" s="32" t="s">
        <v>4902</v>
      </c>
      <c r="B1377" s="34" t="s">
        <v>2172</v>
      </c>
      <c r="C1377" s="2" t="s">
        <v>14</v>
      </c>
      <c r="D1377" s="3" t="s">
        <v>2173</v>
      </c>
      <c r="E1377" s="4">
        <v>266975</v>
      </c>
      <c r="F1377" s="4">
        <v>266975</v>
      </c>
      <c r="G1377" s="5">
        <f>ROUND(Offset_Report7[[#This Row],[FY 2021-22 Allocation]]-Offset_Report7[[#This Row],[FY 2021-22 Expended]],0)</f>
        <v>0</v>
      </c>
      <c r="H1377" s="5">
        <v>560049</v>
      </c>
      <c r="I1377" s="5">
        <v>560049</v>
      </c>
      <c r="J1377" s="5">
        <f>ROUND(Offset_Report7[[#This Row],[FY 2022-23 Allocation]]-Offset_Report7[[#This Row],[FY 2022-23 Expended]],0)</f>
        <v>0</v>
      </c>
      <c r="K1377" s="6">
        <f>Offset_Report7[[#This Row],[FY 2021-22 
Unspent Funds to Offset]]+Offset_Report7[[#This Row],[FY 2022-23 
Unspent Funds to Offset]]</f>
        <v>0</v>
      </c>
    </row>
    <row r="1378" spans="1:11" x14ac:dyDescent="0.2">
      <c r="A1378" s="32" t="s">
        <v>4903</v>
      </c>
      <c r="B1378" s="34" t="s">
        <v>2174</v>
      </c>
      <c r="C1378" s="2" t="s">
        <v>14</v>
      </c>
      <c r="D1378" s="3" t="s">
        <v>2175</v>
      </c>
      <c r="E1378" s="4">
        <v>0</v>
      </c>
      <c r="F1378" s="4">
        <v>0</v>
      </c>
      <c r="G1378" s="5">
        <f>ROUND(Offset_Report7[[#This Row],[FY 2021-22 Allocation]]-Offset_Report7[[#This Row],[FY 2021-22 Expended]],0)</f>
        <v>0</v>
      </c>
      <c r="H1378" s="5">
        <v>0</v>
      </c>
      <c r="I1378" s="5">
        <v>0</v>
      </c>
      <c r="J1378" s="5">
        <f>ROUND(Offset_Report7[[#This Row],[FY 2022-23 Allocation]]-Offset_Report7[[#This Row],[FY 2022-23 Expended]],0)</f>
        <v>0</v>
      </c>
      <c r="K1378" s="6">
        <f>Offset_Report7[[#This Row],[FY 2021-22 
Unspent Funds to Offset]]+Offset_Report7[[#This Row],[FY 2022-23 
Unspent Funds to Offset]]</f>
        <v>0</v>
      </c>
    </row>
    <row r="1379" spans="1:11" x14ac:dyDescent="0.2">
      <c r="A1379" s="32" t="s">
        <v>4904</v>
      </c>
      <c r="B1379" s="34" t="s">
        <v>2176</v>
      </c>
      <c r="C1379" s="2" t="s">
        <v>14</v>
      </c>
      <c r="D1379" s="3" t="s">
        <v>2177</v>
      </c>
      <c r="E1379" s="4">
        <v>0</v>
      </c>
      <c r="F1379" s="4">
        <v>0</v>
      </c>
      <c r="G1379" s="5">
        <f>ROUND(Offset_Report7[[#This Row],[FY 2021-22 Allocation]]-Offset_Report7[[#This Row],[FY 2021-22 Expended]],0)</f>
        <v>0</v>
      </c>
      <c r="H1379" s="5">
        <v>0</v>
      </c>
      <c r="I1379" s="5">
        <v>0</v>
      </c>
      <c r="J1379" s="5">
        <f>ROUND(Offset_Report7[[#This Row],[FY 2022-23 Allocation]]-Offset_Report7[[#This Row],[FY 2022-23 Expended]],0)</f>
        <v>0</v>
      </c>
      <c r="K1379" s="6">
        <f>Offset_Report7[[#This Row],[FY 2021-22 
Unspent Funds to Offset]]+Offset_Report7[[#This Row],[FY 2022-23 
Unspent Funds to Offset]]</f>
        <v>0</v>
      </c>
    </row>
    <row r="1380" spans="1:11" x14ac:dyDescent="0.2">
      <c r="A1380" s="32" t="s">
        <v>4905</v>
      </c>
      <c r="B1380" s="33" t="s">
        <v>2178</v>
      </c>
      <c r="C1380" s="2" t="s">
        <v>14</v>
      </c>
      <c r="D1380" s="3" t="s">
        <v>2179</v>
      </c>
      <c r="E1380" s="4">
        <v>193481</v>
      </c>
      <c r="F1380" s="4">
        <v>0</v>
      </c>
      <c r="G1380" s="5">
        <f>ROUND(Offset_Report7[[#This Row],[FY 2021-22 Allocation]]-Offset_Report7[[#This Row],[FY 2021-22 Expended]],0)</f>
        <v>193481</v>
      </c>
      <c r="H1380" s="5">
        <v>575239</v>
      </c>
      <c r="I1380" s="5">
        <v>0</v>
      </c>
      <c r="J1380" s="5">
        <f>ROUND(Offset_Report7[[#This Row],[FY 2022-23 Allocation]]-Offset_Report7[[#This Row],[FY 2022-23 Expended]],0)</f>
        <v>575239</v>
      </c>
      <c r="K1380" s="6">
        <f>Offset_Report7[[#This Row],[FY 2021-22 
Unspent Funds to Offset]]+Offset_Report7[[#This Row],[FY 2022-23 
Unspent Funds to Offset]]</f>
        <v>768720</v>
      </c>
    </row>
    <row r="1381" spans="1:11" x14ac:dyDescent="0.2">
      <c r="A1381" s="32" t="s">
        <v>4906</v>
      </c>
      <c r="B1381" s="34" t="s">
        <v>11</v>
      </c>
      <c r="C1381" s="2" t="s">
        <v>11</v>
      </c>
      <c r="D1381" s="3" t="s">
        <v>2180</v>
      </c>
      <c r="E1381" s="4">
        <v>449055</v>
      </c>
      <c r="F1381" s="4">
        <v>449055</v>
      </c>
      <c r="G1381" s="5">
        <f>ROUND(Offset_Report7[[#This Row],[FY 2021-22 Allocation]]-Offset_Report7[[#This Row],[FY 2021-22 Expended]],0)</f>
        <v>0</v>
      </c>
      <c r="H1381" s="5">
        <v>1274196</v>
      </c>
      <c r="I1381" s="5">
        <v>1274196</v>
      </c>
      <c r="J1381" s="5">
        <f>ROUND(Offset_Report7[[#This Row],[FY 2022-23 Allocation]]-Offset_Report7[[#This Row],[FY 2022-23 Expended]],0)</f>
        <v>0</v>
      </c>
      <c r="K1381" s="6">
        <f>Offset_Report7[[#This Row],[FY 2021-22 
Unspent Funds to Offset]]+Offset_Report7[[#This Row],[FY 2022-23 
Unspent Funds to Offset]]</f>
        <v>0</v>
      </c>
    </row>
    <row r="1382" spans="1:11" x14ac:dyDescent="0.2">
      <c r="A1382" s="32" t="s">
        <v>4907</v>
      </c>
      <c r="B1382" s="33" t="s">
        <v>2181</v>
      </c>
      <c r="C1382" s="2" t="s">
        <v>14</v>
      </c>
      <c r="D1382" s="3" t="s">
        <v>2182</v>
      </c>
      <c r="E1382" s="4">
        <v>0</v>
      </c>
      <c r="F1382" s="4">
        <v>0</v>
      </c>
      <c r="G1382" s="5">
        <f>ROUND(Offset_Report7[[#This Row],[FY 2021-22 Allocation]]-Offset_Report7[[#This Row],[FY 2021-22 Expended]],0)</f>
        <v>0</v>
      </c>
      <c r="H1382" s="5">
        <v>0</v>
      </c>
      <c r="I1382" s="5">
        <v>0</v>
      </c>
      <c r="J1382" s="5">
        <f>ROUND(Offset_Report7[[#This Row],[FY 2022-23 Allocation]]-Offset_Report7[[#This Row],[FY 2022-23 Expended]],0)</f>
        <v>0</v>
      </c>
      <c r="K1382" s="6">
        <f>Offset_Report7[[#This Row],[FY 2021-22 
Unspent Funds to Offset]]+Offset_Report7[[#This Row],[FY 2022-23 
Unspent Funds to Offset]]</f>
        <v>0</v>
      </c>
    </row>
    <row r="1383" spans="1:11" x14ac:dyDescent="0.2">
      <c r="A1383" s="32" t="s">
        <v>4908</v>
      </c>
      <c r="B1383" s="33" t="s">
        <v>2183</v>
      </c>
      <c r="C1383" s="2" t="s">
        <v>14</v>
      </c>
      <c r="D1383" s="3" t="s">
        <v>2184</v>
      </c>
      <c r="E1383" s="4">
        <v>0</v>
      </c>
      <c r="F1383" s="4">
        <v>0</v>
      </c>
      <c r="G1383" s="5">
        <f>ROUND(Offset_Report7[[#This Row],[FY 2021-22 Allocation]]-Offset_Report7[[#This Row],[FY 2021-22 Expended]],0)</f>
        <v>0</v>
      </c>
      <c r="H1383" s="5">
        <v>0</v>
      </c>
      <c r="I1383" s="5">
        <v>0</v>
      </c>
      <c r="J1383" s="5">
        <f>ROUND(Offset_Report7[[#This Row],[FY 2022-23 Allocation]]-Offset_Report7[[#This Row],[FY 2022-23 Expended]],0)</f>
        <v>0</v>
      </c>
      <c r="K1383" s="6">
        <f>Offset_Report7[[#This Row],[FY 2021-22 
Unspent Funds to Offset]]+Offset_Report7[[#This Row],[FY 2022-23 
Unspent Funds to Offset]]</f>
        <v>0</v>
      </c>
    </row>
    <row r="1384" spans="1:11" x14ac:dyDescent="0.2">
      <c r="A1384" s="32" t="s">
        <v>4909</v>
      </c>
      <c r="B1384" s="34" t="s">
        <v>2185</v>
      </c>
      <c r="C1384" s="2" t="s">
        <v>14</v>
      </c>
      <c r="D1384" s="3" t="s">
        <v>2186</v>
      </c>
      <c r="E1384" s="4">
        <v>0</v>
      </c>
      <c r="F1384" s="4">
        <v>0</v>
      </c>
      <c r="G1384" s="5">
        <f>ROUND(Offset_Report7[[#This Row],[FY 2021-22 Allocation]]-Offset_Report7[[#This Row],[FY 2021-22 Expended]],0)</f>
        <v>0</v>
      </c>
      <c r="H1384" s="5">
        <v>0</v>
      </c>
      <c r="I1384" s="5">
        <v>0</v>
      </c>
      <c r="J1384" s="5">
        <f>ROUND(Offset_Report7[[#This Row],[FY 2022-23 Allocation]]-Offset_Report7[[#This Row],[FY 2022-23 Expended]],0)</f>
        <v>0</v>
      </c>
      <c r="K1384" s="6">
        <f>Offset_Report7[[#This Row],[FY 2021-22 
Unspent Funds to Offset]]+Offset_Report7[[#This Row],[FY 2022-23 
Unspent Funds to Offset]]</f>
        <v>0</v>
      </c>
    </row>
    <row r="1385" spans="1:11" x14ac:dyDescent="0.2">
      <c r="A1385" s="32" t="s">
        <v>4910</v>
      </c>
      <c r="B1385" s="34" t="s">
        <v>2187</v>
      </c>
      <c r="C1385" s="2" t="s">
        <v>14</v>
      </c>
      <c r="D1385" s="3" t="s">
        <v>2188</v>
      </c>
      <c r="E1385" s="4">
        <v>0</v>
      </c>
      <c r="F1385" s="4">
        <v>0</v>
      </c>
      <c r="G1385" s="5">
        <f>ROUND(Offset_Report7[[#This Row],[FY 2021-22 Allocation]]-Offset_Report7[[#This Row],[FY 2021-22 Expended]],0)</f>
        <v>0</v>
      </c>
      <c r="H1385" s="5">
        <v>0</v>
      </c>
      <c r="I1385" s="5">
        <v>0</v>
      </c>
      <c r="J1385" s="5">
        <f>ROUND(Offset_Report7[[#This Row],[FY 2022-23 Allocation]]-Offset_Report7[[#This Row],[FY 2022-23 Expended]],0)</f>
        <v>0</v>
      </c>
      <c r="K1385" s="6">
        <f>Offset_Report7[[#This Row],[FY 2021-22 
Unspent Funds to Offset]]+Offset_Report7[[#This Row],[FY 2022-23 
Unspent Funds to Offset]]</f>
        <v>0</v>
      </c>
    </row>
    <row r="1386" spans="1:11" x14ac:dyDescent="0.2">
      <c r="A1386" s="32" t="s">
        <v>4911</v>
      </c>
      <c r="B1386" s="34" t="s">
        <v>2189</v>
      </c>
      <c r="C1386" s="2" t="s">
        <v>14</v>
      </c>
      <c r="D1386" s="3" t="s">
        <v>2190</v>
      </c>
      <c r="E1386" s="4">
        <v>0</v>
      </c>
      <c r="F1386" s="4">
        <v>0</v>
      </c>
      <c r="G1386" s="5">
        <f>ROUND(Offset_Report7[[#This Row],[FY 2021-22 Allocation]]-Offset_Report7[[#This Row],[FY 2021-22 Expended]],0)</f>
        <v>0</v>
      </c>
      <c r="H1386" s="5">
        <v>0</v>
      </c>
      <c r="I1386" s="5">
        <v>0</v>
      </c>
      <c r="J1386" s="5">
        <f>ROUND(Offset_Report7[[#This Row],[FY 2022-23 Allocation]]-Offset_Report7[[#This Row],[FY 2022-23 Expended]],0)</f>
        <v>0</v>
      </c>
      <c r="K1386" s="6">
        <f>Offset_Report7[[#This Row],[FY 2021-22 
Unspent Funds to Offset]]+Offset_Report7[[#This Row],[FY 2022-23 
Unspent Funds to Offset]]</f>
        <v>0</v>
      </c>
    </row>
    <row r="1387" spans="1:11" x14ac:dyDescent="0.2">
      <c r="A1387" s="32" t="s">
        <v>4912</v>
      </c>
      <c r="B1387" s="34" t="s">
        <v>2191</v>
      </c>
      <c r="C1387" s="2" t="s">
        <v>14</v>
      </c>
      <c r="D1387" s="3" t="s">
        <v>2192</v>
      </c>
      <c r="E1387" s="4">
        <v>0</v>
      </c>
      <c r="F1387" s="4">
        <v>0</v>
      </c>
      <c r="G1387" s="5">
        <f>ROUND(Offset_Report7[[#This Row],[FY 2021-22 Allocation]]-Offset_Report7[[#This Row],[FY 2021-22 Expended]],0)</f>
        <v>0</v>
      </c>
      <c r="H1387" s="5">
        <v>0</v>
      </c>
      <c r="I1387" s="5">
        <v>0</v>
      </c>
      <c r="J1387" s="5">
        <f>ROUND(Offset_Report7[[#This Row],[FY 2022-23 Allocation]]-Offset_Report7[[#This Row],[FY 2022-23 Expended]],0)</f>
        <v>0</v>
      </c>
      <c r="K1387" s="6">
        <f>Offset_Report7[[#This Row],[FY 2021-22 
Unspent Funds to Offset]]+Offset_Report7[[#This Row],[FY 2022-23 
Unspent Funds to Offset]]</f>
        <v>0</v>
      </c>
    </row>
    <row r="1388" spans="1:11" x14ac:dyDescent="0.2">
      <c r="A1388" s="32" t="s">
        <v>4913</v>
      </c>
      <c r="B1388" s="33" t="s">
        <v>11</v>
      </c>
      <c r="C1388" s="2" t="s">
        <v>11</v>
      </c>
      <c r="D1388" s="3" t="s">
        <v>2193</v>
      </c>
      <c r="E1388" s="4">
        <v>2040765</v>
      </c>
      <c r="F1388" s="4">
        <v>2040765</v>
      </c>
      <c r="G1388" s="5">
        <f>ROUND(Offset_Report7[[#This Row],[FY 2021-22 Allocation]]-Offset_Report7[[#This Row],[FY 2021-22 Expended]],0)</f>
        <v>0</v>
      </c>
      <c r="H1388" s="5">
        <v>6082566</v>
      </c>
      <c r="I1388" s="5">
        <v>6082566</v>
      </c>
      <c r="J1388" s="5">
        <f>ROUND(Offset_Report7[[#This Row],[FY 2022-23 Allocation]]-Offset_Report7[[#This Row],[FY 2022-23 Expended]],0)</f>
        <v>0</v>
      </c>
      <c r="K1388" s="6">
        <f>Offset_Report7[[#This Row],[FY 2021-22 
Unspent Funds to Offset]]+Offset_Report7[[#This Row],[FY 2022-23 
Unspent Funds to Offset]]</f>
        <v>0</v>
      </c>
    </row>
    <row r="1389" spans="1:11" x14ac:dyDescent="0.2">
      <c r="A1389" s="32" t="s">
        <v>4914</v>
      </c>
      <c r="B1389" s="33" t="s">
        <v>11</v>
      </c>
      <c r="C1389" s="2" t="s">
        <v>11</v>
      </c>
      <c r="D1389" s="3" t="s">
        <v>2194</v>
      </c>
      <c r="E1389" s="4">
        <v>3371168</v>
      </c>
      <c r="F1389" s="4">
        <v>3371168</v>
      </c>
      <c r="G1389" s="5">
        <f>ROUND(Offset_Report7[[#This Row],[FY 2021-22 Allocation]]-Offset_Report7[[#This Row],[FY 2021-22 Expended]],0)</f>
        <v>0</v>
      </c>
      <c r="H1389" s="5">
        <v>8826101</v>
      </c>
      <c r="I1389" s="5">
        <v>8826101</v>
      </c>
      <c r="J1389" s="5">
        <f>ROUND(Offset_Report7[[#This Row],[FY 2022-23 Allocation]]-Offset_Report7[[#This Row],[FY 2022-23 Expended]],0)</f>
        <v>0</v>
      </c>
      <c r="K1389" s="6">
        <f>Offset_Report7[[#This Row],[FY 2021-22 
Unspent Funds to Offset]]+Offset_Report7[[#This Row],[FY 2022-23 
Unspent Funds to Offset]]</f>
        <v>0</v>
      </c>
    </row>
    <row r="1390" spans="1:11" x14ac:dyDescent="0.2">
      <c r="A1390" s="32" t="s">
        <v>4915</v>
      </c>
      <c r="B1390" s="33" t="s">
        <v>2195</v>
      </c>
      <c r="C1390" s="2" t="s">
        <v>14</v>
      </c>
      <c r="D1390" s="3" t="s">
        <v>2196</v>
      </c>
      <c r="E1390" s="4">
        <v>190734</v>
      </c>
      <c r="F1390" s="4">
        <v>190734</v>
      </c>
      <c r="G1390" s="5">
        <f>ROUND(Offset_Report7[[#This Row],[FY 2021-22 Allocation]]-Offset_Report7[[#This Row],[FY 2021-22 Expended]],0)</f>
        <v>0</v>
      </c>
      <c r="H1390" s="5">
        <v>583814</v>
      </c>
      <c r="I1390" s="5">
        <v>361341</v>
      </c>
      <c r="J1390" s="5">
        <f>ROUND(Offset_Report7[[#This Row],[FY 2022-23 Allocation]]-Offset_Report7[[#This Row],[FY 2022-23 Expended]],0)</f>
        <v>222473</v>
      </c>
      <c r="K1390" s="6">
        <f>Offset_Report7[[#This Row],[FY 2021-22 
Unspent Funds to Offset]]+Offset_Report7[[#This Row],[FY 2022-23 
Unspent Funds to Offset]]</f>
        <v>222473</v>
      </c>
    </row>
    <row r="1391" spans="1:11" s="8" customFormat="1" x14ac:dyDescent="0.2">
      <c r="A1391" s="32" t="s">
        <v>4916</v>
      </c>
      <c r="B1391" s="34" t="s">
        <v>11</v>
      </c>
      <c r="C1391" s="2" t="s">
        <v>11</v>
      </c>
      <c r="D1391" s="3" t="s">
        <v>2197</v>
      </c>
      <c r="E1391" s="4">
        <v>0</v>
      </c>
      <c r="F1391" s="4">
        <v>0</v>
      </c>
      <c r="G1391" s="5">
        <f>ROUND(Offset_Report7[[#This Row],[FY 2021-22 Allocation]]-Offset_Report7[[#This Row],[FY 2021-22 Expended]],0)</f>
        <v>0</v>
      </c>
      <c r="H1391" s="5">
        <v>0</v>
      </c>
      <c r="I1391" s="5">
        <v>0</v>
      </c>
      <c r="J1391" s="5">
        <f>ROUND(Offset_Report7[[#This Row],[FY 2022-23 Allocation]]-Offset_Report7[[#This Row],[FY 2022-23 Expended]],0)</f>
        <v>0</v>
      </c>
      <c r="K1391" s="6">
        <f>Offset_Report7[[#This Row],[FY 2021-22 
Unspent Funds to Offset]]+Offset_Report7[[#This Row],[FY 2022-23 
Unspent Funds to Offset]]</f>
        <v>0</v>
      </c>
    </row>
    <row r="1392" spans="1:11" x14ac:dyDescent="0.2">
      <c r="A1392" s="32" t="s">
        <v>4917</v>
      </c>
      <c r="B1392" s="34" t="s">
        <v>2198</v>
      </c>
      <c r="C1392" s="2" t="s">
        <v>14</v>
      </c>
      <c r="D1392" s="3" t="s">
        <v>2199</v>
      </c>
      <c r="E1392" s="4">
        <v>289786</v>
      </c>
      <c r="F1392" s="4">
        <v>289786</v>
      </c>
      <c r="G1392" s="5">
        <f>ROUND(Offset_Report7[[#This Row],[FY 2021-22 Allocation]]-Offset_Report7[[#This Row],[FY 2021-22 Expended]],0)</f>
        <v>0</v>
      </c>
      <c r="H1392" s="5">
        <v>759732</v>
      </c>
      <c r="I1392" s="5">
        <v>759732</v>
      </c>
      <c r="J1392" s="5">
        <f>ROUND(Offset_Report7[[#This Row],[FY 2022-23 Allocation]]-Offset_Report7[[#This Row],[FY 2022-23 Expended]],0)</f>
        <v>0</v>
      </c>
      <c r="K1392" s="6">
        <f>Offset_Report7[[#This Row],[FY 2021-22 
Unspent Funds to Offset]]+Offset_Report7[[#This Row],[FY 2022-23 
Unspent Funds to Offset]]</f>
        <v>0</v>
      </c>
    </row>
    <row r="1393" spans="1:11" x14ac:dyDescent="0.2">
      <c r="A1393" s="32" t="s">
        <v>4918</v>
      </c>
      <c r="B1393" s="34" t="s">
        <v>2200</v>
      </c>
      <c r="C1393" s="2" t="s">
        <v>14</v>
      </c>
      <c r="D1393" s="3" t="s">
        <v>2201</v>
      </c>
      <c r="E1393" s="4">
        <v>149491</v>
      </c>
      <c r="F1393" s="4">
        <v>149491</v>
      </c>
      <c r="G1393" s="5">
        <f>ROUND(Offset_Report7[[#This Row],[FY 2021-22 Allocation]]-Offset_Report7[[#This Row],[FY 2021-22 Expended]],0)</f>
        <v>0</v>
      </c>
      <c r="H1393" s="5">
        <v>315803</v>
      </c>
      <c r="I1393" s="5">
        <v>189907.72</v>
      </c>
      <c r="J1393" s="5">
        <f>ROUND(Offset_Report7[[#This Row],[FY 2022-23 Allocation]]-Offset_Report7[[#This Row],[FY 2022-23 Expended]],0)</f>
        <v>125895</v>
      </c>
      <c r="K1393" s="6">
        <f>Offset_Report7[[#This Row],[FY 2021-22 
Unspent Funds to Offset]]+Offset_Report7[[#This Row],[FY 2022-23 
Unspent Funds to Offset]]</f>
        <v>125895</v>
      </c>
    </row>
    <row r="1394" spans="1:11" x14ac:dyDescent="0.2">
      <c r="A1394" s="32" t="s">
        <v>4919</v>
      </c>
      <c r="B1394" s="34" t="s">
        <v>2202</v>
      </c>
      <c r="C1394" s="2" t="s">
        <v>14</v>
      </c>
      <c r="D1394" s="3" t="s">
        <v>2203</v>
      </c>
      <c r="E1394" s="4">
        <v>0</v>
      </c>
      <c r="F1394" s="4">
        <v>0</v>
      </c>
      <c r="G1394" s="5">
        <f>ROUND(Offset_Report7[[#This Row],[FY 2021-22 Allocation]]-Offset_Report7[[#This Row],[FY 2021-22 Expended]],0)</f>
        <v>0</v>
      </c>
      <c r="H1394" s="5">
        <v>0</v>
      </c>
      <c r="I1394" s="5">
        <v>0</v>
      </c>
      <c r="J1394" s="5">
        <f>ROUND(Offset_Report7[[#This Row],[FY 2022-23 Allocation]]-Offset_Report7[[#This Row],[FY 2022-23 Expended]],0)</f>
        <v>0</v>
      </c>
      <c r="K1394" s="6">
        <f>Offset_Report7[[#This Row],[FY 2021-22 
Unspent Funds to Offset]]+Offset_Report7[[#This Row],[FY 2022-23 
Unspent Funds to Offset]]</f>
        <v>0</v>
      </c>
    </row>
    <row r="1395" spans="1:11" x14ac:dyDescent="0.2">
      <c r="A1395" s="32" t="s">
        <v>4920</v>
      </c>
      <c r="B1395" s="33" t="s">
        <v>2204</v>
      </c>
      <c r="C1395" s="2" t="s">
        <v>14</v>
      </c>
      <c r="D1395" s="3" t="s">
        <v>2205</v>
      </c>
      <c r="E1395" s="4">
        <v>158524</v>
      </c>
      <c r="F1395" s="4">
        <v>158524</v>
      </c>
      <c r="G1395" s="5">
        <f>ROUND(Offset_Report7[[#This Row],[FY 2021-22 Allocation]]-Offset_Report7[[#This Row],[FY 2021-22 Expended]],0)</f>
        <v>0</v>
      </c>
      <c r="H1395" s="5">
        <v>465007</v>
      </c>
      <c r="I1395" s="5">
        <v>465007</v>
      </c>
      <c r="J1395" s="5">
        <f>ROUND(Offset_Report7[[#This Row],[FY 2022-23 Allocation]]-Offset_Report7[[#This Row],[FY 2022-23 Expended]],0)</f>
        <v>0</v>
      </c>
      <c r="K1395" s="6">
        <f>Offset_Report7[[#This Row],[FY 2021-22 
Unspent Funds to Offset]]+Offset_Report7[[#This Row],[FY 2022-23 
Unspent Funds to Offset]]</f>
        <v>0</v>
      </c>
    </row>
    <row r="1396" spans="1:11" x14ac:dyDescent="0.2">
      <c r="A1396" s="32" t="s">
        <v>4921</v>
      </c>
      <c r="B1396" s="33" t="s">
        <v>2206</v>
      </c>
      <c r="C1396" s="2" t="s">
        <v>14</v>
      </c>
      <c r="D1396" s="3" t="s">
        <v>2207</v>
      </c>
      <c r="E1396" s="4">
        <v>0</v>
      </c>
      <c r="F1396" s="4">
        <v>0</v>
      </c>
      <c r="G1396" s="5">
        <f>ROUND(Offset_Report7[[#This Row],[FY 2021-22 Allocation]]-Offset_Report7[[#This Row],[FY 2021-22 Expended]],0)</f>
        <v>0</v>
      </c>
      <c r="H1396" s="5">
        <v>0</v>
      </c>
      <c r="I1396" s="5">
        <v>0</v>
      </c>
      <c r="J1396" s="5">
        <f>ROUND(Offset_Report7[[#This Row],[FY 2022-23 Allocation]]-Offset_Report7[[#This Row],[FY 2022-23 Expended]],0)</f>
        <v>0</v>
      </c>
      <c r="K1396" s="6">
        <f>Offset_Report7[[#This Row],[FY 2021-22 
Unspent Funds to Offset]]+Offset_Report7[[#This Row],[FY 2022-23 
Unspent Funds to Offset]]</f>
        <v>0</v>
      </c>
    </row>
    <row r="1397" spans="1:11" x14ac:dyDescent="0.2">
      <c r="A1397" s="32" t="s">
        <v>4922</v>
      </c>
      <c r="B1397" s="33" t="s">
        <v>2208</v>
      </c>
      <c r="C1397" s="2" t="s">
        <v>14</v>
      </c>
      <c r="D1397" s="3" t="s">
        <v>2209</v>
      </c>
      <c r="E1397" s="4">
        <v>0</v>
      </c>
      <c r="F1397" s="4">
        <v>0</v>
      </c>
      <c r="G1397" s="5">
        <f>ROUND(Offset_Report7[[#This Row],[FY 2021-22 Allocation]]-Offset_Report7[[#This Row],[FY 2021-22 Expended]],0)</f>
        <v>0</v>
      </c>
      <c r="H1397" s="5">
        <v>0</v>
      </c>
      <c r="I1397" s="5">
        <v>0</v>
      </c>
      <c r="J1397" s="5">
        <f>ROUND(Offset_Report7[[#This Row],[FY 2022-23 Allocation]]-Offset_Report7[[#This Row],[FY 2022-23 Expended]],0)</f>
        <v>0</v>
      </c>
      <c r="K1397" s="6">
        <f>Offset_Report7[[#This Row],[FY 2021-22 
Unspent Funds to Offset]]+Offset_Report7[[#This Row],[FY 2022-23 
Unspent Funds to Offset]]</f>
        <v>0</v>
      </c>
    </row>
    <row r="1398" spans="1:11" x14ac:dyDescent="0.2">
      <c r="A1398" s="32" t="s">
        <v>4923</v>
      </c>
      <c r="B1398" s="33" t="s">
        <v>2210</v>
      </c>
      <c r="C1398" s="2" t="s">
        <v>14</v>
      </c>
      <c r="D1398" s="3" t="s">
        <v>2211</v>
      </c>
      <c r="E1398" s="4">
        <v>0</v>
      </c>
      <c r="F1398" s="4">
        <v>0</v>
      </c>
      <c r="G1398" s="5">
        <f>ROUND(Offset_Report7[[#This Row],[FY 2021-22 Allocation]]-Offset_Report7[[#This Row],[FY 2021-22 Expended]],0)</f>
        <v>0</v>
      </c>
      <c r="H1398" s="5">
        <v>0</v>
      </c>
      <c r="I1398" s="5">
        <v>0</v>
      </c>
      <c r="J1398" s="5">
        <f>ROUND(Offset_Report7[[#This Row],[FY 2022-23 Allocation]]-Offset_Report7[[#This Row],[FY 2022-23 Expended]],0)</f>
        <v>0</v>
      </c>
      <c r="K1398" s="6">
        <f>Offset_Report7[[#This Row],[FY 2021-22 
Unspent Funds to Offset]]+Offset_Report7[[#This Row],[FY 2022-23 
Unspent Funds to Offset]]</f>
        <v>0</v>
      </c>
    </row>
    <row r="1399" spans="1:11" x14ac:dyDescent="0.2">
      <c r="A1399" s="32" t="s">
        <v>4924</v>
      </c>
      <c r="B1399" s="33" t="s">
        <v>2212</v>
      </c>
      <c r="C1399" s="2" t="s">
        <v>14</v>
      </c>
      <c r="D1399" s="3" t="s">
        <v>2213</v>
      </c>
      <c r="E1399" s="4">
        <v>0</v>
      </c>
      <c r="F1399" s="4">
        <v>0</v>
      </c>
      <c r="G1399" s="5">
        <f>ROUND(Offset_Report7[[#This Row],[FY 2021-22 Allocation]]-Offset_Report7[[#This Row],[FY 2021-22 Expended]],0)</f>
        <v>0</v>
      </c>
      <c r="H1399" s="5">
        <v>0</v>
      </c>
      <c r="I1399" s="5">
        <v>0</v>
      </c>
      <c r="J1399" s="5">
        <f>ROUND(Offset_Report7[[#This Row],[FY 2022-23 Allocation]]-Offset_Report7[[#This Row],[FY 2022-23 Expended]],0)</f>
        <v>0</v>
      </c>
      <c r="K1399" s="6">
        <f>Offset_Report7[[#This Row],[FY 2021-22 
Unspent Funds to Offset]]+Offset_Report7[[#This Row],[FY 2022-23 
Unspent Funds to Offset]]</f>
        <v>0</v>
      </c>
    </row>
    <row r="1400" spans="1:11" x14ac:dyDescent="0.2">
      <c r="A1400" s="32" t="s">
        <v>4925</v>
      </c>
      <c r="B1400" s="34" t="s">
        <v>2214</v>
      </c>
      <c r="C1400" s="2" t="s">
        <v>14</v>
      </c>
      <c r="D1400" s="3" t="s">
        <v>2215</v>
      </c>
      <c r="E1400" s="4">
        <v>72250</v>
      </c>
      <c r="F1400" s="4">
        <v>72250</v>
      </c>
      <c r="G1400" s="5">
        <f>ROUND(Offset_Report7[[#This Row],[FY 2021-22 Allocation]]-Offset_Report7[[#This Row],[FY 2021-22 Expended]],0)</f>
        <v>0</v>
      </c>
      <c r="H1400" s="5">
        <v>187248</v>
      </c>
      <c r="I1400" s="5">
        <v>187248</v>
      </c>
      <c r="J1400" s="5">
        <f>ROUND(Offset_Report7[[#This Row],[FY 2022-23 Allocation]]-Offset_Report7[[#This Row],[FY 2022-23 Expended]],0)</f>
        <v>0</v>
      </c>
      <c r="K1400" s="6">
        <f>Offset_Report7[[#This Row],[FY 2021-22 
Unspent Funds to Offset]]+Offset_Report7[[#This Row],[FY 2022-23 
Unspent Funds to Offset]]</f>
        <v>0</v>
      </c>
    </row>
    <row r="1401" spans="1:11" x14ac:dyDescent="0.2">
      <c r="A1401" s="32" t="s">
        <v>4926</v>
      </c>
      <c r="B1401" s="34" t="s">
        <v>2216</v>
      </c>
      <c r="C1401" s="2" t="s">
        <v>14</v>
      </c>
      <c r="D1401" s="3" t="s">
        <v>2217</v>
      </c>
      <c r="E1401" s="4">
        <v>0</v>
      </c>
      <c r="F1401" s="4">
        <v>0</v>
      </c>
      <c r="G1401" s="5">
        <f>ROUND(Offset_Report7[[#This Row],[FY 2021-22 Allocation]]-Offset_Report7[[#This Row],[FY 2021-22 Expended]],0)</f>
        <v>0</v>
      </c>
      <c r="H1401" s="5">
        <v>0</v>
      </c>
      <c r="I1401" s="5">
        <v>0</v>
      </c>
      <c r="J1401" s="5">
        <f>ROUND(Offset_Report7[[#This Row],[FY 2022-23 Allocation]]-Offset_Report7[[#This Row],[FY 2022-23 Expended]],0)</f>
        <v>0</v>
      </c>
      <c r="K1401" s="6">
        <f>Offset_Report7[[#This Row],[FY 2021-22 
Unspent Funds to Offset]]+Offset_Report7[[#This Row],[FY 2022-23 
Unspent Funds to Offset]]</f>
        <v>0</v>
      </c>
    </row>
    <row r="1402" spans="1:11" x14ac:dyDescent="0.2">
      <c r="A1402" s="32" t="s">
        <v>4927</v>
      </c>
      <c r="B1402" s="33" t="s">
        <v>2218</v>
      </c>
      <c r="C1402" s="2" t="s">
        <v>14</v>
      </c>
      <c r="D1402" s="3" t="s">
        <v>2219</v>
      </c>
      <c r="E1402" s="4">
        <v>395278</v>
      </c>
      <c r="F1402" s="4">
        <v>395278</v>
      </c>
      <c r="G1402" s="5">
        <f>ROUND(Offset_Report7[[#This Row],[FY 2021-22 Allocation]]-Offset_Report7[[#This Row],[FY 2021-22 Expended]],0)</f>
        <v>0</v>
      </c>
      <c r="H1402" s="5">
        <v>1285827</v>
      </c>
      <c r="I1402" s="5">
        <v>775793.61</v>
      </c>
      <c r="J1402" s="5">
        <f>ROUND(Offset_Report7[[#This Row],[FY 2022-23 Allocation]]-Offset_Report7[[#This Row],[FY 2022-23 Expended]],0)</f>
        <v>510033</v>
      </c>
      <c r="K1402" s="6">
        <f>Offset_Report7[[#This Row],[FY 2021-22 
Unspent Funds to Offset]]+Offset_Report7[[#This Row],[FY 2022-23 
Unspent Funds to Offset]]</f>
        <v>510033</v>
      </c>
    </row>
    <row r="1403" spans="1:11" x14ac:dyDescent="0.2">
      <c r="A1403" s="32" t="s">
        <v>4928</v>
      </c>
      <c r="B1403" s="34" t="s">
        <v>11</v>
      </c>
      <c r="C1403" s="2" t="s">
        <v>11</v>
      </c>
      <c r="D1403" s="3" t="s">
        <v>2220</v>
      </c>
      <c r="E1403" s="4">
        <v>288768</v>
      </c>
      <c r="F1403" s="4">
        <v>288768</v>
      </c>
      <c r="G1403" s="5">
        <f>ROUND(Offset_Report7[[#This Row],[FY 2021-22 Allocation]]-Offset_Report7[[#This Row],[FY 2021-22 Expended]],0)</f>
        <v>0</v>
      </c>
      <c r="H1403" s="5">
        <v>753156</v>
      </c>
      <c r="I1403" s="5">
        <v>753156</v>
      </c>
      <c r="J1403" s="5">
        <f>ROUND(Offset_Report7[[#This Row],[FY 2022-23 Allocation]]-Offset_Report7[[#This Row],[FY 2022-23 Expended]],0)</f>
        <v>0</v>
      </c>
      <c r="K1403" s="6">
        <f>Offset_Report7[[#This Row],[FY 2021-22 
Unspent Funds to Offset]]+Offset_Report7[[#This Row],[FY 2022-23 
Unspent Funds to Offset]]</f>
        <v>0</v>
      </c>
    </row>
    <row r="1404" spans="1:11" x14ac:dyDescent="0.2">
      <c r="A1404" s="32" t="s">
        <v>4929</v>
      </c>
      <c r="B1404" s="33" t="s">
        <v>11</v>
      </c>
      <c r="C1404" s="2" t="s">
        <v>11</v>
      </c>
      <c r="D1404" s="3" t="s">
        <v>2221</v>
      </c>
      <c r="E1404" s="4">
        <v>197033</v>
      </c>
      <c r="F1404" s="4">
        <v>197033</v>
      </c>
      <c r="G1404" s="5">
        <f>ROUND(Offset_Report7[[#This Row],[FY 2021-22 Allocation]]-Offset_Report7[[#This Row],[FY 2021-22 Expended]],0)</f>
        <v>0</v>
      </c>
      <c r="H1404" s="5">
        <v>365594</v>
      </c>
      <c r="I1404" s="5">
        <v>365594</v>
      </c>
      <c r="J1404" s="5">
        <f>ROUND(Offset_Report7[[#This Row],[FY 2022-23 Allocation]]-Offset_Report7[[#This Row],[FY 2022-23 Expended]],0)</f>
        <v>0</v>
      </c>
      <c r="K1404" s="6">
        <f>Offset_Report7[[#This Row],[FY 2021-22 
Unspent Funds to Offset]]+Offset_Report7[[#This Row],[FY 2022-23 
Unspent Funds to Offset]]</f>
        <v>0</v>
      </c>
    </row>
    <row r="1405" spans="1:11" x14ac:dyDescent="0.2">
      <c r="A1405" s="32" t="s">
        <v>4930</v>
      </c>
      <c r="B1405" s="33" t="s">
        <v>2222</v>
      </c>
      <c r="C1405" s="2" t="s">
        <v>14</v>
      </c>
      <c r="D1405" s="3" t="s">
        <v>2223</v>
      </c>
      <c r="E1405" s="4">
        <v>0</v>
      </c>
      <c r="F1405" s="4">
        <v>0</v>
      </c>
      <c r="G1405" s="5">
        <f>ROUND(Offset_Report7[[#This Row],[FY 2021-22 Allocation]]-Offset_Report7[[#This Row],[FY 2021-22 Expended]],0)</f>
        <v>0</v>
      </c>
      <c r="H1405" s="5">
        <v>0</v>
      </c>
      <c r="I1405" s="5">
        <v>0</v>
      </c>
      <c r="J1405" s="5">
        <f>ROUND(Offset_Report7[[#This Row],[FY 2022-23 Allocation]]-Offset_Report7[[#This Row],[FY 2022-23 Expended]],0)</f>
        <v>0</v>
      </c>
      <c r="K1405" s="6">
        <f>Offset_Report7[[#This Row],[FY 2021-22 
Unspent Funds to Offset]]+Offset_Report7[[#This Row],[FY 2022-23 
Unspent Funds to Offset]]</f>
        <v>0</v>
      </c>
    </row>
    <row r="1406" spans="1:11" s="8" customFormat="1" x14ac:dyDescent="0.2">
      <c r="A1406" s="32" t="s">
        <v>4931</v>
      </c>
      <c r="B1406" s="34" t="s">
        <v>11</v>
      </c>
      <c r="C1406" s="2" t="s">
        <v>11</v>
      </c>
      <c r="D1406" s="3" t="s">
        <v>2224</v>
      </c>
      <c r="E1406" s="4">
        <v>5706733</v>
      </c>
      <c r="F1406" s="4">
        <v>5706733</v>
      </c>
      <c r="G1406" s="5">
        <f>ROUND(Offset_Report7[[#This Row],[FY 2021-22 Allocation]]-Offset_Report7[[#This Row],[FY 2021-22 Expended]],0)</f>
        <v>0</v>
      </c>
      <c r="H1406" s="5">
        <v>14668238</v>
      </c>
      <c r="I1406" s="5">
        <v>14668238</v>
      </c>
      <c r="J1406" s="5">
        <f>ROUND(Offset_Report7[[#This Row],[FY 2022-23 Allocation]]-Offset_Report7[[#This Row],[FY 2022-23 Expended]],0)</f>
        <v>0</v>
      </c>
      <c r="K1406" s="6">
        <f>Offset_Report7[[#This Row],[FY 2021-22 
Unspent Funds to Offset]]+Offset_Report7[[#This Row],[FY 2022-23 
Unspent Funds to Offset]]</f>
        <v>0</v>
      </c>
    </row>
    <row r="1407" spans="1:11" x14ac:dyDescent="0.2">
      <c r="A1407" s="32" t="s">
        <v>4932</v>
      </c>
      <c r="B1407" s="34" t="s">
        <v>2225</v>
      </c>
      <c r="C1407" s="2" t="s">
        <v>14</v>
      </c>
      <c r="D1407" s="3" t="s">
        <v>2226</v>
      </c>
      <c r="E1407" s="4">
        <v>279237</v>
      </c>
      <c r="F1407" s="4">
        <v>279237</v>
      </c>
      <c r="G1407" s="5">
        <f>ROUND(Offset_Report7[[#This Row],[FY 2021-22 Allocation]]-Offset_Report7[[#This Row],[FY 2021-22 Expended]],0)</f>
        <v>0</v>
      </c>
      <c r="H1407" s="5">
        <v>1032178</v>
      </c>
      <c r="I1407" s="5">
        <v>1032178</v>
      </c>
      <c r="J1407" s="5">
        <f>ROUND(Offset_Report7[[#This Row],[FY 2022-23 Allocation]]-Offset_Report7[[#This Row],[FY 2022-23 Expended]],0)</f>
        <v>0</v>
      </c>
      <c r="K1407" s="6">
        <f>Offset_Report7[[#This Row],[FY 2021-22 
Unspent Funds to Offset]]+Offset_Report7[[#This Row],[FY 2022-23 
Unspent Funds to Offset]]</f>
        <v>0</v>
      </c>
    </row>
    <row r="1408" spans="1:11" x14ac:dyDescent="0.2">
      <c r="A1408" s="32" t="s">
        <v>4933</v>
      </c>
      <c r="B1408" s="33" t="s">
        <v>2227</v>
      </c>
      <c r="C1408" s="2" t="s">
        <v>14</v>
      </c>
      <c r="D1408" s="3" t="s">
        <v>2228</v>
      </c>
      <c r="E1408" s="4">
        <v>50000</v>
      </c>
      <c r="F1408" s="4">
        <v>50000</v>
      </c>
      <c r="G1408" s="5">
        <f>ROUND(Offset_Report7[[#This Row],[FY 2021-22 Allocation]]-Offset_Report7[[#This Row],[FY 2021-22 Expended]],0)</f>
        <v>0</v>
      </c>
      <c r="H1408" s="5">
        <v>155679</v>
      </c>
      <c r="I1408" s="5">
        <v>155679</v>
      </c>
      <c r="J1408" s="5">
        <f>ROUND(Offset_Report7[[#This Row],[FY 2022-23 Allocation]]-Offset_Report7[[#This Row],[FY 2022-23 Expended]],0)</f>
        <v>0</v>
      </c>
      <c r="K1408" s="6">
        <f>Offset_Report7[[#This Row],[FY 2021-22 
Unspent Funds to Offset]]+Offset_Report7[[#This Row],[FY 2022-23 
Unspent Funds to Offset]]</f>
        <v>0</v>
      </c>
    </row>
    <row r="1409" spans="1:11" x14ac:dyDescent="0.2">
      <c r="A1409" s="32" t="s">
        <v>4934</v>
      </c>
      <c r="B1409" s="34" t="s">
        <v>2229</v>
      </c>
      <c r="C1409" s="2" t="s">
        <v>14</v>
      </c>
      <c r="D1409" s="3" t="s">
        <v>2230</v>
      </c>
      <c r="E1409" s="4">
        <v>169712</v>
      </c>
      <c r="F1409" s="4">
        <v>169712</v>
      </c>
      <c r="G1409" s="5">
        <f>ROUND(Offset_Report7[[#This Row],[FY 2021-22 Allocation]]-Offset_Report7[[#This Row],[FY 2021-22 Expended]],0)</f>
        <v>0</v>
      </c>
      <c r="H1409" s="5">
        <v>532440</v>
      </c>
      <c r="I1409" s="5">
        <v>532440</v>
      </c>
      <c r="J1409" s="5">
        <f>ROUND(Offset_Report7[[#This Row],[FY 2022-23 Allocation]]-Offset_Report7[[#This Row],[FY 2022-23 Expended]],0)</f>
        <v>0</v>
      </c>
      <c r="K1409" s="6">
        <f>Offset_Report7[[#This Row],[FY 2021-22 
Unspent Funds to Offset]]+Offset_Report7[[#This Row],[FY 2022-23 
Unspent Funds to Offset]]</f>
        <v>0</v>
      </c>
    </row>
    <row r="1410" spans="1:11" x14ac:dyDescent="0.2">
      <c r="A1410" s="32" t="s">
        <v>4935</v>
      </c>
      <c r="B1410" s="33" t="s">
        <v>2231</v>
      </c>
      <c r="C1410" s="2" t="s">
        <v>14</v>
      </c>
      <c r="D1410" s="3" t="s">
        <v>2232</v>
      </c>
      <c r="E1410" s="4">
        <v>0</v>
      </c>
      <c r="F1410" s="4">
        <v>0</v>
      </c>
      <c r="G1410" s="5">
        <f>ROUND(Offset_Report7[[#This Row],[FY 2021-22 Allocation]]-Offset_Report7[[#This Row],[FY 2021-22 Expended]],0)</f>
        <v>0</v>
      </c>
      <c r="H1410" s="5">
        <v>926497</v>
      </c>
      <c r="I1410" s="5">
        <v>926497</v>
      </c>
      <c r="J1410" s="5">
        <f>ROUND(Offset_Report7[[#This Row],[FY 2022-23 Allocation]]-Offset_Report7[[#This Row],[FY 2022-23 Expended]],0)</f>
        <v>0</v>
      </c>
      <c r="K1410" s="6">
        <f>Offset_Report7[[#This Row],[FY 2021-22 
Unspent Funds to Offset]]+Offset_Report7[[#This Row],[FY 2022-23 
Unspent Funds to Offset]]</f>
        <v>0</v>
      </c>
    </row>
    <row r="1411" spans="1:11" x14ac:dyDescent="0.2">
      <c r="A1411" s="32" t="s">
        <v>4936</v>
      </c>
      <c r="B1411" s="33" t="s">
        <v>11</v>
      </c>
      <c r="C1411" s="2" t="s">
        <v>11</v>
      </c>
      <c r="D1411" s="3" t="s">
        <v>2233</v>
      </c>
      <c r="E1411" s="4">
        <v>68915</v>
      </c>
      <c r="F1411" s="4">
        <v>0</v>
      </c>
      <c r="G1411" s="5">
        <f>ROUND(Offset_Report7[[#This Row],[FY 2021-22 Allocation]]-Offset_Report7[[#This Row],[FY 2021-22 Expended]],0)</f>
        <v>68915</v>
      </c>
      <c r="H1411" s="5">
        <v>194154</v>
      </c>
      <c r="I1411" s="5">
        <v>0</v>
      </c>
      <c r="J1411" s="5">
        <f>ROUND(Offset_Report7[[#This Row],[FY 2022-23 Allocation]]-Offset_Report7[[#This Row],[FY 2022-23 Expended]],0)</f>
        <v>194154</v>
      </c>
      <c r="K1411" s="6">
        <f>Offset_Report7[[#This Row],[FY 2021-22 
Unspent Funds to Offset]]+Offset_Report7[[#This Row],[FY 2022-23 
Unspent Funds to Offset]]</f>
        <v>263069</v>
      </c>
    </row>
    <row r="1412" spans="1:11" x14ac:dyDescent="0.2">
      <c r="A1412" s="32" t="s">
        <v>4937</v>
      </c>
      <c r="B1412" s="33" t="s">
        <v>11</v>
      </c>
      <c r="C1412" s="2" t="s">
        <v>11</v>
      </c>
      <c r="D1412" s="3" t="s">
        <v>2234</v>
      </c>
      <c r="E1412" s="4">
        <v>8967522</v>
      </c>
      <c r="F1412" s="4">
        <v>8967522</v>
      </c>
      <c r="G1412" s="5">
        <f>ROUND(Offset_Report7[[#This Row],[FY 2021-22 Allocation]]-Offset_Report7[[#This Row],[FY 2021-22 Expended]],0)</f>
        <v>0</v>
      </c>
      <c r="H1412" s="5">
        <v>24020593</v>
      </c>
      <c r="I1412" s="5">
        <v>24020593</v>
      </c>
      <c r="J1412" s="5">
        <f>ROUND(Offset_Report7[[#This Row],[FY 2022-23 Allocation]]-Offset_Report7[[#This Row],[FY 2022-23 Expended]],0)</f>
        <v>0</v>
      </c>
      <c r="K1412" s="6">
        <f>Offset_Report7[[#This Row],[FY 2021-22 
Unspent Funds to Offset]]+Offset_Report7[[#This Row],[FY 2022-23 
Unspent Funds to Offset]]</f>
        <v>0</v>
      </c>
    </row>
    <row r="1413" spans="1:11" x14ac:dyDescent="0.2">
      <c r="A1413" s="32" t="s">
        <v>4938</v>
      </c>
      <c r="B1413" s="33" t="s">
        <v>2235</v>
      </c>
      <c r="C1413" s="2" t="s">
        <v>14</v>
      </c>
      <c r="D1413" s="3" t="s">
        <v>2236</v>
      </c>
      <c r="E1413" s="4">
        <v>97540</v>
      </c>
      <c r="F1413" s="4">
        <v>97540</v>
      </c>
      <c r="G1413" s="5">
        <f>ROUND(Offset_Report7[[#This Row],[FY 2021-22 Allocation]]-Offset_Report7[[#This Row],[FY 2021-22 Expended]],0)</f>
        <v>0</v>
      </c>
      <c r="H1413" s="5">
        <v>278649</v>
      </c>
      <c r="I1413" s="5">
        <v>278649</v>
      </c>
      <c r="J1413" s="5">
        <f>ROUND(Offset_Report7[[#This Row],[FY 2022-23 Allocation]]-Offset_Report7[[#This Row],[FY 2022-23 Expended]],0)</f>
        <v>0</v>
      </c>
      <c r="K1413" s="6">
        <f>Offset_Report7[[#This Row],[FY 2021-22 
Unspent Funds to Offset]]+Offset_Report7[[#This Row],[FY 2022-23 
Unspent Funds to Offset]]</f>
        <v>0</v>
      </c>
    </row>
    <row r="1414" spans="1:11" x14ac:dyDescent="0.2">
      <c r="A1414" s="32" t="s">
        <v>4939</v>
      </c>
      <c r="B1414" s="34" t="s">
        <v>2237</v>
      </c>
      <c r="C1414" s="2" t="s">
        <v>14</v>
      </c>
      <c r="D1414" s="3" t="s">
        <v>2238</v>
      </c>
      <c r="E1414" s="4">
        <v>0</v>
      </c>
      <c r="F1414" s="4">
        <v>0</v>
      </c>
      <c r="G1414" s="5">
        <f>ROUND(Offset_Report7[[#This Row],[FY 2021-22 Allocation]]-Offset_Report7[[#This Row],[FY 2021-22 Expended]],0)</f>
        <v>0</v>
      </c>
      <c r="H1414" s="5">
        <v>0</v>
      </c>
      <c r="I1414" s="5">
        <v>0</v>
      </c>
      <c r="J1414" s="5">
        <f>ROUND(Offset_Report7[[#This Row],[FY 2022-23 Allocation]]-Offset_Report7[[#This Row],[FY 2022-23 Expended]],0)</f>
        <v>0</v>
      </c>
      <c r="K1414" s="6">
        <f>Offset_Report7[[#This Row],[FY 2021-22 
Unspent Funds to Offset]]+Offset_Report7[[#This Row],[FY 2022-23 
Unspent Funds to Offset]]</f>
        <v>0</v>
      </c>
    </row>
    <row r="1415" spans="1:11" x14ac:dyDescent="0.2">
      <c r="A1415" s="32" t="s">
        <v>4940</v>
      </c>
      <c r="B1415" s="34" t="s">
        <v>2239</v>
      </c>
      <c r="C1415" s="2" t="s">
        <v>14</v>
      </c>
      <c r="D1415" s="3" t="s">
        <v>2240</v>
      </c>
      <c r="E1415" s="4">
        <v>1031577</v>
      </c>
      <c r="F1415" s="4">
        <v>1031577</v>
      </c>
      <c r="G1415" s="5">
        <f>ROUND(Offset_Report7[[#This Row],[FY 2021-22 Allocation]]-Offset_Report7[[#This Row],[FY 2021-22 Expended]],0)</f>
        <v>0</v>
      </c>
      <c r="H1415" s="5">
        <v>2219663</v>
      </c>
      <c r="I1415" s="5">
        <v>1936903</v>
      </c>
      <c r="J1415" s="5">
        <f>ROUND(Offset_Report7[[#This Row],[FY 2022-23 Allocation]]-Offset_Report7[[#This Row],[FY 2022-23 Expended]],0)</f>
        <v>282760</v>
      </c>
      <c r="K1415" s="6">
        <f>Offset_Report7[[#This Row],[FY 2021-22 
Unspent Funds to Offset]]+Offset_Report7[[#This Row],[FY 2022-23 
Unspent Funds to Offset]]</f>
        <v>282760</v>
      </c>
    </row>
    <row r="1416" spans="1:11" x14ac:dyDescent="0.2">
      <c r="A1416" s="32" t="s">
        <v>4941</v>
      </c>
      <c r="B1416" s="34" t="s">
        <v>2241</v>
      </c>
      <c r="C1416" s="2" t="s">
        <v>14</v>
      </c>
      <c r="D1416" s="3" t="s">
        <v>2242</v>
      </c>
      <c r="E1416" s="4">
        <v>454094</v>
      </c>
      <c r="F1416" s="4">
        <v>454094</v>
      </c>
      <c r="G1416" s="5">
        <f>ROUND(Offset_Report7[[#This Row],[FY 2021-22 Allocation]]-Offset_Report7[[#This Row],[FY 2021-22 Expended]],0)</f>
        <v>0</v>
      </c>
      <c r="H1416" s="5">
        <v>1672787</v>
      </c>
      <c r="I1416" s="5">
        <v>1672787</v>
      </c>
      <c r="J1416" s="5">
        <f>ROUND(Offset_Report7[[#This Row],[FY 2022-23 Allocation]]-Offset_Report7[[#This Row],[FY 2022-23 Expended]],0)</f>
        <v>0</v>
      </c>
      <c r="K1416" s="6">
        <f>Offset_Report7[[#This Row],[FY 2021-22 
Unspent Funds to Offset]]+Offset_Report7[[#This Row],[FY 2022-23 
Unspent Funds to Offset]]</f>
        <v>0</v>
      </c>
    </row>
    <row r="1417" spans="1:11" x14ac:dyDescent="0.2">
      <c r="A1417" s="32" t="s">
        <v>4942</v>
      </c>
      <c r="B1417" s="33" t="s">
        <v>2243</v>
      </c>
      <c r="C1417" s="2" t="s">
        <v>14</v>
      </c>
      <c r="D1417" s="3" t="s">
        <v>2244</v>
      </c>
      <c r="E1417" s="4">
        <v>208833</v>
      </c>
      <c r="F1417" s="4">
        <v>208833</v>
      </c>
      <c r="G1417" s="5">
        <f>ROUND(Offset_Report7[[#This Row],[FY 2021-22 Allocation]]-Offset_Report7[[#This Row],[FY 2021-22 Expended]],0)</f>
        <v>0</v>
      </c>
      <c r="H1417" s="5">
        <v>591531</v>
      </c>
      <c r="I1417" s="5">
        <v>591531</v>
      </c>
      <c r="J1417" s="5">
        <f>ROUND(Offset_Report7[[#This Row],[FY 2022-23 Allocation]]-Offset_Report7[[#This Row],[FY 2022-23 Expended]],0)</f>
        <v>0</v>
      </c>
      <c r="K1417" s="6">
        <f>Offset_Report7[[#This Row],[FY 2021-22 
Unspent Funds to Offset]]+Offset_Report7[[#This Row],[FY 2022-23 
Unspent Funds to Offset]]</f>
        <v>0</v>
      </c>
    </row>
    <row r="1418" spans="1:11" x14ac:dyDescent="0.2">
      <c r="A1418" s="32" t="s">
        <v>4943</v>
      </c>
      <c r="B1418" s="34" t="s">
        <v>2245</v>
      </c>
      <c r="C1418" s="2" t="s">
        <v>14</v>
      </c>
      <c r="D1418" s="3" t="s">
        <v>2246</v>
      </c>
      <c r="E1418" s="4">
        <v>381523</v>
      </c>
      <c r="F1418" s="4">
        <v>381523</v>
      </c>
      <c r="G1418" s="5">
        <f>ROUND(Offset_Report7[[#This Row],[FY 2021-22 Allocation]]-Offset_Report7[[#This Row],[FY 2021-22 Expended]],0)</f>
        <v>0</v>
      </c>
      <c r="H1418" s="5">
        <v>1009136</v>
      </c>
      <c r="I1418" s="5">
        <v>1009136</v>
      </c>
      <c r="J1418" s="5">
        <f>ROUND(Offset_Report7[[#This Row],[FY 2022-23 Allocation]]-Offset_Report7[[#This Row],[FY 2022-23 Expended]],0)</f>
        <v>0</v>
      </c>
      <c r="K1418" s="6">
        <f>Offset_Report7[[#This Row],[FY 2021-22 
Unspent Funds to Offset]]+Offset_Report7[[#This Row],[FY 2022-23 
Unspent Funds to Offset]]</f>
        <v>0</v>
      </c>
    </row>
    <row r="1419" spans="1:11" x14ac:dyDescent="0.2">
      <c r="A1419" s="32" t="s">
        <v>4944</v>
      </c>
      <c r="B1419" s="33" t="s">
        <v>2247</v>
      </c>
      <c r="C1419" s="2" t="s">
        <v>14</v>
      </c>
      <c r="D1419" s="3" t="s">
        <v>2248</v>
      </c>
      <c r="E1419" s="4">
        <v>147530</v>
      </c>
      <c r="F1419" s="4">
        <v>147530</v>
      </c>
      <c r="G1419" s="5">
        <f>ROUND(Offset_Report7[[#This Row],[FY 2021-22 Allocation]]-Offset_Report7[[#This Row],[FY 2021-22 Expended]],0)</f>
        <v>0</v>
      </c>
      <c r="H1419" s="5">
        <v>446237</v>
      </c>
      <c r="I1419" s="5">
        <v>425235</v>
      </c>
      <c r="J1419" s="5">
        <f>ROUND(Offset_Report7[[#This Row],[FY 2022-23 Allocation]]-Offset_Report7[[#This Row],[FY 2022-23 Expended]],0)</f>
        <v>21002</v>
      </c>
      <c r="K1419" s="6">
        <f>Offset_Report7[[#This Row],[FY 2021-22 
Unspent Funds to Offset]]+Offset_Report7[[#This Row],[FY 2022-23 
Unspent Funds to Offset]]</f>
        <v>21002</v>
      </c>
    </row>
    <row r="1420" spans="1:11" x14ac:dyDescent="0.2">
      <c r="A1420" s="32" t="s">
        <v>4945</v>
      </c>
      <c r="B1420" s="33" t="s">
        <v>11</v>
      </c>
      <c r="C1420" s="2" t="s">
        <v>11</v>
      </c>
      <c r="D1420" s="3" t="s">
        <v>2249</v>
      </c>
      <c r="E1420" s="4">
        <v>120186</v>
      </c>
      <c r="F1420" s="4">
        <v>0</v>
      </c>
      <c r="G1420" s="5">
        <f>ROUND(Offset_Report7[[#This Row],[FY 2021-22 Allocation]]-Offset_Report7[[#This Row],[FY 2021-22 Expended]],0)</f>
        <v>120186</v>
      </c>
      <c r="H1420" s="5">
        <v>315328</v>
      </c>
      <c r="I1420" s="5">
        <v>0</v>
      </c>
      <c r="J1420" s="5">
        <f>ROUND(Offset_Report7[[#This Row],[FY 2022-23 Allocation]]-Offset_Report7[[#This Row],[FY 2022-23 Expended]],0)</f>
        <v>315328</v>
      </c>
      <c r="K1420" s="6">
        <f>Offset_Report7[[#This Row],[FY 2021-22 
Unspent Funds to Offset]]+Offset_Report7[[#This Row],[FY 2022-23 
Unspent Funds to Offset]]</f>
        <v>435514</v>
      </c>
    </row>
    <row r="1421" spans="1:11" x14ac:dyDescent="0.2">
      <c r="A1421" s="32" t="s">
        <v>4946</v>
      </c>
      <c r="B1421" s="33" t="s">
        <v>11</v>
      </c>
      <c r="C1421" s="2" t="s">
        <v>11</v>
      </c>
      <c r="D1421" s="3" t="s">
        <v>2250</v>
      </c>
      <c r="E1421" s="4">
        <v>50000</v>
      </c>
      <c r="F1421" s="4">
        <v>50000</v>
      </c>
      <c r="G1421" s="5">
        <f>ROUND(Offset_Report7[[#This Row],[FY 2021-22 Allocation]]-Offset_Report7[[#This Row],[FY 2021-22 Expended]],0)</f>
        <v>0</v>
      </c>
      <c r="H1421" s="5">
        <v>76896</v>
      </c>
      <c r="I1421" s="5">
        <v>76896</v>
      </c>
      <c r="J1421" s="5">
        <f>ROUND(Offset_Report7[[#This Row],[FY 2022-23 Allocation]]-Offset_Report7[[#This Row],[FY 2022-23 Expended]],0)</f>
        <v>0</v>
      </c>
      <c r="K1421" s="6">
        <f>Offset_Report7[[#This Row],[FY 2021-22 
Unspent Funds to Offset]]+Offset_Report7[[#This Row],[FY 2022-23 
Unspent Funds to Offset]]</f>
        <v>0</v>
      </c>
    </row>
    <row r="1422" spans="1:11" x14ac:dyDescent="0.2">
      <c r="A1422" s="32" t="s">
        <v>4947</v>
      </c>
      <c r="B1422" s="33" t="s">
        <v>2251</v>
      </c>
      <c r="C1422" s="2" t="s">
        <v>14</v>
      </c>
      <c r="D1422" s="3" t="s">
        <v>2252</v>
      </c>
      <c r="E1422" s="4">
        <v>0</v>
      </c>
      <c r="F1422" s="4">
        <v>0</v>
      </c>
      <c r="G1422" s="5">
        <f>ROUND(Offset_Report7[[#This Row],[FY 2021-22 Allocation]]-Offset_Report7[[#This Row],[FY 2021-22 Expended]],0)</f>
        <v>0</v>
      </c>
      <c r="H1422" s="5">
        <v>0</v>
      </c>
      <c r="I1422" s="5">
        <v>0</v>
      </c>
      <c r="J1422" s="5">
        <f>ROUND(Offset_Report7[[#This Row],[FY 2022-23 Allocation]]-Offset_Report7[[#This Row],[FY 2022-23 Expended]],0)</f>
        <v>0</v>
      </c>
      <c r="K1422" s="6">
        <f>Offset_Report7[[#This Row],[FY 2021-22 
Unspent Funds to Offset]]+Offset_Report7[[#This Row],[FY 2022-23 
Unspent Funds to Offset]]</f>
        <v>0</v>
      </c>
    </row>
    <row r="1423" spans="1:11" x14ac:dyDescent="0.2">
      <c r="A1423" s="32" t="s">
        <v>4948</v>
      </c>
      <c r="B1423" s="34" t="s">
        <v>2253</v>
      </c>
      <c r="C1423" s="2" t="s">
        <v>14</v>
      </c>
      <c r="D1423" s="3" t="s">
        <v>2254</v>
      </c>
      <c r="E1423" s="4">
        <v>0</v>
      </c>
      <c r="F1423" s="4">
        <v>0</v>
      </c>
      <c r="G1423" s="5">
        <f>ROUND(Offset_Report7[[#This Row],[FY 2021-22 Allocation]]-Offset_Report7[[#This Row],[FY 2021-22 Expended]],0)</f>
        <v>0</v>
      </c>
      <c r="H1423" s="5">
        <v>0</v>
      </c>
      <c r="I1423" s="5">
        <v>0</v>
      </c>
      <c r="J1423" s="5">
        <f>ROUND(Offset_Report7[[#This Row],[FY 2022-23 Allocation]]-Offset_Report7[[#This Row],[FY 2022-23 Expended]],0)</f>
        <v>0</v>
      </c>
      <c r="K1423" s="6">
        <f>Offset_Report7[[#This Row],[FY 2021-22 
Unspent Funds to Offset]]+Offset_Report7[[#This Row],[FY 2022-23 
Unspent Funds to Offset]]</f>
        <v>0</v>
      </c>
    </row>
    <row r="1424" spans="1:11" x14ac:dyDescent="0.2">
      <c r="A1424" s="32" t="s">
        <v>4949</v>
      </c>
      <c r="B1424" s="34" t="s">
        <v>2255</v>
      </c>
      <c r="C1424" s="2" t="s">
        <v>14</v>
      </c>
      <c r="D1424" s="3" t="s">
        <v>2256</v>
      </c>
      <c r="E1424" s="4">
        <v>0</v>
      </c>
      <c r="F1424" s="4">
        <v>0</v>
      </c>
      <c r="G1424" s="5">
        <f>ROUND(Offset_Report7[[#This Row],[FY 2021-22 Allocation]]-Offset_Report7[[#This Row],[FY 2021-22 Expended]],0)</f>
        <v>0</v>
      </c>
      <c r="H1424" s="5">
        <v>0</v>
      </c>
      <c r="I1424" s="5">
        <v>0</v>
      </c>
      <c r="J1424" s="5">
        <f>ROUND(Offset_Report7[[#This Row],[FY 2022-23 Allocation]]-Offset_Report7[[#This Row],[FY 2022-23 Expended]],0)</f>
        <v>0</v>
      </c>
      <c r="K1424" s="6">
        <f>Offset_Report7[[#This Row],[FY 2021-22 
Unspent Funds to Offset]]+Offset_Report7[[#This Row],[FY 2022-23 
Unspent Funds to Offset]]</f>
        <v>0</v>
      </c>
    </row>
    <row r="1425" spans="1:11" x14ac:dyDescent="0.2">
      <c r="A1425" s="32" t="s">
        <v>4950</v>
      </c>
      <c r="B1425" s="33" t="s">
        <v>2257</v>
      </c>
      <c r="C1425" s="2" t="s">
        <v>14</v>
      </c>
      <c r="D1425" s="3" t="s">
        <v>2258</v>
      </c>
      <c r="E1425" s="4">
        <v>0</v>
      </c>
      <c r="F1425" s="4">
        <v>0</v>
      </c>
      <c r="G1425" s="5">
        <f>ROUND(Offset_Report7[[#This Row],[FY 2021-22 Allocation]]-Offset_Report7[[#This Row],[FY 2021-22 Expended]],0)</f>
        <v>0</v>
      </c>
      <c r="H1425" s="5">
        <v>0</v>
      </c>
      <c r="I1425" s="5">
        <v>0</v>
      </c>
      <c r="J1425" s="5">
        <f>ROUND(Offset_Report7[[#This Row],[FY 2022-23 Allocation]]-Offset_Report7[[#This Row],[FY 2022-23 Expended]],0)</f>
        <v>0</v>
      </c>
      <c r="K1425" s="6">
        <f>Offset_Report7[[#This Row],[FY 2021-22 
Unspent Funds to Offset]]+Offset_Report7[[#This Row],[FY 2022-23 
Unspent Funds to Offset]]</f>
        <v>0</v>
      </c>
    </row>
    <row r="1426" spans="1:11" x14ac:dyDescent="0.2">
      <c r="A1426" s="32" t="s">
        <v>4951</v>
      </c>
      <c r="B1426" s="33" t="s">
        <v>11</v>
      </c>
      <c r="C1426" s="2" t="s">
        <v>11</v>
      </c>
      <c r="D1426" s="3" t="s">
        <v>2259</v>
      </c>
      <c r="E1426" s="4">
        <v>470953</v>
      </c>
      <c r="F1426" s="4">
        <v>470953</v>
      </c>
      <c r="G1426" s="5">
        <f>ROUND(Offset_Report7[[#This Row],[FY 2021-22 Allocation]]-Offset_Report7[[#This Row],[FY 2021-22 Expended]],0)</f>
        <v>0</v>
      </c>
      <c r="H1426" s="5">
        <v>1357436</v>
      </c>
      <c r="I1426" s="5">
        <v>1357436</v>
      </c>
      <c r="J1426" s="5">
        <f>ROUND(Offset_Report7[[#This Row],[FY 2022-23 Allocation]]-Offset_Report7[[#This Row],[FY 2022-23 Expended]],0)</f>
        <v>0</v>
      </c>
      <c r="K1426" s="6">
        <f>Offset_Report7[[#This Row],[FY 2021-22 
Unspent Funds to Offset]]+Offset_Report7[[#This Row],[FY 2022-23 
Unspent Funds to Offset]]</f>
        <v>0</v>
      </c>
    </row>
    <row r="1427" spans="1:11" x14ac:dyDescent="0.2">
      <c r="A1427" s="32" t="s">
        <v>4952</v>
      </c>
      <c r="B1427" s="33" t="s">
        <v>11</v>
      </c>
      <c r="C1427" s="2" t="s">
        <v>11</v>
      </c>
      <c r="D1427" s="3" t="s">
        <v>2260</v>
      </c>
      <c r="E1427" s="4">
        <v>609121</v>
      </c>
      <c r="F1427" s="4">
        <v>609121</v>
      </c>
      <c r="G1427" s="5">
        <f>ROUND(Offset_Report7[[#This Row],[FY 2021-22 Allocation]]-Offset_Report7[[#This Row],[FY 2021-22 Expended]],0)</f>
        <v>0</v>
      </c>
      <c r="H1427" s="5">
        <v>1711704</v>
      </c>
      <c r="I1427" s="5">
        <v>1711704</v>
      </c>
      <c r="J1427" s="5">
        <f>ROUND(Offset_Report7[[#This Row],[FY 2022-23 Allocation]]-Offset_Report7[[#This Row],[FY 2022-23 Expended]],0)</f>
        <v>0</v>
      </c>
      <c r="K1427" s="6">
        <f>Offset_Report7[[#This Row],[FY 2021-22 
Unspent Funds to Offset]]+Offset_Report7[[#This Row],[FY 2022-23 
Unspent Funds to Offset]]</f>
        <v>0</v>
      </c>
    </row>
    <row r="1428" spans="1:11" x14ac:dyDescent="0.2">
      <c r="A1428" s="32" t="s">
        <v>4953</v>
      </c>
      <c r="B1428" s="33" t="s">
        <v>11</v>
      </c>
      <c r="C1428" s="2" t="s">
        <v>11</v>
      </c>
      <c r="D1428" s="3" t="s">
        <v>2261</v>
      </c>
      <c r="E1428" s="4">
        <v>5884141</v>
      </c>
      <c r="F1428" s="4">
        <v>5884141</v>
      </c>
      <c r="G1428" s="5">
        <f>ROUND(Offset_Report7[[#This Row],[FY 2021-22 Allocation]]-Offset_Report7[[#This Row],[FY 2021-22 Expended]],0)</f>
        <v>0</v>
      </c>
      <c r="H1428" s="5">
        <v>20978495</v>
      </c>
      <c r="I1428" s="5">
        <v>20978495</v>
      </c>
      <c r="J1428" s="5">
        <f>ROUND(Offset_Report7[[#This Row],[FY 2022-23 Allocation]]-Offset_Report7[[#This Row],[FY 2022-23 Expended]],0)</f>
        <v>0</v>
      </c>
      <c r="K1428" s="6">
        <f>Offset_Report7[[#This Row],[FY 2021-22 
Unspent Funds to Offset]]+Offset_Report7[[#This Row],[FY 2022-23 
Unspent Funds to Offset]]</f>
        <v>0</v>
      </c>
    </row>
    <row r="1429" spans="1:11" x14ac:dyDescent="0.2">
      <c r="A1429" s="32" t="s">
        <v>4954</v>
      </c>
      <c r="B1429" s="33" t="s">
        <v>2262</v>
      </c>
      <c r="C1429" s="2" t="s">
        <v>14</v>
      </c>
      <c r="D1429" s="3" t="s">
        <v>2263</v>
      </c>
      <c r="E1429" s="4">
        <v>171756</v>
      </c>
      <c r="F1429" s="4">
        <v>171756</v>
      </c>
      <c r="G1429" s="5">
        <f>ROUND(Offset_Report7[[#This Row],[FY 2021-22 Allocation]]-Offset_Report7[[#This Row],[FY 2021-22 Expended]],0)</f>
        <v>0</v>
      </c>
      <c r="H1429" s="5">
        <v>535574</v>
      </c>
      <c r="I1429" s="5">
        <v>535574</v>
      </c>
      <c r="J1429" s="5">
        <f>ROUND(Offset_Report7[[#This Row],[FY 2022-23 Allocation]]-Offset_Report7[[#This Row],[FY 2022-23 Expended]],0)</f>
        <v>0</v>
      </c>
      <c r="K1429" s="6">
        <f>Offset_Report7[[#This Row],[FY 2021-22 
Unspent Funds to Offset]]+Offset_Report7[[#This Row],[FY 2022-23 
Unspent Funds to Offset]]</f>
        <v>0</v>
      </c>
    </row>
    <row r="1430" spans="1:11" x14ac:dyDescent="0.2">
      <c r="A1430" s="32" t="s">
        <v>4955</v>
      </c>
      <c r="B1430" s="34" t="s">
        <v>2264</v>
      </c>
      <c r="C1430" s="2" t="s">
        <v>14</v>
      </c>
      <c r="D1430" s="3" t="s">
        <v>2265</v>
      </c>
      <c r="E1430" s="4">
        <v>0</v>
      </c>
      <c r="F1430" s="4">
        <v>0</v>
      </c>
      <c r="G1430" s="5">
        <f>ROUND(Offset_Report7[[#This Row],[FY 2021-22 Allocation]]-Offset_Report7[[#This Row],[FY 2021-22 Expended]],0)</f>
        <v>0</v>
      </c>
      <c r="H1430" s="5">
        <v>0</v>
      </c>
      <c r="I1430" s="5">
        <v>0</v>
      </c>
      <c r="J1430" s="5">
        <f>ROUND(Offset_Report7[[#This Row],[FY 2022-23 Allocation]]-Offset_Report7[[#This Row],[FY 2022-23 Expended]],0)</f>
        <v>0</v>
      </c>
      <c r="K1430" s="6">
        <f>Offset_Report7[[#This Row],[FY 2021-22 
Unspent Funds to Offset]]+Offset_Report7[[#This Row],[FY 2022-23 
Unspent Funds to Offset]]</f>
        <v>0</v>
      </c>
    </row>
    <row r="1431" spans="1:11" x14ac:dyDescent="0.2">
      <c r="A1431" s="32" t="s">
        <v>4956</v>
      </c>
      <c r="B1431" s="34" t="s">
        <v>11</v>
      </c>
      <c r="C1431" s="2" t="s">
        <v>11</v>
      </c>
      <c r="D1431" s="3" t="s">
        <v>2266</v>
      </c>
      <c r="E1431" s="4">
        <v>0</v>
      </c>
      <c r="F1431" s="4">
        <v>0</v>
      </c>
      <c r="G1431" s="5">
        <f>ROUND(Offset_Report7[[#This Row],[FY 2021-22 Allocation]]-Offset_Report7[[#This Row],[FY 2021-22 Expended]],0)</f>
        <v>0</v>
      </c>
      <c r="H1431" s="5">
        <v>0</v>
      </c>
      <c r="I1431" s="5">
        <v>0</v>
      </c>
      <c r="J1431" s="5">
        <f>ROUND(Offset_Report7[[#This Row],[FY 2022-23 Allocation]]-Offset_Report7[[#This Row],[FY 2022-23 Expended]],0)</f>
        <v>0</v>
      </c>
      <c r="K1431" s="6">
        <f>Offset_Report7[[#This Row],[FY 2021-22 
Unspent Funds to Offset]]+Offset_Report7[[#This Row],[FY 2022-23 
Unspent Funds to Offset]]</f>
        <v>0</v>
      </c>
    </row>
    <row r="1432" spans="1:11" x14ac:dyDescent="0.2">
      <c r="A1432" s="32" t="s">
        <v>4957</v>
      </c>
      <c r="B1432" s="34" t="s">
        <v>2267</v>
      </c>
      <c r="C1432" s="2" t="s">
        <v>14</v>
      </c>
      <c r="D1432" s="3" t="s">
        <v>2268</v>
      </c>
      <c r="E1432" s="4">
        <v>0</v>
      </c>
      <c r="F1432" s="4">
        <v>0</v>
      </c>
      <c r="G1432" s="5">
        <f>ROUND(Offset_Report7[[#This Row],[FY 2021-22 Allocation]]-Offset_Report7[[#This Row],[FY 2021-22 Expended]],0)</f>
        <v>0</v>
      </c>
      <c r="H1432" s="5">
        <v>0</v>
      </c>
      <c r="I1432" s="5">
        <v>0</v>
      </c>
      <c r="J1432" s="5">
        <f>ROUND(Offset_Report7[[#This Row],[FY 2022-23 Allocation]]-Offset_Report7[[#This Row],[FY 2022-23 Expended]],0)</f>
        <v>0</v>
      </c>
      <c r="K1432" s="6">
        <f>Offset_Report7[[#This Row],[FY 2021-22 
Unspent Funds to Offset]]+Offset_Report7[[#This Row],[FY 2022-23 
Unspent Funds to Offset]]</f>
        <v>0</v>
      </c>
    </row>
    <row r="1433" spans="1:11" x14ac:dyDescent="0.2">
      <c r="A1433" s="32" t="s">
        <v>4958</v>
      </c>
      <c r="B1433" s="34" t="s">
        <v>2269</v>
      </c>
      <c r="C1433" s="2" t="s">
        <v>14</v>
      </c>
      <c r="D1433" s="3" t="s">
        <v>2270</v>
      </c>
      <c r="E1433" s="4">
        <v>0</v>
      </c>
      <c r="F1433" s="4">
        <v>0</v>
      </c>
      <c r="G1433" s="5">
        <f>ROUND(Offset_Report7[[#This Row],[FY 2021-22 Allocation]]-Offset_Report7[[#This Row],[FY 2021-22 Expended]],0)</f>
        <v>0</v>
      </c>
      <c r="H1433" s="5">
        <v>0</v>
      </c>
      <c r="I1433" s="5">
        <v>0</v>
      </c>
      <c r="J1433" s="5">
        <f>ROUND(Offset_Report7[[#This Row],[FY 2022-23 Allocation]]-Offset_Report7[[#This Row],[FY 2022-23 Expended]],0)</f>
        <v>0</v>
      </c>
      <c r="K1433" s="6">
        <f>Offset_Report7[[#This Row],[FY 2021-22 
Unspent Funds to Offset]]+Offset_Report7[[#This Row],[FY 2022-23 
Unspent Funds to Offset]]</f>
        <v>0</v>
      </c>
    </row>
    <row r="1434" spans="1:11" x14ac:dyDescent="0.2">
      <c r="A1434" s="32" t="s">
        <v>4959</v>
      </c>
      <c r="B1434" s="33" t="s">
        <v>2271</v>
      </c>
      <c r="C1434" s="2" t="s">
        <v>14</v>
      </c>
      <c r="D1434" s="3" t="s">
        <v>2272</v>
      </c>
      <c r="E1434" s="4">
        <v>0</v>
      </c>
      <c r="F1434" s="4">
        <v>0</v>
      </c>
      <c r="G1434" s="5">
        <f>ROUND(Offset_Report7[[#This Row],[FY 2021-22 Allocation]]-Offset_Report7[[#This Row],[FY 2021-22 Expended]],0)</f>
        <v>0</v>
      </c>
      <c r="H1434" s="5">
        <v>0</v>
      </c>
      <c r="I1434" s="5">
        <v>0</v>
      </c>
      <c r="J1434" s="5">
        <f>ROUND(Offset_Report7[[#This Row],[FY 2022-23 Allocation]]-Offset_Report7[[#This Row],[FY 2022-23 Expended]],0)</f>
        <v>0</v>
      </c>
      <c r="K1434" s="6">
        <f>Offset_Report7[[#This Row],[FY 2021-22 
Unspent Funds to Offset]]+Offset_Report7[[#This Row],[FY 2022-23 
Unspent Funds to Offset]]</f>
        <v>0</v>
      </c>
    </row>
    <row r="1435" spans="1:11" x14ac:dyDescent="0.2">
      <c r="A1435" s="32" t="s">
        <v>4960</v>
      </c>
      <c r="B1435" s="34" t="s">
        <v>11</v>
      </c>
      <c r="C1435" s="2" t="s">
        <v>11</v>
      </c>
      <c r="D1435" s="3" t="s">
        <v>2273</v>
      </c>
      <c r="E1435" s="4">
        <v>1928322</v>
      </c>
      <c r="F1435" s="4">
        <v>1928322</v>
      </c>
      <c r="G1435" s="5">
        <f>ROUND(Offset_Report7[[#This Row],[FY 2021-22 Allocation]]-Offset_Report7[[#This Row],[FY 2021-22 Expended]],0)</f>
        <v>0</v>
      </c>
      <c r="H1435" s="5">
        <v>5186958</v>
      </c>
      <c r="I1435" s="5">
        <v>5186958</v>
      </c>
      <c r="J1435" s="5">
        <f>ROUND(Offset_Report7[[#This Row],[FY 2022-23 Allocation]]-Offset_Report7[[#This Row],[FY 2022-23 Expended]],0)</f>
        <v>0</v>
      </c>
      <c r="K1435" s="6">
        <f>Offset_Report7[[#This Row],[FY 2021-22 
Unspent Funds to Offset]]+Offset_Report7[[#This Row],[FY 2022-23 
Unspent Funds to Offset]]</f>
        <v>0</v>
      </c>
    </row>
    <row r="1436" spans="1:11" x14ac:dyDescent="0.2">
      <c r="A1436" s="32" t="s">
        <v>4961</v>
      </c>
      <c r="B1436" s="33" t="s">
        <v>11</v>
      </c>
      <c r="C1436" s="2" t="s">
        <v>11</v>
      </c>
      <c r="D1436" s="3" t="s">
        <v>2274</v>
      </c>
      <c r="E1436" s="4">
        <v>0</v>
      </c>
      <c r="F1436" s="4">
        <v>0</v>
      </c>
      <c r="G1436" s="5">
        <f>ROUND(Offset_Report7[[#This Row],[FY 2021-22 Allocation]]-Offset_Report7[[#This Row],[FY 2021-22 Expended]],0)</f>
        <v>0</v>
      </c>
      <c r="H1436" s="5">
        <v>0</v>
      </c>
      <c r="I1436" s="5">
        <v>0</v>
      </c>
      <c r="J1436" s="5">
        <f>ROUND(Offset_Report7[[#This Row],[FY 2022-23 Allocation]]-Offset_Report7[[#This Row],[FY 2022-23 Expended]],0)</f>
        <v>0</v>
      </c>
      <c r="K1436" s="6">
        <f>Offset_Report7[[#This Row],[FY 2021-22 
Unspent Funds to Offset]]+Offset_Report7[[#This Row],[FY 2022-23 
Unspent Funds to Offset]]</f>
        <v>0</v>
      </c>
    </row>
    <row r="1437" spans="1:11" x14ac:dyDescent="0.2">
      <c r="A1437" s="32" t="s">
        <v>4962</v>
      </c>
      <c r="B1437" s="33" t="s">
        <v>11</v>
      </c>
      <c r="C1437" s="2" t="s">
        <v>11</v>
      </c>
      <c r="D1437" s="3" t="s">
        <v>2275</v>
      </c>
      <c r="E1437" s="4">
        <v>0</v>
      </c>
      <c r="F1437" s="4">
        <v>0</v>
      </c>
      <c r="G1437" s="5">
        <f>ROUND(Offset_Report7[[#This Row],[FY 2021-22 Allocation]]-Offset_Report7[[#This Row],[FY 2021-22 Expended]],0)</f>
        <v>0</v>
      </c>
      <c r="H1437" s="5">
        <v>0</v>
      </c>
      <c r="I1437" s="5">
        <v>0</v>
      </c>
      <c r="J1437" s="5">
        <f>ROUND(Offset_Report7[[#This Row],[FY 2022-23 Allocation]]-Offset_Report7[[#This Row],[FY 2022-23 Expended]],0)</f>
        <v>0</v>
      </c>
      <c r="K1437" s="6">
        <f>Offset_Report7[[#This Row],[FY 2021-22 
Unspent Funds to Offset]]+Offset_Report7[[#This Row],[FY 2022-23 
Unspent Funds to Offset]]</f>
        <v>0</v>
      </c>
    </row>
    <row r="1438" spans="1:11" x14ac:dyDescent="0.2">
      <c r="A1438" s="32" t="s">
        <v>4963</v>
      </c>
      <c r="B1438" s="33" t="s">
        <v>2276</v>
      </c>
      <c r="C1438" s="2" t="s">
        <v>14</v>
      </c>
      <c r="D1438" s="3" t="s">
        <v>2277</v>
      </c>
      <c r="E1438" s="4">
        <v>0</v>
      </c>
      <c r="F1438" s="4">
        <v>0</v>
      </c>
      <c r="G1438" s="5">
        <f>ROUND(Offset_Report7[[#This Row],[FY 2021-22 Allocation]]-Offset_Report7[[#This Row],[FY 2021-22 Expended]],0)</f>
        <v>0</v>
      </c>
      <c r="H1438" s="5">
        <v>0</v>
      </c>
      <c r="I1438" s="5">
        <v>0</v>
      </c>
      <c r="J1438" s="5">
        <f>ROUND(Offset_Report7[[#This Row],[FY 2022-23 Allocation]]-Offset_Report7[[#This Row],[FY 2022-23 Expended]],0)</f>
        <v>0</v>
      </c>
      <c r="K1438" s="6">
        <f>Offset_Report7[[#This Row],[FY 2021-22 
Unspent Funds to Offset]]+Offset_Report7[[#This Row],[FY 2022-23 
Unspent Funds to Offset]]</f>
        <v>0</v>
      </c>
    </row>
    <row r="1439" spans="1:11" x14ac:dyDescent="0.2">
      <c r="A1439" s="32" t="s">
        <v>4964</v>
      </c>
      <c r="B1439" s="34" t="s">
        <v>2278</v>
      </c>
      <c r="C1439" s="2" t="s">
        <v>14</v>
      </c>
      <c r="D1439" s="3" t="s">
        <v>2279</v>
      </c>
      <c r="E1439" s="4">
        <v>0</v>
      </c>
      <c r="F1439" s="4">
        <v>0</v>
      </c>
      <c r="G1439" s="5">
        <f>ROUND(Offset_Report7[[#This Row],[FY 2021-22 Allocation]]-Offset_Report7[[#This Row],[FY 2021-22 Expended]],0)</f>
        <v>0</v>
      </c>
      <c r="H1439" s="5">
        <v>0</v>
      </c>
      <c r="I1439" s="5">
        <v>0</v>
      </c>
      <c r="J1439" s="5">
        <f>ROUND(Offset_Report7[[#This Row],[FY 2022-23 Allocation]]-Offset_Report7[[#This Row],[FY 2022-23 Expended]],0)</f>
        <v>0</v>
      </c>
      <c r="K1439" s="6">
        <f>Offset_Report7[[#This Row],[FY 2021-22 
Unspent Funds to Offset]]+Offset_Report7[[#This Row],[FY 2022-23 
Unspent Funds to Offset]]</f>
        <v>0</v>
      </c>
    </row>
    <row r="1440" spans="1:11" x14ac:dyDescent="0.2">
      <c r="A1440" s="32" t="s">
        <v>4965</v>
      </c>
      <c r="B1440" s="34" t="s">
        <v>2280</v>
      </c>
      <c r="C1440" s="2" t="s">
        <v>14</v>
      </c>
      <c r="D1440" s="3" t="s">
        <v>2281</v>
      </c>
      <c r="E1440" s="4">
        <v>0</v>
      </c>
      <c r="F1440" s="4">
        <v>0</v>
      </c>
      <c r="G1440" s="5">
        <f>ROUND(Offset_Report7[[#This Row],[FY 2021-22 Allocation]]-Offset_Report7[[#This Row],[FY 2021-22 Expended]],0)</f>
        <v>0</v>
      </c>
      <c r="H1440" s="5">
        <v>0</v>
      </c>
      <c r="I1440" s="5">
        <v>0</v>
      </c>
      <c r="J1440" s="5">
        <f>ROUND(Offset_Report7[[#This Row],[FY 2022-23 Allocation]]-Offset_Report7[[#This Row],[FY 2022-23 Expended]],0)</f>
        <v>0</v>
      </c>
      <c r="K1440" s="6">
        <f>Offset_Report7[[#This Row],[FY 2021-22 
Unspent Funds to Offset]]+Offset_Report7[[#This Row],[FY 2022-23 
Unspent Funds to Offset]]</f>
        <v>0</v>
      </c>
    </row>
    <row r="1441" spans="1:11" x14ac:dyDescent="0.2">
      <c r="A1441" s="32" t="s">
        <v>4966</v>
      </c>
      <c r="B1441" s="34" t="s">
        <v>11</v>
      </c>
      <c r="C1441" s="2" t="s">
        <v>11</v>
      </c>
      <c r="D1441" s="3" t="s">
        <v>2282</v>
      </c>
      <c r="E1441" s="4">
        <v>156509</v>
      </c>
      <c r="F1441" s="4">
        <v>156509</v>
      </c>
      <c r="G1441" s="5">
        <f>ROUND(Offset_Report7[[#This Row],[FY 2021-22 Allocation]]-Offset_Report7[[#This Row],[FY 2021-22 Expended]],0)</f>
        <v>0</v>
      </c>
      <c r="H1441" s="5">
        <v>411004</v>
      </c>
      <c r="I1441" s="5">
        <v>411004</v>
      </c>
      <c r="J1441" s="5">
        <f>ROUND(Offset_Report7[[#This Row],[FY 2022-23 Allocation]]-Offset_Report7[[#This Row],[FY 2022-23 Expended]],0)</f>
        <v>0</v>
      </c>
      <c r="K1441" s="6">
        <f>Offset_Report7[[#This Row],[FY 2021-22 
Unspent Funds to Offset]]+Offset_Report7[[#This Row],[FY 2022-23 
Unspent Funds to Offset]]</f>
        <v>0</v>
      </c>
    </row>
    <row r="1442" spans="1:11" x14ac:dyDescent="0.2">
      <c r="A1442" s="32" t="s">
        <v>4967</v>
      </c>
      <c r="B1442" s="33" t="s">
        <v>2283</v>
      </c>
      <c r="C1442" s="2" t="s">
        <v>14</v>
      </c>
      <c r="D1442" s="3" t="s">
        <v>2284</v>
      </c>
      <c r="E1442" s="4">
        <v>0</v>
      </c>
      <c r="F1442" s="4">
        <v>0</v>
      </c>
      <c r="G1442" s="5">
        <f>ROUND(Offset_Report7[[#This Row],[FY 2021-22 Allocation]]-Offset_Report7[[#This Row],[FY 2021-22 Expended]],0)</f>
        <v>0</v>
      </c>
      <c r="H1442" s="5">
        <v>0</v>
      </c>
      <c r="I1442" s="5">
        <v>0</v>
      </c>
      <c r="J1442" s="5">
        <f>ROUND(Offset_Report7[[#This Row],[FY 2022-23 Allocation]]-Offset_Report7[[#This Row],[FY 2022-23 Expended]],0)</f>
        <v>0</v>
      </c>
      <c r="K1442" s="6">
        <f>Offset_Report7[[#This Row],[FY 2021-22 
Unspent Funds to Offset]]+Offset_Report7[[#This Row],[FY 2022-23 
Unspent Funds to Offset]]</f>
        <v>0</v>
      </c>
    </row>
    <row r="1443" spans="1:11" x14ac:dyDescent="0.2">
      <c r="A1443" s="32" t="s">
        <v>4968</v>
      </c>
      <c r="B1443" s="33" t="s">
        <v>11</v>
      </c>
      <c r="C1443" s="2" t="s">
        <v>11</v>
      </c>
      <c r="D1443" s="3" t="s">
        <v>2285</v>
      </c>
      <c r="E1443" s="4">
        <v>83650</v>
      </c>
      <c r="F1443" s="4">
        <v>83650</v>
      </c>
      <c r="G1443" s="5">
        <f>ROUND(Offset_Report7[[#This Row],[FY 2021-22 Allocation]]-Offset_Report7[[#This Row],[FY 2021-22 Expended]],0)</f>
        <v>0</v>
      </c>
      <c r="H1443" s="5">
        <v>234703</v>
      </c>
      <c r="I1443" s="5">
        <v>234703</v>
      </c>
      <c r="J1443" s="5">
        <f>ROUND(Offset_Report7[[#This Row],[FY 2022-23 Allocation]]-Offset_Report7[[#This Row],[FY 2022-23 Expended]],0)</f>
        <v>0</v>
      </c>
      <c r="K1443" s="6">
        <f>Offset_Report7[[#This Row],[FY 2021-22 
Unspent Funds to Offset]]+Offset_Report7[[#This Row],[FY 2022-23 
Unspent Funds to Offset]]</f>
        <v>0</v>
      </c>
    </row>
    <row r="1444" spans="1:11" x14ac:dyDescent="0.2">
      <c r="A1444" s="32" t="s">
        <v>4969</v>
      </c>
      <c r="B1444" s="34" t="s">
        <v>2286</v>
      </c>
      <c r="C1444" s="2" t="s">
        <v>14</v>
      </c>
      <c r="D1444" s="3" t="s">
        <v>2287</v>
      </c>
      <c r="E1444" s="4">
        <v>0</v>
      </c>
      <c r="F1444" s="4">
        <v>0</v>
      </c>
      <c r="G1444" s="5">
        <f>ROUND(Offset_Report7[[#This Row],[FY 2021-22 Allocation]]-Offset_Report7[[#This Row],[FY 2021-22 Expended]],0)</f>
        <v>0</v>
      </c>
      <c r="H1444" s="5">
        <v>0</v>
      </c>
      <c r="I1444" s="5">
        <v>0</v>
      </c>
      <c r="J1444" s="5">
        <f>ROUND(Offset_Report7[[#This Row],[FY 2022-23 Allocation]]-Offset_Report7[[#This Row],[FY 2022-23 Expended]],0)</f>
        <v>0</v>
      </c>
      <c r="K1444" s="6">
        <f>Offset_Report7[[#This Row],[FY 2021-22 
Unspent Funds to Offset]]+Offset_Report7[[#This Row],[FY 2022-23 
Unspent Funds to Offset]]</f>
        <v>0</v>
      </c>
    </row>
    <row r="1445" spans="1:11" x14ac:dyDescent="0.2">
      <c r="A1445" s="32" t="s">
        <v>4970</v>
      </c>
      <c r="B1445" s="34" t="s">
        <v>2288</v>
      </c>
      <c r="C1445" s="2" t="s">
        <v>14</v>
      </c>
      <c r="D1445" s="3" t="s">
        <v>2289</v>
      </c>
      <c r="E1445" s="4">
        <v>0</v>
      </c>
      <c r="F1445" s="4">
        <v>0</v>
      </c>
      <c r="G1445" s="5">
        <f>ROUND(Offset_Report7[[#This Row],[FY 2021-22 Allocation]]-Offset_Report7[[#This Row],[FY 2021-22 Expended]],0)</f>
        <v>0</v>
      </c>
      <c r="H1445" s="5">
        <v>0</v>
      </c>
      <c r="I1445" s="5">
        <v>0</v>
      </c>
      <c r="J1445" s="5">
        <f>ROUND(Offset_Report7[[#This Row],[FY 2022-23 Allocation]]-Offset_Report7[[#This Row],[FY 2022-23 Expended]],0)</f>
        <v>0</v>
      </c>
      <c r="K1445" s="6">
        <f>Offset_Report7[[#This Row],[FY 2021-22 
Unspent Funds to Offset]]+Offset_Report7[[#This Row],[FY 2022-23 
Unspent Funds to Offset]]</f>
        <v>0</v>
      </c>
    </row>
    <row r="1446" spans="1:11" x14ac:dyDescent="0.2">
      <c r="A1446" s="32" t="s">
        <v>4971</v>
      </c>
      <c r="B1446" s="33" t="s">
        <v>2290</v>
      </c>
      <c r="C1446" s="2" t="s">
        <v>14</v>
      </c>
      <c r="D1446" s="3" t="s">
        <v>2291</v>
      </c>
      <c r="E1446" s="4">
        <v>0</v>
      </c>
      <c r="F1446" s="4">
        <v>0</v>
      </c>
      <c r="G1446" s="5">
        <f>ROUND(Offset_Report7[[#This Row],[FY 2021-22 Allocation]]-Offset_Report7[[#This Row],[FY 2021-22 Expended]],0)</f>
        <v>0</v>
      </c>
      <c r="H1446" s="5">
        <v>0</v>
      </c>
      <c r="I1446" s="5">
        <v>0</v>
      </c>
      <c r="J1446" s="5">
        <f>ROUND(Offset_Report7[[#This Row],[FY 2022-23 Allocation]]-Offset_Report7[[#This Row],[FY 2022-23 Expended]],0)</f>
        <v>0</v>
      </c>
      <c r="K1446" s="6">
        <f>Offset_Report7[[#This Row],[FY 2021-22 
Unspent Funds to Offset]]+Offset_Report7[[#This Row],[FY 2022-23 
Unspent Funds to Offset]]</f>
        <v>0</v>
      </c>
    </row>
    <row r="1447" spans="1:11" x14ac:dyDescent="0.2">
      <c r="A1447" s="32" t="s">
        <v>4972</v>
      </c>
      <c r="B1447" s="34" t="s">
        <v>2292</v>
      </c>
      <c r="C1447" s="2" t="s">
        <v>14</v>
      </c>
      <c r="D1447" s="3" t="s">
        <v>2293</v>
      </c>
      <c r="E1447" s="4">
        <v>0</v>
      </c>
      <c r="F1447" s="4">
        <v>0</v>
      </c>
      <c r="G1447" s="5">
        <f>ROUND(Offset_Report7[[#This Row],[FY 2021-22 Allocation]]-Offset_Report7[[#This Row],[FY 2021-22 Expended]],0)</f>
        <v>0</v>
      </c>
      <c r="H1447" s="5">
        <v>0</v>
      </c>
      <c r="I1447" s="5">
        <v>0</v>
      </c>
      <c r="J1447" s="5">
        <f>ROUND(Offset_Report7[[#This Row],[FY 2022-23 Allocation]]-Offset_Report7[[#This Row],[FY 2022-23 Expended]],0)</f>
        <v>0</v>
      </c>
      <c r="K1447" s="6">
        <f>Offset_Report7[[#This Row],[FY 2021-22 
Unspent Funds to Offset]]+Offset_Report7[[#This Row],[FY 2022-23 
Unspent Funds to Offset]]</f>
        <v>0</v>
      </c>
    </row>
    <row r="1448" spans="1:11" x14ac:dyDescent="0.2">
      <c r="A1448" s="32" t="s">
        <v>4973</v>
      </c>
      <c r="B1448" s="34" t="s">
        <v>2294</v>
      </c>
      <c r="C1448" s="2" t="s">
        <v>14</v>
      </c>
      <c r="D1448" s="3" t="s">
        <v>2295</v>
      </c>
      <c r="E1448" s="4">
        <v>0</v>
      </c>
      <c r="F1448" s="4">
        <v>0</v>
      </c>
      <c r="G1448" s="5">
        <f>ROUND(Offset_Report7[[#This Row],[FY 2021-22 Allocation]]-Offset_Report7[[#This Row],[FY 2021-22 Expended]],0)</f>
        <v>0</v>
      </c>
      <c r="H1448" s="5">
        <v>0</v>
      </c>
      <c r="I1448" s="5">
        <v>0</v>
      </c>
      <c r="J1448" s="5">
        <f>ROUND(Offset_Report7[[#This Row],[FY 2022-23 Allocation]]-Offset_Report7[[#This Row],[FY 2022-23 Expended]],0)</f>
        <v>0</v>
      </c>
      <c r="K1448" s="6">
        <f>Offset_Report7[[#This Row],[FY 2021-22 
Unspent Funds to Offset]]+Offset_Report7[[#This Row],[FY 2022-23 
Unspent Funds to Offset]]</f>
        <v>0</v>
      </c>
    </row>
    <row r="1449" spans="1:11" x14ac:dyDescent="0.2">
      <c r="A1449" s="32" t="s">
        <v>4974</v>
      </c>
      <c r="B1449" s="34" t="s">
        <v>2296</v>
      </c>
      <c r="C1449" s="2" t="s">
        <v>14</v>
      </c>
      <c r="D1449" s="3" t="s">
        <v>2297</v>
      </c>
      <c r="E1449" s="4">
        <v>0</v>
      </c>
      <c r="F1449" s="4">
        <v>0</v>
      </c>
      <c r="G1449" s="5">
        <f>ROUND(Offset_Report7[[#This Row],[FY 2021-22 Allocation]]-Offset_Report7[[#This Row],[FY 2021-22 Expended]],0)</f>
        <v>0</v>
      </c>
      <c r="H1449" s="5">
        <v>0</v>
      </c>
      <c r="I1449" s="5">
        <v>0</v>
      </c>
      <c r="J1449" s="5">
        <f>ROUND(Offset_Report7[[#This Row],[FY 2022-23 Allocation]]-Offset_Report7[[#This Row],[FY 2022-23 Expended]],0)</f>
        <v>0</v>
      </c>
      <c r="K1449" s="6">
        <f>Offset_Report7[[#This Row],[FY 2021-22 
Unspent Funds to Offset]]+Offset_Report7[[#This Row],[FY 2022-23 
Unspent Funds to Offset]]</f>
        <v>0</v>
      </c>
    </row>
    <row r="1450" spans="1:11" x14ac:dyDescent="0.2">
      <c r="A1450" s="32" t="s">
        <v>4975</v>
      </c>
      <c r="B1450" s="34" t="s">
        <v>11</v>
      </c>
      <c r="C1450" s="2" t="s">
        <v>11</v>
      </c>
      <c r="D1450" s="3" t="s">
        <v>2298</v>
      </c>
      <c r="E1450" s="4">
        <v>0</v>
      </c>
      <c r="F1450" s="4">
        <v>0</v>
      </c>
      <c r="G1450" s="5">
        <f>ROUND(Offset_Report7[[#This Row],[FY 2021-22 Allocation]]-Offset_Report7[[#This Row],[FY 2021-22 Expended]],0)</f>
        <v>0</v>
      </c>
      <c r="H1450" s="5">
        <v>0</v>
      </c>
      <c r="I1450" s="5">
        <v>0</v>
      </c>
      <c r="J1450" s="5">
        <f>ROUND(Offset_Report7[[#This Row],[FY 2022-23 Allocation]]-Offset_Report7[[#This Row],[FY 2022-23 Expended]],0)</f>
        <v>0</v>
      </c>
      <c r="K1450" s="6">
        <f>Offset_Report7[[#This Row],[FY 2021-22 
Unspent Funds to Offset]]+Offset_Report7[[#This Row],[FY 2022-23 
Unspent Funds to Offset]]</f>
        <v>0</v>
      </c>
    </row>
    <row r="1451" spans="1:11" x14ac:dyDescent="0.2">
      <c r="A1451" s="32" t="s">
        <v>4976</v>
      </c>
      <c r="B1451" s="33" t="s">
        <v>11</v>
      </c>
      <c r="C1451" s="2" t="s">
        <v>11</v>
      </c>
      <c r="D1451" s="3" t="s">
        <v>620</v>
      </c>
      <c r="E1451" s="4">
        <v>1153210</v>
      </c>
      <c r="F1451" s="4">
        <v>1153210</v>
      </c>
      <c r="G1451" s="5">
        <f>ROUND(Offset_Report7[[#This Row],[FY 2021-22 Allocation]]-Offset_Report7[[#This Row],[FY 2021-22 Expended]],0)</f>
        <v>0</v>
      </c>
      <c r="H1451" s="5">
        <v>3062043</v>
      </c>
      <c r="I1451" s="5">
        <v>3062043</v>
      </c>
      <c r="J1451" s="5">
        <f>ROUND(Offset_Report7[[#This Row],[FY 2022-23 Allocation]]-Offset_Report7[[#This Row],[FY 2022-23 Expended]],0)</f>
        <v>0</v>
      </c>
      <c r="K1451" s="6">
        <f>Offset_Report7[[#This Row],[FY 2021-22 
Unspent Funds to Offset]]+Offset_Report7[[#This Row],[FY 2022-23 
Unspent Funds to Offset]]</f>
        <v>0</v>
      </c>
    </row>
    <row r="1452" spans="1:11" x14ac:dyDescent="0.2">
      <c r="A1452" s="32" t="s">
        <v>4977</v>
      </c>
      <c r="B1452" s="33" t="s">
        <v>2299</v>
      </c>
      <c r="C1452" s="2" t="s">
        <v>14</v>
      </c>
      <c r="D1452" s="3" t="s">
        <v>2300</v>
      </c>
      <c r="E1452" s="4">
        <v>0</v>
      </c>
      <c r="F1452" s="4">
        <v>0</v>
      </c>
      <c r="G1452" s="5">
        <f>ROUND(Offset_Report7[[#This Row],[FY 2021-22 Allocation]]-Offset_Report7[[#This Row],[FY 2021-22 Expended]],0)</f>
        <v>0</v>
      </c>
      <c r="H1452" s="5">
        <v>0</v>
      </c>
      <c r="I1452" s="5">
        <v>0</v>
      </c>
      <c r="J1452" s="5">
        <f>ROUND(Offset_Report7[[#This Row],[FY 2022-23 Allocation]]-Offset_Report7[[#This Row],[FY 2022-23 Expended]],0)</f>
        <v>0</v>
      </c>
      <c r="K1452" s="6">
        <f>Offset_Report7[[#This Row],[FY 2021-22 
Unspent Funds to Offset]]+Offset_Report7[[#This Row],[FY 2022-23 
Unspent Funds to Offset]]</f>
        <v>0</v>
      </c>
    </row>
    <row r="1453" spans="1:11" x14ac:dyDescent="0.2">
      <c r="A1453" s="32" t="s">
        <v>4978</v>
      </c>
      <c r="B1453" s="33" t="s">
        <v>2301</v>
      </c>
      <c r="C1453" s="2" t="s">
        <v>14</v>
      </c>
      <c r="D1453" s="3" t="s">
        <v>2302</v>
      </c>
      <c r="E1453" s="4">
        <v>50000</v>
      </c>
      <c r="F1453" s="4">
        <v>50000</v>
      </c>
      <c r="G1453" s="5">
        <f>ROUND(Offset_Report7[[#This Row],[FY 2021-22 Allocation]]-Offset_Report7[[#This Row],[FY 2021-22 Expended]],0)</f>
        <v>0</v>
      </c>
      <c r="H1453" s="5">
        <v>62830</v>
      </c>
      <c r="I1453" s="5">
        <v>32310.7</v>
      </c>
      <c r="J1453" s="5">
        <f>ROUND(Offset_Report7[[#This Row],[FY 2022-23 Allocation]]-Offset_Report7[[#This Row],[FY 2022-23 Expended]],0)</f>
        <v>30519</v>
      </c>
      <c r="K1453" s="6">
        <f>Offset_Report7[[#This Row],[FY 2021-22 
Unspent Funds to Offset]]+Offset_Report7[[#This Row],[FY 2022-23 
Unspent Funds to Offset]]</f>
        <v>30519</v>
      </c>
    </row>
    <row r="1454" spans="1:11" x14ac:dyDescent="0.2">
      <c r="A1454" s="32" t="s">
        <v>4979</v>
      </c>
      <c r="B1454" s="34" t="s">
        <v>11</v>
      </c>
      <c r="C1454" s="2" t="s">
        <v>11</v>
      </c>
      <c r="D1454" s="3" t="s">
        <v>2303</v>
      </c>
      <c r="E1454" s="4">
        <v>3557116</v>
      </c>
      <c r="F1454" s="4">
        <v>3557116</v>
      </c>
      <c r="G1454" s="5">
        <f>ROUND(Offset_Report7[[#This Row],[FY 2021-22 Allocation]]-Offset_Report7[[#This Row],[FY 2021-22 Expended]],0)</f>
        <v>0</v>
      </c>
      <c r="H1454" s="5">
        <v>9557259</v>
      </c>
      <c r="I1454" s="5">
        <v>9557259</v>
      </c>
      <c r="J1454" s="5">
        <f>ROUND(Offset_Report7[[#This Row],[FY 2022-23 Allocation]]-Offset_Report7[[#This Row],[FY 2022-23 Expended]],0)</f>
        <v>0</v>
      </c>
      <c r="K1454" s="6">
        <f>Offset_Report7[[#This Row],[FY 2021-22 
Unspent Funds to Offset]]+Offset_Report7[[#This Row],[FY 2022-23 
Unspent Funds to Offset]]</f>
        <v>0</v>
      </c>
    </row>
    <row r="1455" spans="1:11" x14ac:dyDescent="0.2">
      <c r="A1455" s="32" t="s">
        <v>4980</v>
      </c>
      <c r="B1455" s="34" t="s">
        <v>2304</v>
      </c>
      <c r="C1455" s="2" t="s">
        <v>14</v>
      </c>
      <c r="D1455" s="3" t="s">
        <v>2305</v>
      </c>
      <c r="E1455" s="4">
        <v>53908</v>
      </c>
      <c r="F1455" s="4">
        <v>53908</v>
      </c>
      <c r="G1455" s="5">
        <f>ROUND(Offset_Report7[[#This Row],[FY 2021-22 Allocation]]-Offset_Report7[[#This Row],[FY 2021-22 Expended]],0)</f>
        <v>0</v>
      </c>
      <c r="H1455" s="5">
        <v>155841</v>
      </c>
      <c r="I1455" s="5">
        <v>155841</v>
      </c>
      <c r="J1455" s="5">
        <f>ROUND(Offset_Report7[[#This Row],[FY 2022-23 Allocation]]-Offset_Report7[[#This Row],[FY 2022-23 Expended]],0)</f>
        <v>0</v>
      </c>
      <c r="K1455" s="6">
        <f>Offset_Report7[[#This Row],[FY 2021-22 
Unspent Funds to Offset]]+Offset_Report7[[#This Row],[FY 2022-23 
Unspent Funds to Offset]]</f>
        <v>0</v>
      </c>
    </row>
    <row r="1456" spans="1:11" x14ac:dyDescent="0.2">
      <c r="A1456" s="32" t="s">
        <v>4981</v>
      </c>
      <c r="B1456" s="34" t="s">
        <v>11</v>
      </c>
      <c r="C1456" s="2" t="s">
        <v>11</v>
      </c>
      <c r="D1456" s="3" t="s">
        <v>2306</v>
      </c>
      <c r="E1456" s="4">
        <v>1289109</v>
      </c>
      <c r="F1456" s="4">
        <v>1289109</v>
      </c>
      <c r="G1456" s="5">
        <f>ROUND(Offset_Report7[[#This Row],[FY 2021-22 Allocation]]-Offset_Report7[[#This Row],[FY 2021-22 Expended]],0)</f>
        <v>0</v>
      </c>
      <c r="H1456" s="5">
        <v>3461586</v>
      </c>
      <c r="I1456" s="5">
        <v>3461586</v>
      </c>
      <c r="J1456" s="5">
        <f>ROUND(Offset_Report7[[#This Row],[FY 2022-23 Allocation]]-Offset_Report7[[#This Row],[FY 2022-23 Expended]],0)</f>
        <v>0</v>
      </c>
      <c r="K1456" s="6">
        <f>Offset_Report7[[#This Row],[FY 2021-22 
Unspent Funds to Offset]]+Offset_Report7[[#This Row],[FY 2022-23 
Unspent Funds to Offset]]</f>
        <v>0</v>
      </c>
    </row>
    <row r="1457" spans="1:11" x14ac:dyDescent="0.2">
      <c r="A1457" s="32" t="s">
        <v>4982</v>
      </c>
      <c r="B1457" s="33" t="s">
        <v>11</v>
      </c>
      <c r="C1457" s="2" t="s">
        <v>11</v>
      </c>
      <c r="D1457" s="3" t="s">
        <v>2307</v>
      </c>
      <c r="E1457" s="4">
        <v>441474</v>
      </c>
      <c r="F1457" s="4">
        <v>441474</v>
      </c>
      <c r="G1457" s="5">
        <f>ROUND(Offset_Report7[[#This Row],[FY 2021-22 Allocation]]-Offset_Report7[[#This Row],[FY 2021-22 Expended]],0)</f>
        <v>0</v>
      </c>
      <c r="H1457" s="5">
        <v>1271634</v>
      </c>
      <c r="I1457" s="5">
        <v>1271634</v>
      </c>
      <c r="J1457" s="5">
        <f>ROUND(Offset_Report7[[#This Row],[FY 2022-23 Allocation]]-Offset_Report7[[#This Row],[FY 2022-23 Expended]],0)</f>
        <v>0</v>
      </c>
      <c r="K1457" s="6">
        <f>Offset_Report7[[#This Row],[FY 2021-22 
Unspent Funds to Offset]]+Offset_Report7[[#This Row],[FY 2022-23 
Unspent Funds to Offset]]</f>
        <v>0</v>
      </c>
    </row>
    <row r="1458" spans="1:11" x14ac:dyDescent="0.2">
      <c r="A1458" s="32" t="s">
        <v>4983</v>
      </c>
      <c r="B1458" s="34" t="s">
        <v>2308</v>
      </c>
      <c r="C1458" s="2" t="s">
        <v>14</v>
      </c>
      <c r="D1458" s="3" t="s">
        <v>2309</v>
      </c>
      <c r="E1458" s="4">
        <v>0</v>
      </c>
      <c r="F1458" s="4">
        <v>0</v>
      </c>
      <c r="G1458" s="5">
        <f>ROUND(Offset_Report7[[#This Row],[FY 2021-22 Allocation]]-Offset_Report7[[#This Row],[FY 2021-22 Expended]],0)</f>
        <v>0</v>
      </c>
      <c r="H1458" s="5">
        <v>0</v>
      </c>
      <c r="I1458" s="5">
        <v>0</v>
      </c>
      <c r="J1458" s="5">
        <f>ROUND(Offset_Report7[[#This Row],[FY 2022-23 Allocation]]-Offset_Report7[[#This Row],[FY 2022-23 Expended]],0)</f>
        <v>0</v>
      </c>
      <c r="K1458" s="6">
        <f>Offset_Report7[[#This Row],[FY 2021-22 
Unspent Funds to Offset]]+Offset_Report7[[#This Row],[FY 2022-23 
Unspent Funds to Offset]]</f>
        <v>0</v>
      </c>
    </row>
    <row r="1459" spans="1:11" x14ac:dyDescent="0.2">
      <c r="A1459" s="32" t="s">
        <v>4984</v>
      </c>
      <c r="B1459" s="33" t="s">
        <v>2310</v>
      </c>
      <c r="C1459" s="2" t="s">
        <v>14</v>
      </c>
      <c r="D1459" s="3" t="s">
        <v>2311</v>
      </c>
      <c r="E1459" s="4">
        <v>0</v>
      </c>
      <c r="F1459" s="4">
        <v>0</v>
      </c>
      <c r="G1459" s="5">
        <f>ROUND(Offset_Report7[[#This Row],[FY 2021-22 Allocation]]-Offset_Report7[[#This Row],[FY 2021-22 Expended]],0)</f>
        <v>0</v>
      </c>
      <c r="H1459" s="5">
        <v>0</v>
      </c>
      <c r="I1459" s="5">
        <v>0</v>
      </c>
      <c r="J1459" s="5">
        <f>ROUND(Offset_Report7[[#This Row],[FY 2022-23 Allocation]]-Offset_Report7[[#This Row],[FY 2022-23 Expended]],0)</f>
        <v>0</v>
      </c>
      <c r="K1459" s="6">
        <f>Offset_Report7[[#This Row],[FY 2021-22 
Unspent Funds to Offset]]+Offset_Report7[[#This Row],[FY 2022-23 
Unspent Funds to Offset]]</f>
        <v>0</v>
      </c>
    </row>
    <row r="1460" spans="1:11" x14ac:dyDescent="0.2">
      <c r="A1460" s="32" t="s">
        <v>4985</v>
      </c>
      <c r="B1460" s="34" t="s">
        <v>2312</v>
      </c>
      <c r="C1460" s="2" t="s">
        <v>14</v>
      </c>
      <c r="D1460" s="3" t="s">
        <v>2313</v>
      </c>
      <c r="E1460" s="4">
        <v>0</v>
      </c>
      <c r="F1460" s="4">
        <v>0</v>
      </c>
      <c r="G1460" s="5">
        <f>ROUND(Offset_Report7[[#This Row],[FY 2021-22 Allocation]]-Offset_Report7[[#This Row],[FY 2021-22 Expended]],0)</f>
        <v>0</v>
      </c>
      <c r="H1460" s="5">
        <v>0</v>
      </c>
      <c r="I1460" s="5">
        <v>0</v>
      </c>
      <c r="J1460" s="5">
        <f>ROUND(Offset_Report7[[#This Row],[FY 2022-23 Allocation]]-Offset_Report7[[#This Row],[FY 2022-23 Expended]],0)</f>
        <v>0</v>
      </c>
      <c r="K1460" s="6">
        <f>Offset_Report7[[#This Row],[FY 2021-22 
Unspent Funds to Offset]]+Offset_Report7[[#This Row],[FY 2022-23 
Unspent Funds to Offset]]</f>
        <v>0</v>
      </c>
    </row>
    <row r="1461" spans="1:11" x14ac:dyDescent="0.2">
      <c r="A1461" s="32" t="s">
        <v>4986</v>
      </c>
      <c r="B1461" s="34" t="s">
        <v>2314</v>
      </c>
      <c r="C1461" s="2" t="s">
        <v>14</v>
      </c>
      <c r="D1461" s="3" t="s">
        <v>2315</v>
      </c>
      <c r="E1461" s="4">
        <v>0</v>
      </c>
      <c r="F1461" s="4">
        <v>0</v>
      </c>
      <c r="G1461" s="5">
        <f>ROUND(Offset_Report7[[#This Row],[FY 2021-22 Allocation]]-Offset_Report7[[#This Row],[FY 2021-22 Expended]],0)</f>
        <v>0</v>
      </c>
      <c r="H1461" s="5">
        <v>0</v>
      </c>
      <c r="I1461" s="5">
        <v>0</v>
      </c>
      <c r="J1461" s="5">
        <f>ROUND(Offset_Report7[[#This Row],[FY 2022-23 Allocation]]-Offset_Report7[[#This Row],[FY 2022-23 Expended]],0)</f>
        <v>0</v>
      </c>
      <c r="K1461" s="6">
        <f>Offset_Report7[[#This Row],[FY 2021-22 
Unspent Funds to Offset]]+Offset_Report7[[#This Row],[FY 2022-23 
Unspent Funds to Offset]]</f>
        <v>0</v>
      </c>
    </row>
    <row r="1462" spans="1:11" x14ac:dyDescent="0.2">
      <c r="A1462" s="32" t="s">
        <v>4987</v>
      </c>
      <c r="B1462" s="33" t="s">
        <v>2316</v>
      </c>
      <c r="C1462" s="2" t="s">
        <v>14</v>
      </c>
      <c r="D1462" s="3" t="s">
        <v>2317</v>
      </c>
      <c r="E1462" s="4">
        <v>0</v>
      </c>
      <c r="F1462" s="4">
        <v>0</v>
      </c>
      <c r="G1462" s="5">
        <f>ROUND(Offset_Report7[[#This Row],[FY 2021-22 Allocation]]-Offset_Report7[[#This Row],[FY 2021-22 Expended]],0)</f>
        <v>0</v>
      </c>
      <c r="H1462" s="5">
        <v>0</v>
      </c>
      <c r="I1462" s="5">
        <v>0</v>
      </c>
      <c r="J1462" s="5">
        <f>ROUND(Offset_Report7[[#This Row],[FY 2022-23 Allocation]]-Offset_Report7[[#This Row],[FY 2022-23 Expended]],0)</f>
        <v>0</v>
      </c>
      <c r="K1462" s="6">
        <f>Offset_Report7[[#This Row],[FY 2021-22 
Unspent Funds to Offset]]+Offset_Report7[[#This Row],[FY 2022-23 
Unspent Funds to Offset]]</f>
        <v>0</v>
      </c>
    </row>
    <row r="1463" spans="1:11" x14ac:dyDescent="0.2">
      <c r="A1463" s="32" t="s">
        <v>4988</v>
      </c>
      <c r="B1463" s="34" t="s">
        <v>11</v>
      </c>
      <c r="C1463" s="2" t="s">
        <v>11</v>
      </c>
      <c r="D1463" s="3" t="s">
        <v>2318</v>
      </c>
      <c r="E1463" s="4">
        <v>4901762</v>
      </c>
      <c r="F1463" s="4">
        <v>4901762</v>
      </c>
      <c r="G1463" s="5">
        <f>ROUND(Offset_Report7[[#This Row],[FY 2021-22 Allocation]]-Offset_Report7[[#This Row],[FY 2021-22 Expended]],0)</f>
        <v>0</v>
      </c>
      <c r="H1463" s="5">
        <v>9262716</v>
      </c>
      <c r="I1463" s="5">
        <v>8616014.7699999996</v>
      </c>
      <c r="J1463" s="5">
        <f>ROUND(Offset_Report7[[#This Row],[FY 2022-23 Allocation]]-Offset_Report7[[#This Row],[FY 2022-23 Expended]],0)</f>
        <v>646701</v>
      </c>
      <c r="K1463" s="6">
        <f>Offset_Report7[[#This Row],[FY 2021-22 
Unspent Funds to Offset]]+Offset_Report7[[#This Row],[FY 2022-23 
Unspent Funds to Offset]]</f>
        <v>646701</v>
      </c>
    </row>
    <row r="1464" spans="1:11" x14ac:dyDescent="0.2">
      <c r="A1464" s="32" t="s">
        <v>4989</v>
      </c>
      <c r="B1464" s="34" t="s">
        <v>2319</v>
      </c>
      <c r="C1464" s="2" t="s">
        <v>14</v>
      </c>
      <c r="D1464" s="3" t="s">
        <v>2320</v>
      </c>
      <c r="E1464" s="4">
        <v>322635</v>
      </c>
      <c r="F1464" s="4">
        <v>322635</v>
      </c>
      <c r="G1464" s="5">
        <f>ROUND(Offset_Report7[[#This Row],[FY 2021-22 Allocation]]-Offset_Report7[[#This Row],[FY 2021-22 Expended]],0)</f>
        <v>0</v>
      </c>
      <c r="H1464" s="5">
        <v>657531</v>
      </c>
      <c r="I1464" s="5">
        <v>539426.19999999995</v>
      </c>
      <c r="J1464" s="5">
        <f>ROUND(Offset_Report7[[#This Row],[FY 2022-23 Allocation]]-Offset_Report7[[#This Row],[FY 2022-23 Expended]],0)</f>
        <v>118105</v>
      </c>
      <c r="K1464" s="6">
        <f>Offset_Report7[[#This Row],[FY 2021-22 
Unspent Funds to Offset]]+Offset_Report7[[#This Row],[FY 2022-23 
Unspent Funds to Offset]]</f>
        <v>118105</v>
      </c>
    </row>
    <row r="1465" spans="1:11" x14ac:dyDescent="0.2">
      <c r="A1465" s="32" t="s">
        <v>4990</v>
      </c>
      <c r="B1465" s="33" t="s">
        <v>11</v>
      </c>
      <c r="C1465" s="2" t="s">
        <v>11</v>
      </c>
      <c r="D1465" s="3" t="s">
        <v>2321</v>
      </c>
      <c r="E1465" s="4">
        <v>2677202</v>
      </c>
      <c r="F1465" s="4">
        <v>2677202</v>
      </c>
      <c r="G1465" s="5">
        <f>ROUND(Offset_Report7[[#This Row],[FY 2021-22 Allocation]]-Offset_Report7[[#This Row],[FY 2021-22 Expended]],0)</f>
        <v>0</v>
      </c>
      <c r="H1465" s="5">
        <v>7173749</v>
      </c>
      <c r="I1465" s="5">
        <v>7173749</v>
      </c>
      <c r="J1465" s="5">
        <f>ROUND(Offset_Report7[[#This Row],[FY 2022-23 Allocation]]-Offset_Report7[[#This Row],[FY 2022-23 Expended]],0)</f>
        <v>0</v>
      </c>
      <c r="K1465" s="6">
        <f>Offset_Report7[[#This Row],[FY 2021-22 
Unspent Funds to Offset]]+Offset_Report7[[#This Row],[FY 2022-23 
Unspent Funds to Offset]]</f>
        <v>0</v>
      </c>
    </row>
    <row r="1466" spans="1:11" x14ac:dyDescent="0.2">
      <c r="A1466" s="32" t="s">
        <v>4991</v>
      </c>
      <c r="B1466" s="33" t="s">
        <v>11</v>
      </c>
      <c r="C1466" s="2" t="s">
        <v>11</v>
      </c>
      <c r="D1466" s="3" t="s">
        <v>2322</v>
      </c>
      <c r="E1466" s="4">
        <v>726961</v>
      </c>
      <c r="F1466" s="4">
        <v>726961</v>
      </c>
      <c r="G1466" s="5">
        <f>ROUND(Offset_Report7[[#This Row],[FY 2021-22 Allocation]]-Offset_Report7[[#This Row],[FY 2021-22 Expended]],0)</f>
        <v>0</v>
      </c>
      <c r="H1466" s="5">
        <v>1970258</v>
      </c>
      <c r="I1466" s="5">
        <v>1970258</v>
      </c>
      <c r="J1466" s="5">
        <f>ROUND(Offset_Report7[[#This Row],[FY 2022-23 Allocation]]-Offset_Report7[[#This Row],[FY 2022-23 Expended]],0)</f>
        <v>0</v>
      </c>
      <c r="K1466" s="6">
        <f>Offset_Report7[[#This Row],[FY 2021-22 
Unspent Funds to Offset]]+Offset_Report7[[#This Row],[FY 2022-23 
Unspent Funds to Offset]]</f>
        <v>0</v>
      </c>
    </row>
    <row r="1467" spans="1:11" x14ac:dyDescent="0.2">
      <c r="A1467" s="32" t="s">
        <v>4992</v>
      </c>
      <c r="B1467" s="34" t="s">
        <v>11</v>
      </c>
      <c r="C1467" s="2" t="s">
        <v>11</v>
      </c>
      <c r="D1467" s="3" t="s">
        <v>2323</v>
      </c>
      <c r="E1467" s="4">
        <v>50000</v>
      </c>
      <c r="F1467" s="4">
        <v>50000</v>
      </c>
      <c r="G1467" s="5">
        <f>ROUND(Offset_Report7[[#This Row],[FY 2021-22 Allocation]]-Offset_Report7[[#This Row],[FY 2021-22 Expended]],0)</f>
        <v>0</v>
      </c>
      <c r="H1467" s="5">
        <v>69737</v>
      </c>
      <c r="I1467" s="5">
        <v>69737</v>
      </c>
      <c r="J1467" s="5">
        <f>ROUND(Offset_Report7[[#This Row],[FY 2022-23 Allocation]]-Offset_Report7[[#This Row],[FY 2022-23 Expended]],0)</f>
        <v>0</v>
      </c>
      <c r="K1467" s="6">
        <f>Offset_Report7[[#This Row],[FY 2021-22 
Unspent Funds to Offset]]+Offset_Report7[[#This Row],[FY 2022-23 
Unspent Funds to Offset]]</f>
        <v>0</v>
      </c>
    </row>
    <row r="1468" spans="1:11" x14ac:dyDescent="0.2">
      <c r="A1468" s="32" t="s">
        <v>4993</v>
      </c>
      <c r="B1468" s="33" t="s">
        <v>11</v>
      </c>
      <c r="C1468" s="2" t="s">
        <v>11</v>
      </c>
      <c r="D1468" s="3" t="s">
        <v>2324</v>
      </c>
      <c r="E1468" s="4">
        <v>22229275</v>
      </c>
      <c r="F1468" s="4">
        <v>22229275</v>
      </c>
      <c r="G1468" s="5">
        <f>ROUND(Offset_Report7[[#This Row],[FY 2021-22 Allocation]]-Offset_Report7[[#This Row],[FY 2021-22 Expended]],0)</f>
        <v>0</v>
      </c>
      <c r="H1468" s="5">
        <v>56313328</v>
      </c>
      <c r="I1468" s="5">
        <v>56313328</v>
      </c>
      <c r="J1468" s="5">
        <f>ROUND(Offset_Report7[[#This Row],[FY 2022-23 Allocation]]-Offset_Report7[[#This Row],[FY 2022-23 Expended]],0)</f>
        <v>0</v>
      </c>
      <c r="K1468" s="6">
        <f>Offset_Report7[[#This Row],[FY 2021-22 
Unspent Funds to Offset]]+Offset_Report7[[#This Row],[FY 2022-23 
Unspent Funds to Offset]]</f>
        <v>0</v>
      </c>
    </row>
    <row r="1469" spans="1:11" x14ac:dyDescent="0.2">
      <c r="A1469" s="32" t="s">
        <v>4994</v>
      </c>
      <c r="B1469" s="34" t="s">
        <v>2325</v>
      </c>
      <c r="C1469" s="2" t="s">
        <v>14</v>
      </c>
      <c r="D1469" s="3" t="s">
        <v>2326</v>
      </c>
      <c r="E1469" s="4">
        <v>50000</v>
      </c>
      <c r="F1469" s="4">
        <v>50000</v>
      </c>
      <c r="G1469" s="5">
        <f>ROUND(Offset_Report7[[#This Row],[FY 2021-22 Allocation]]-Offset_Report7[[#This Row],[FY 2021-22 Expended]],0)</f>
        <v>0</v>
      </c>
      <c r="H1469" s="5">
        <v>94719</v>
      </c>
      <c r="I1469" s="5">
        <v>75738.080000000002</v>
      </c>
      <c r="J1469" s="5">
        <f>ROUND(Offset_Report7[[#This Row],[FY 2022-23 Allocation]]-Offset_Report7[[#This Row],[FY 2022-23 Expended]],0)</f>
        <v>18981</v>
      </c>
      <c r="K1469" s="6">
        <f>Offset_Report7[[#This Row],[FY 2021-22 
Unspent Funds to Offset]]+Offset_Report7[[#This Row],[FY 2022-23 
Unspent Funds to Offset]]</f>
        <v>18981</v>
      </c>
    </row>
    <row r="1470" spans="1:11" x14ac:dyDescent="0.2">
      <c r="A1470" s="32" t="s">
        <v>4995</v>
      </c>
      <c r="B1470" s="34" t="s">
        <v>2327</v>
      </c>
      <c r="C1470" s="2" t="s">
        <v>14</v>
      </c>
      <c r="D1470" s="3" t="s">
        <v>2328</v>
      </c>
      <c r="E1470" s="4">
        <v>157015</v>
      </c>
      <c r="F1470" s="4">
        <v>157015</v>
      </c>
      <c r="G1470" s="5">
        <f>ROUND(Offset_Report7[[#This Row],[FY 2021-22 Allocation]]-Offset_Report7[[#This Row],[FY 2021-22 Expended]],0)</f>
        <v>0</v>
      </c>
      <c r="H1470" s="5">
        <v>331717</v>
      </c>
      <c r="I1470" s="5">
        <v>331717</v>
      </c>
      <c r="J1470" s="5">
        <f>ROUND(Offset_Report7[[#This Row],[FY 2022-23 Allocation]]-Offset_Report7[[#This Row],[FY 2022-23 Expended]],0)</f>
        <v>0</v>
      </c>
      <c r="K1470" s="6">
        <f>Offset_Report7[[#This Row],[FY 2021-22 
Unspent Funds to Offset]]+Offset_Report7[[#This Row],[FY 2022-23 
Unspent Funds to Offset]]</f>
        <v>0</v>
      </c>
    </row>
    <row r="1471" spans="1:11" x14ac:dyDescent="0.2">
      <c r="A1471" s="32" t="s">
        <v>4996</v>
      </c>
      <c r="B1471" s="34" t="s">
        <v>2329</v>
      </c>
      <c r="C1471" s="2" t="s">
        <v>14</v>
      </c>
      <c r="D1471" s="3" t="s">
        <v>2330</v>
      </c>
      <c r="E1471" s="4">
        <v>0</v>
      </c>
      <c r="F1471" s="4">
        <v>0</v>
      </c>
      <c r="G1471" s="5">
        <f>ROUND(Offset_Report7[[#This Row],[FY 2021-22 Allocation]]-Offset_Report7[[#This Row],[FY 2021-22 Expended]],0)</f>
        <v>0</v>
      </c>
      <c r="H1471" s="5">
        <v>0</v>
      </c>
      <c r="I1471" s="5">
        <v>0</v>
      </c>
      <c r="J1471" s="5">
        <f>ROUND(Offset_Report7[[#This Row],[FY 2022-23 Allocation]]-Offset_Report7[[#This Row],[FY 2022-23 Expended]],0)</f>
        <v>0</v>
      </c>
      <c r="K1471" s="6">
        <f>Offset_Report7[[#This Row],[FY 2021-22 
Unspent Funds to Offset]]+Offset_Report7[[#This Row],[FY 2022-23 
Unspent Funds to Offset]]</f>
        <v>0</v>
      </c>
    </row>
    <row r="1472" spans="1:11" s="8" customFormat="1" x14ac:dyDescent="0.2">
      <c r="A1472" s="32" t="s">
        <v>4997</v>
      </c>
      <c r="B1472" s="34" t="s">
        <v>2331</v>
      </c>
      <c r="C1472" s="2" t="s">
        <v>14</v>
      </c>
      <c r="D1472" s="3" t="s">
        <v>2332</v>
      </c>
      <c r="E1472" s="4">
        <v>0</v>
      </c>
      <c r="F1472" s="4">
        <v>0</v>
      </c>
      <c r="G1472" s="5">
        <f>ROUND(Offset_Report7[[#This Row],[FY 2021-22 Allocation]]-Offset_Report7[[#This Row],[FY 2021-22 Expended]],0)</f>
        <v>0</v>
      </c>
      <c r="H1472" s="5">
        <v>0</v>
      </c>
      <c r="I1472" s="5">
        <v>0</v>
      </c>
      <c r="J1472" s="5">
        <f>ROUND(Offset_Report7[[#This Row],[FY 2022-23 Allocation]]-Offset_Report7[[#This Row],[FY 2022-23 Expended]],0)</f>
        <v>0</v>
      </c>
      <c r="K1472" s="6">
        <f>Offset_Report7[[#This Row],[FY 2021-22 
Unspent Funds to Offset]]+Offset_Report7[[#This Row],[FY 2022-23 
Unspent Funds to Offset]]</f>
        <v>0</v>
      </c>
    </row>
    <row r="1473" spans="1:11" s="8" customFormat="1" x14ac:dyDescent="0.2">
      <c r="A1473" s="32" t="s">
        <v>4998</v>
      </c>
      <c r="B1473" s="33" t="s">
        <v>2333</v>
      </c>
      <c r="C1473" s="2" t="s">
        <v>14</v>
      </c>
      <c r="D1473" s="3" t="s">
        <v>2334</v>
      </c>
      <c r="E1473" s="4">
        <v>50000</v>
      </c>
      <c r="F1473" s="4">
        <v>50000</v>
      </c>
      <c r="G1473" s="5">
        <f>ROUND(Offset_Report7[[#This Row],[FY 2021-22 Allocation]]-Offset_Report7[[#This Row],[FY 2021-22 Expended]],0)</f>
        <v>0</v>
      </c>
      <c r="H1473" s="5">
        <v>112127</v>
      </c>
      <c r="I1473" s="5">
        <v>112127</v>
      </c>
      <c r="J1473" s="5">
        <f>ROUND(Offset_Report7[[#This Row],[FY 2022-23 Allocation]]-Offset_Report7[[#This Row],[FY 2022-23 Expended]],0)</f>
        <v>0</v>
      </c>
      <c r="K1473" s="6">
        <f>Offset_Report7[[#This Row],[FY 2021-22 
Unspent Funds to Offset]]+Offset_Report7[[#This Row],[FY 2022-23 
Unspent Funds to Offset]]</f>
        <v>0</v>
      </c>
    </row>
    <row r="1474" spans="1:11" x14ac:dyDescent="0.2">
      <c r="A1474" s="32" t="s">
        <v>4999</v>
      </c>
      <c r="B1474" s="33" t="s">
        <v>2335</v>
      </c>
      <c r="C1474" s="2" t="s">
        <v>14</v>
      </c>
      <c r="D1474" s="3" t="s">
        <v>2336</v>
      </c>
      <c r="E1474" s="4">
        <v>0</v>
      </c>
      <c r="F1474" s="4">
        <v>0</v>
      </c>
      <c r="G1474" s="5">
        <f>ROUND(Offset_Report7[[#This Row],[FY 2021-22 Allocation]]-Offset_Report7[[#This Row],[FY 2021-22 Expended]],0)</f>
        <v>0</v>
      </c>
      <c r="H1474" s="5">
        <v>0</v>
      </c>
      <c r="I1474" s="5">
        <v>0</v>
      </c>
      <c r="J1474" s="5">
        <f>ROUND(Offset_Report7[[#This Row],[FY 2022-23 Allocation]]-Offset_Report7[[#This Row],[FY 2022-23 Expended]],0)</f>
        <v>0</v>
      </c>
      <c r="K1474" s="6">
        <f>Offset_Report7[[#This Row],[FY 2021-22 
Unspent Funds to Offset]]+Offset_Report7[[#This Row],[FY 2022-23 
Unspent Funds to Offset]]</f>
        <v>0</v>
      </c>
    </row>
    <row r="1475" spans="1:11" x14ac:dyDescent="0.2">
      <c r="A1475" s="32" t="s">
        <v>5000</v>
      </c>
      <c r="B1475" s="33" t="s">
        <v>2337</v>
      </c>
      <c r="C1475" s="2" t="s">
        <v>14</v>
      </c>
      <c r="D1475" s="3" t="s">
        <v>2338</v>
      </c>
      <c r="E1475" s="4">
        <v>298709</v>
      </c>
      <c r="F1475" s="4">
        <v>298709</v>
      </c>
      <c r="G1475" s="5">
        <f>ROUND(Offset_Report7[[#This Row],[FY 2021-22 Allocation]]-Offset_Report7[[#This Row],[FY 2021-22 Expended]],0)</f>
        <v>0</v>
      </c>
      <c r="H1475" s="5">
        <v>576944</v>
      </c>
      <c r="I1475" s="5">
        <v>177537.05</v>
      </c>
      <c r="J1475" s="5">
        <f>ROUND(Offset_Report7[[#This Row],[FY 2022-23 Allocation]]-Offset_Report7[[#This Row],[FY 2022-23 Expended]],0)</f>
        <v>399407</v>
      </c>
      <c r="K1475" s="6">
        <f>Offset_Report7[[#This Row],[FY 2021-22 
Unspent Funds to Offset]]+Offset_Report7[[#This Row],[FY 2022-23 
Unspent Funds to Offset]]</f>
        <v>399407</v>
      </c>
    </row>
    <row r="1476" spans="1:11" x14ac:dyDescent="0.2">
      <c r="A1476" s="32" t="s">
        <v>5001</v>
      </c>
      <c r="B1476" s="34" t="s">
        <v>2339</v>
      </c>
      <c r="C1476" s="2" t="s">
        <v>14</v>
      </c>
      <c r="D1476" s="3" t="s">
        <v>2340</v>
      </c>
      <c r="E1476" s="4">
        <v>50000</v>
      </c>
      <c r="F1476" s="4">
        <v>50000</v>
      </c>
      <c r="G1476" s="5">
        <f>ROUND(Offset_Report7[[#This Row],[FY 2021-22 Allocation]]-Offset_Report7[[#This Row],[FY 2021-22 Expended]],0)</f>
        <v>0</v>
      </c>
      <c r="H1476" s="5">
        <v>101666</v>
      </c>
      <c r="I1476" s="5">
        <v>101666</v>
      </c>
      <c r="J1476" s="5">
        <f>ROUND(Offset_Report7[[#This Row],[FY 2022-23 Allocation]]-Offset_Report7[[#This Row],[FY 2022-23 Expended]],0)</f>
        <v>0</v>
      </c>
      <c r="K1476" s="6">
        <f>Offset_Report7[[#This Row],[FY 2021-22 
Unspent Funds to Offset]]+Offset_Report7[[#This Row],[FY 2022-23 
Unspent Funds to Offset]]</f>
        <v>0</v>
      </c>
    </row>
    <row r="1477" spans="1:11" x14ac:dyDescent="0.2">
      <c r="A1477" s="32" t="s">
        <v>5002</v>
      </c>
      <c r="B1477" s="33" t="s">
        <v>2341</v>
      </c>
      <c r="C1477" s="2" t="s">
        <v>14</v>
      </c>
      <c r="D1477" s="3" t="s">
        <v>2342</v>
      </c>
      <c r="E1477" s="4">
        <v>74918</v>
      </c>
      <c r="F1477" s="4">
        <v>74918</v>
      </c>
      <c r="G1477" s="5">
        <f>ROUND(Offset_Report7[[#This Row],[FY 2021-22 Allocation]]-Offset_Report7[[#This Row],[FY 2021-22 Expended]],0)</f>
        <v>0</v>
      </c>
      <c r="H1477" s="5">
        <v>959748</v>
      </c>
      <c r="I1477" s="5">
        <v>959748</v>
      </c>
      <c r="J1477" s="5">
        <f>ROUND(Offset_Report7[[#This Row],[FY 2022-23 Allocation]]-Offset_Report7[[#This Row],[FY 2022-23 Expended]],0)</f>
        <v>0</v>
      </c>
      <c r="K1477" s="6">
        <f>Offset_Report7[[#This Row],[FY 2021-22 
Unspent Funds to Offset]]+Offset_Report7[[#This Row],[FY 2022-23 
Unspent Funds to Offset]]</f>
        <v>0</v>
      </c>
    </row>
    <row r="1478" spans="1:11" x14ac:dyDescent="0.2">
      <c r="A1478" s="32" t="s">
        <v>5003</v>
      </c>
      <c r="B1478" s="34" t="s">
        <v>2343</v>
      </c>
      <c r="C1478" s="2" t="s">
        <v>14</v>
      </c>
      <c r="D1478" s="3" t="s">
        <v>2344</v>
      </c>
      <c r="E1478" s="4">
        <v>126630</v>
      </c>
      <c r="F1478" s="4">
        <v>126630</v>
      </c>
      <c r="G1478" s="5">
        <f>ROUND(Offset_Report7[[#This Row],[FY 2021-22 Allocation]]-Offset_Report7[[#This Row],[FY 2021-22 Expended]],0)</f>
        <v>0</v>
      </c>
      <c r="H1478" s="5">
        <v>237451</v>
      </c>
      <c r="I1478" s="5">
        <v>237451</v>
      </c>
      <c r="J1478" s="5">
        <f>ROUND(Offset_Report7[[#This Row],[FY 2022-23 Allocation]]-Offset_Report7[[#This Row],[FY 2022-23 Expended]],0)</f>
        <v>0</v>
      </c>
      <c r="K1478" s="6">
        <f>Offset_Report7[[#This Row],[FY 2021-22 
Unspent Funds to Offset]]+Offset_Report7[[#This Row],[FY 2022-23 
Unspent Funds to Offset]]</f>
        <v>0</v>
      </c>
    </row>
    <row r="1479" spans="1:11" x14ac:dyDescent="0.2">
      <c r="A1479" s="32" t="s">
        <v>5004</v>
      </c>
      <c r="B1479" s="34" t="s">
        <v>2345</v>
      </c>
      <c r="C1479" s="2" t="s">
        <v>14</v>
      </c>
      <c r="D1479" s="3" t="s">
        <v>2346</v>
      </c>
      <c r="E1479" s="4">
        <v>0</v>
      </c>
      <c r="F1479" s="4">
        <v>0</v>
      </c>
      <c r="G1479" s="5">
        <f>ROUND(Offset_Report7[[#This Row],[FY 2021-22 Allocation]]-Offset_Report7[[#This Row],[FY 2021-22 Expended]],0)</f>
        <v>0</v>
      </c>
      <c r="H1479" s="5">
        <v>0</v>
      </c>
      <c r="I1479" s="5">
        <v>0</v>
      </c>
      <c r="J1479" s="5">
        <f>ROUND(Offset_Report7[[#This Row],[FY 2022-23 Allocation]]-Offset_Report7[[#This Row],[FY 2022-23 Expended]],0)</f>
        <v>0</v>
      </c>
      <c r="K1479" s="6">
        <f>Offset_Report7[[#This Row],[FY 2021-22 
Unspent Funds to Offset]]+Offset_Report7[[#This Row],[FY 2022-23 
Unspent Funds to Offset]]</f>
        <v>0</v>
      </c>
    </row>
    <row r="1480" spans="1:11" x14ac:dyDescent="0.2">
      <c r="A1480" s="32" t="s">
        <v>5005</v>
      </c>
      <c r="B1480" s="34" t="s">
        <v>2347</v>
      </c>
      <c r="C1480" s="2" t="s">
        <v>14</v>
      </c>
      <c r="D1480" s="3" t="s">
        <v>2348</v>
      </c>
      <c r="E1480" s="4">
        <v>67803</v>
      </c>
      <c r="F1480" s="4">
        <v>67803</v>
      </c>
      <c r="G1480" s="5">
        <f>ROUND(Offset_Report7[[#This Row],[FY 2021-22 Allocation]]-Offset_Report7[[#This Row],[FY 2021-22 Expended]],0)</f>
        <v>0</v>
      </c>
      <c r="H1480" s="5">
        <v>199111</v>
      </c>
      <c r="I1480" s="5">
        <v>195713.13</v>
      </c>
      <c r="J1480" s="5">
        <f>ROUND(Offset_Report7[[#This Row],[FY 2022-23 Allocation]]-Offset_Report7[[#This Row],[FY 2022-23 Expended]],0)</f>
        <v>3398</v>
      </c>
      <c r="K1480" s="6">
        <f>Offset_Report7[[#This Row],[FY 2021-22 
Unspent Funds to Offset]]+Offset_Report7[[#This Row],[FY 2022-23 
Unspent Funds to Offset]]</f>
        <v>3398</v>
      </c>
    </row>
    <row r="1481" spans="1:11" x14ac:dyDescent="0.2">
      <c r="A1481" s="32" t="s">
        <v>5006</v>
      </c>
      <c r="B1481" s="34" t="s">
        <v>2349</v>
      </c>
      <c r="C1481" s="2" t="s">
        <v>14</v>
      </c>
      <c r="D1481" s="3" t="s">
        <v>2350</v>
      </c>
      <c r="E1481" s="4">
        <v>0</v>
      </c>
      <c r="F1481" s="4">
        <v>0</v>
      </c>
      <c r="G1481" s="5">
        <f>ROUND(Offset_Report7[[#This Row],[FY 2021-22 Allocation]]-Offset_Report7[[#This Row],[FY 2021-22 Expended]],0)</f>
        <v>0</v>
      </c>
      <c r="H1481" s="5">
        <v>0</v>
      </c>
      <c r="I1481" s="5">
        <v>0</v>
      </c>
      <c r="J1481" s="5">
        <f>ROUND(Offset_Report7[[#This Row],[FY 2022-23 Allocation]]-Offset_Report7[[#This Row],[FY 2022-23 Expended]],0)</f>
        <v>0</v>
      </c>
      <c r="K1481" s="6">
        <f>Offset_Report7[[#This Row],[FY 2021-22 
Unspent Funds to Offset]]+Offset_Report7[[#This Row],[FY 2022-23 
Unspent Funds to Offset]]</f>
        <v>0</v>
      </c>
    </row>
    <row r="1482" spans="1:11" x14ac:dyDescent="0.2">
      <c r="A1482" s="32" t="s">
        <v>5007</v>
      </c>
      <c r="B1482" s="33" t="s">
        <v>2351</v>
      </c>
      <c r="C1482" s="2" t="s">
        <v>14</v>
      </c>
      <c r="D1482" s="3" t="s">
        <v>2352</v>
      </c>
      <c r="E1482" s="4">
        <v>230393</v>
      </c>
      <c r="F1482" s="4">
        <v>230393</v>
      </c>
      <c r="G1482" s="5">
        <f>ROUND(Offset_Report7[[#This Row],[FY 2021-22 Allocation]]-Offset_Report7[[#This Row],[FY 2021-22 Expended]],0)</f>
        <v>0</v>
      </c>
      <c r="H1482" s="5">
        <v>387865</v>
      </c>
      <c r="I1482" s="5">
        <v>131263</v>
      </c>
      <c r="J1482" s="5">
        <f>ROUND(Offset_Report7[[#This Row],[FY 2022-23 Allocation]]-Offset_Report7[[#This Row],[FY 2022-23 Expended]],0)</f>
        <v>256602</v>
      </c>
      <c r="K1482" s="6">
        <f>Offset_Report7[[#This Row],[FY 2021-22 
Unspent Funds to Offset]]+Offset_Report7[[#This Row],[FY 2022-23 
Unspent Funds to Offset]]</f>
        <v>256602</v>
      </c>
    </row>
    <row r="1483" spans="1:11" x14ac:dyDescent="0.2">
      <c r="A1483" s="32" t="s">
        <v>5008</v>
      </c>
      <c r="B1483" s="33" t="s">
        <v>2353</v>
      </c>
      <c r="C1483" s="2" t="s">
        <v>14</v>
      </c>
      <c r="D1483" s="3" t="s">
        <v>2354</v>
      </c>
      <c r="E1483" s="4">
        <v>140130</v>
      </c>
      <c r="F1483" s="4">
        <v>140130</v>
      </c>
      <c r="G1483" s="5">
        <f>ROUND(Offset_Report7[[#This Row],[FY 2021-22 Allocation]]-Offset_Report7[[#This Row],[FY 2021-22 Expended]],0)</f>
        <v>0</v>
      </c>
      <c r="H1483" s="5">
        <v>374606</v>
      </c>
      <c r="I1483" s="5">
        <v>374606</v>
      </c>
      <c r="J1483" s="5">
        <f>ROUND(Offset_Report7[[#This Row],[FY 2022-23 Allocation]]-Offset_Report7[[#This Row],[FY 2022-23 Expended]],0)</f>
        <v>0</v>
      </c>
      <c r="K1483" s="6">
        <f>Offset_Report7[[#This Row],[FY 2021-22 
Unspent Funds to Offset]]+Offset_Report7[[#This Row],[FY 2022-23 
Unspent Funds to Offset]]</f>
        <v>0</v>
      </c>
    </row>
    <row r="1484" spans="1:11" x14ac:dyDescent="0.2">
      <c r="A1484" s="32" t="s">
        <v>5009</v>
      </c>
      <c r="B1484" s="33" t="s">
        <v>2355</v>
      </c>
      <c r="C1484" s="2" t="s">
        <v>14</v>
      </c>
      <c r="D1484" s="3" t="s">
        <v>2356</v>
      </c>
      <c r="E1484" s="4">
        <v>0</v>
      </c>
      <c r="F1484" s="4">
        <v>0</v>
      </c>
      <c r="G1484" s="5">
        <f>ROUND(Offset_Report7[[#This Row],[FY 2021-22 Allocation]]-Offset_Report7[[#This Row],[FY 2021-22 Expended]],0)</f>
        <v>0</v>
      </c>
      <c r="H1484" s="5">
        <v>0</v>
      </c>
      <c r="I1484" s="5">
        <v>0</v>
      </c>
      <c r="J1484" s="5">
        <f>ROUND(Offset_Report7[[#This Row],[FY 2022-23 Allocation]]-Offset_Report7[[#This Row],[FY 2022-23 Expended]],0)</f>
        <v>0</v>
      </c>
      <c r="K1484" s="6">
        <f>Offset_Report7[[#This Row],[FY 2021-22 
Unspent Funds to Offset]]+Offset_Report7[[#This Row],[FY 2022-23 
Unspent Funds to Offset]]</f>
        <v>0</v>
      </c>
    </row>
    <row r="1485" spans="1:11" x14ac:dyDescent="0.2">
      <c r="A1485" s="32" t="s">
        <v>5010</v>
      </c>
      <c r="B1485" s="33" t="s">
        <v>2357</v>
      </c>
      <c r="C1485" s="2" t="s">
        <v>14</v>
      </c>
      <c r="D1485" s="3" t="s">
        <v>2358</v>
      </c>
      <c r="E1485" s="4">
        <v>50000</v>
      </c>
      <c r="F1485" s="4">
        <v>50000</v>
      </c>
      <c r="G1485" s="5">
        <f>ROUND(Offset_Report7[[#This Row],[FY 2021-22 Allocation]]-Offset_Report7[[#This Row],[FY 2021-22 Expended]],0)</f>
        <v>0</v>
      </c>
      <c r="H1485" s="5">
        <v>50000</v>
      </c>
      <c r="I1485" s="5">
        <v>12554.83</v>
      </c>
      <c r="J1485" s="5">
        <f>ROUND(Offset_Report7[[#This Row],[FY 2022-23 Allocation]]-Offset_Report7[[#This Row],[FY 2022-23 Expended]],0)</f>
        <v>37445</v>
      </c>
      <c r="K1485" s="6">
        <f>Offset_Report7[[#This Row],[FY 2021-22 
Unspent Funds to Offset]]+Offset_Report7[[#This Row],[FY 2022-23 
Unspent Funds to Offset]]</f>
        <v>37445</v>
      </c>
    </row>
    <row r="1486" spans="1:11" x14ac:dyDescent="0.2">
      <c r="A1486" s="32" t="s">
        <v>5011</v>
      </c>
      <c r="B1486" s="33" t="s">
        <v>2359</v>
      </c>
      <c r="C1486" s="2" t="s">
        <v>14</v>
      </c>
      <c r="D1486" s="3" t="s">
        <v>2360</v>
      </c>
      <c r="E1486" s="4">
        <v>50000</v>
      </c>
      <c r="F1486" s="4">
        <v>50000</v>
      </c>
      <c r="G1486" s="5">
        <f>ROUND(Offset_Report7[[#This Row],[FY 2021-22 Allocation]]-Offset_Report7[[#This Row],[FY 2021-22 Expended]],0)</f>
        <v>0</v>
      </c>
      <c r="H1486" s="5">
        <v>50000</v>
      </c>
      <c r="I1486" s="5">
        <v>50000</v>
      </c>
      <c r="J1486" s="5">
        <f>ROUND(Offset_Report7[[#This Row],[FY 2022-23 Allocation]]-Offset_Report7[[#This Row],[FY 2022-23 Expended]],0)</f>
        <v>0</v>
      </c>
      <c r="K1486" s="6">
        <f>Offset_Report7[[#This Row],[FY 2021-22 
Unspent Funds to Offset]]+Offset_Report7[[#This Row],[FY 2022-23 
Unspent Funds to Offset]]</f>
        <v>0</v>
      </c>
    </row>
    <row r="1487" spans="1:11" x14ac:dyDescent="0.2">
      <c r="A1487" s="32" t="s">
        <v>5012</v>
      </c>
      <c r="B1487" s="33" t="s">
        <v>2361</v>
      </c>
      <c r="C1487" s="2" t="s">
        <v>14</v>
      </c>
      <c r="D1487" s="3" t="s">
        <v>2362</v>
      </c>
      <c r="E1487" s="4">
        <v>84741</v>
      </c>
      <c r="F1487" s="4">
        <v>84741</v>
      </c>
      <c r="G1487" s="5">
        <f>ROUND(Offset_Report7[[#This Row],[FY 2021-22 Allocation]]-Offset_Report7[[#This Row],[FY 2021-22 Expended]],0)</f>
        <v>0</v>
      </c>
      <c r="H1487" s="5">
        <v>266028</v>
      </c>
      <c r="I1487" s="5">
        <v>266028</v>
      </c>
      <c r="J1487" s="5">
        <f>ROUND(Offset_Report7[[#This Row],[FY 2022-23 Allocation]]-Offset_Report7[[#This Row],[FY 2022-23 Expended]],0)</f>
        <v>0</v>
      </c>
      <c r="K1487" s="6">
        <f>Offset_Report7[[#This Row],[FY 2021-22 
Unspent Funds to Offset]]+Offset_Report7[[#This Row],[FY 2022-23 
Unspent Funds to Offset]]</f>
        <v>0</v>
      </c>
    </row>
    <row r="1488" spans="1:11" x14ac:dyDescent="0.2">
      <c r="A1488" s="32" t="s">
        <v>5013</v>
      </c>
      <c r="B1488" s="33" t="s">
        <v>2363</v>
      </c>
      <c r="C1488" s="2" t="s">
        <v>14</v>
      </c>
      <c r="D1488" s="3" t="s">
        <v>2364</v>
      </c>
      <c r="E1488" s="4">
        <v>0</v>
      </c>
      <c r="F1488" s="4">
        <v>0</v>
      </c>
      <c r="G1488" s="5">
        <f>ROUND(Offset_Report7[[#This Row],[FY 2021-22 Allocation]]-Offset_Report7[[#This Row],[FY 2021-22 Expended]],0)</f>
        <v>0</v>
      </c>
      <c r="H1488" s="5">
        <v>0</v>
      </c>
      <c r="I1488" s="5">
        <v>0</v>
      </c>
      <c r="J1488" s="5">
        <f>ROUND(Offset_Report7[[#This Row],[FY 2022-23 Allocation]]-Offset_Report7[[#This Row],[FY 2022-23 Expended]],0)</f>
        <v>0</v>
      </c>
      <c r="K1488" s="6">
        <f>Offset_Report7[[#This Row],[FY 2021-22 
Unspent Funds to Offset]]+Offset_Report7[[#This Row],[FY 2022-23 
Unspent Funds to Offset]]</f>
        <v>0</v>
      </c>
    </row>
    <row r="1489" spans="1:11" x14ac:dyDescent="0.2">
      <c r="A1489" s="32" t="s">
        <v>5014</v>
      </c>
      <c r="B1489" s="33" t="s">
        <v>2365</v>
      </c>
      <c r="C1489" s="2" t="s">
        <v>14</v>
      </c>
      <c r="D1489" s="3" t="s">
        <v>2366</v>
      </c>
      <c r="E1489" s="4">
        <v>66646</v>
      </c>
      <c r="F1489" s="4">
        <v>66646</v>
      </c>
      <c r="G1489" s="5">
        <f>ROUND(Offset_Report7[[#This Row],[FY 2021-22 Allocation]]-Offset_Report7[[#This Row],[FY 2021-22 Expended]],0)</f>
        <v>0</v>
      </c>
      <c r="H1489" s="5">
        <v>166068</v>
      </c>
      <c r="I1489" s="5">
        <v>166068</v>
      </c>
      <c r="J1489" s="5">
        <f>ROUND(Offset_Report7[[#This Row],[FY 2022-23 Allocation]]-Offset_Report7[[#This Row],[FY 2022-23 Expended]],0)</f>
        <v>0</v>
      </c>
      <c r="K1489" s="6">
        <f>Offset_Report7[[#This Row],[FY 2021-22 
Unspent Funds to Offset]]+Offset_Report7[[#This Row],[FY 2022-23 
Unspent Funds to Offset]]</f>
        <v>0</v>
      </c>
    </row>
    <row r="1490" spans="1:11" x14ac:dyDescent="0.2">
      <c r="A1490" s="32" t="s">
        <v>5015</v>
      </c>
      <c r="B1490" s="33" t="s">
        <v>2367</v>
      </c>
      <c r="C1490" s="2" t="s">
        <v>14</v>
      </c>
      <c r="D1490" s="3" t="s">
        <v>2368</v>
      </c>
      <c r="E1490" s="4">
        <v>94443</v>
      </c>
      <c r="F1490" s="4">
        <v>94443</v>
      </c>
      <c r="G1490" s="5">
        <f>ROUND(Offset_Report7[[#This Row],[FY 2021-22 Allocation]]-Offset_Report7[[#This Row],[FY 2021-22 Expended]],0)</f>
        <v>0</v>
      </c>
      <c r="H1490" s="5">
        <v>304526</v>
      </c>
      <c r="I1490" s="5">
        <v>304526</v>
      </c>
      <c r="J1490" s="5">
        <f>ROUND(Offset_Report7[[#This Row],[FY 2022-23 Allocation]]-Offset_Report7[[#This Row],[FY 2022-23 Expended]],0)</f>
        <v>0</v>
      </c>
      <c r="K1490" s="6">
        <f>Offset_Report7[[#This Row],[FY 2021-22 
Unspent Funds to Offset]]+Offset_Report7[[#This Row],[FY 2022-23 
Unspent Funds to Offset]]</f>
        <v>0</v>
      </c>
    </row>
    <row r="1491" spans="1:11" x14ac:dyDescent="0.2">
      <c r="A1491" s="32" t="s">
        <v>5016</v>
      </c>
      <c r="B1491" s="33" t="s">
        <v>2369</v>
      </c>
      <c r="C1491" s="2" t="s">
        <v>14</v>
      </c>
      <c r="D1491" s="3" t="s">
        <v>2370</v>
      </c>
      <c r="E1491" s="4">
        <v>146930</v>
      </c>
      <c r="F1491" s="4">
        <v>146930</v>
      </c>
      <c r="G1491" s="5">
        <f>ROUND(Offset_Report7[[#This Row],[FY 2021-22 Allocation]]-Offset_Report7[[#This Row],[FY 2021-22 Expended]],0)</f>
        <v>0</v>
      </c>
      <c r="H1491" s="5">
        <v>389489</v>
      </c>
      <c r="I1491" s="5">
        <v>389489</v>
      </c>
      <c r="J1491" s="5">
        <f>ROUND(Offset_Report7[[#This Row],[FY 2022-23 Allocation]]-Offset_Report7[[#This Row],[FY 2022-23 Expended]],0)</f>
        <v>0</v>
      </c>
      <c r="K1491" s="6">
        <f>Offset_Report7[[#This Row],[FY 2021-22 
Unspent Funds to Offset]]+Offset_Report7[[#This Row],[FY 2022-23 
Unspent Funds to Offset]]</f>
        <v>0</v>
      </c>
    </row>
    <row r="1492" spans="1:11" x14ac:dyDescent="0.2">
      <c r="A1492" s="32" t="s">
        <v>5017</v>
      </c>
      <c r="B1492" s="33" t="s">
        <v>2371</v>
      </c>
      <c r="C1492" s="2" t="s">
        <v>14</v>
      </c>
      <c r="D1492" s="3" t="s">
        <v>2372</v>
      </c>
      <c r="E1492" s="4">
        <v>0</v>
      </c>
      <c r="F1492" s="4">
        <v>0</v>
      </c>
      <c r="G1492" s="5">
        <f>ROUND(Offset_Report7[[#This Row],[FY 2021-22 Allocation]]-Offset_Report7[[#This Row],[FY 2021-22 Expended]],0)</f>
        <v>0</v>
      </c>
      <c r="H1492" s="5">
        <v>0</v>
      </c>
      <c r="I1492" s="5">
        <v>0</v>
      </c>
      <c r="J1492" s="5">
        <f>ROUND(Offset_Report7[[#This Row],[FY 2022-23 Allocation]]-Offset_Report7[[#This Row],[FY 2022-23 Expended]],0)</f>
        <v>0</v>
      </c>
      <c r="K1492" s="6">
        <f>Offset_Report7[[#This Row],[FY 2021-22 
Unspent Funds to Offset]]+Offset_Report7[[#This Row],[FY 2022-23 
Unspent Funds to Offset]]</f>
        <v>0</v>
      </c>
    </row>
    <row r="1493" spans="1:11" x14ac:dyDescent="0.2">
      <c r="A1493" s="32" t="s">
        <v>5018</v>
      </c>
      <c r="B1493" s="33" t="s">
        <v>2373</v>
      </c>
      <c r="C1493" s="2" t="s">
        <v>14</v>
      </c>
      <c r="D1493" s="3" t="s">
        <v>2374</v>
      </c>
      <c r="E1493" s="4">
        <v>113449</v>
      </c>
      <c r="F1493" s="4">
        <v>113449</v>
      </c>
      <c r="G1493" s="5">
        <f>ROUND(Offset_Report7[[#This Row],[FY 2021-22 Allocation]]-Offset_Report7[[#This Row],[FY 2021-22 Expended]],0)</f>
        <v>0</v>
      </c>
      <c r="H1493" s="5">
        <v>248159</v>
      </c>
      <c r="I1493" s="5">
        <v>248159</v>
      </c>
      <c r="J1493" s="5">
        <f>ROUND(Offset_Report7[[#This Row],[FY 2022-23 Allocation]]-Offset_Report7[[#This Row],[FY 2022-23 Expended]],0)</f>
        <v>0</v>
      </c>
      <c r="K1493" s="6">
        <f>Offset_Report7[[#This Row],[FY 2021-22 
Unspent Funds to Offset]]+Offset_Report7[[#This Row],[FY 2022-23 
Unspent Funds to Offset]]</f>
        <v>0</v>
      </c>
    </row>
    <row r="1494" spans="1:11" x14ac:dyDescent="0.2">
      <c r="A1494" s="32" t="s">
        <v>5019</v>
      </c>
      <c r="B1494" s="33" t="s">
        <v>2375</v>
      </c>
      <c r="C1494" s="2" t="s">
        <v>14</v>
      </c>
      <c r="D1494" s="3" t="s">
        <v>2376</v>
      </c>
      <c r="E1494" s="4">
        <v>311122</v>
      </c>
      <c r="F1494" s="4">
        <v>311122</v>
      </c>
      <c r="G1494" s="5">
        <f>ROUND(Offset_Report7[[#This Row],[FY 2021-22 Allocation]]-Offset_Report7[[#This Row],[FY 2021-22 Expended]],0)</f>
        <v>0</v>
      </c>
      <c r="H1494" s="5">
        <v>712080</v>
      </c>
      <c r="I1494" s="5">
        <v>446421.93</v>
      </c>
      <c r="J1494" s="5">
        <f>ROUND(Offset_Report7[[#This Row],[FY 2022-23 Allocation]]-Offset_Report7[[#This Row],[FY 2022-23 Expended]],0)</f>
        <v>265658</v>
      </c>
      <c r="K1494" s="6">
        <f>Offset_Report7[[#This Row],[FY 2021-22 
Unspent Funds to Offset]]+Offset_Report7[[#This Row],[FY 2022-23 
Unspent Funds to Offset]]</f>
        <v>265658</v>
      </c>
    </row>
    <row r="1495" spans="1:11" x14ac:dyDescent="0.2">
      <c r="A1495" s="32" t="s">
        <v>5020</v>
      </c>
      <c r="B1495" s="33" t="s">
        <v>2377</v>
      </c>
      <c r="C1495" s="2" t="s">
        <v>14</v>
      </c>
      <c r="D1495" s="3" t="s">
        <v>2378</v>
      </c>
      <c r="E1495" s="4">
        <v>0</v>
      </c>
      <c r="F1495" s="4">
        <v>0</v>
      </c>
      <c r="G1495" s="5">
        <f>ROUND(Offset_Report7[[#This Row],[FY 2021-22 Allocation]]-Offset_Report7[[#This Row],[FY 2021-22 Expended]],0)</f>
        <v>0</v>
      </c>
      <c r="H1495" s="5">
        <v>0</v>
      </c>
      <c r="I1495" s="5">
        <v>0</v>
      </c>
      <c r="J1495" s="5">
        <f>ROUND(Offset_Report7[[#This Row],[FY 2022-23 Allocation]]-Offset_Report7[[#This Row],[FY 2022-23 Expended]],0)</f>
        <v>0</v>
      </c>
      <c r="K1495" s="6">
        <f>Offset_Report7[[#This Row],[FY 2021-22 
Unspent Funds to Offset]]+Offset_Report7[[#This Row],[FY 2022-23 
Unspent Funds to Offset]]</f>
        <v>0</v>
      </c>
    </row>
    <row r="1496" spans="1:11" x14ac:dyDescent="0.2">
      <c r="A1496" s="32" t="s">
        <v>5021</v>
      </c>
      <c r="B1496" s="33" t="s">
        <v>2379</v>
      </c>
      <c r="C1496" s="2" t="s">
        <v>14</v>
      </c>
      <c r="D1496" s="3" t="s">
        <v>2380</v>
      </c>
      <c r="E1496" s="4">
        <v>134675</v>
      </c>
      <c r="F1496" s="4">
        <v>134675</v>
      </c>
      <c r="G1496" s="5">
        <f>ROUND(Offset_Report7[[#This Row],[FY 2021-22 Allocation]]-Offset_Report7[[#This Row],[FY 2021-22 Expended]],0)</f>
        <v>0</v>
      </c>
      <c r="H1496" s="5">
        <v>288068</v>
      </c>
      <c r="I1496" s="5">
        <v>288068</v>
      </c>
      <c r="J1496" s="5">
        <f>ROUND(Offset_Report7[[#This Row],[FY 2022-23 Allocation]]-Offset_Report7[[#This Row],[FY 2022-23 Expended]],0)</f>
        <v>0</v>
      </c>
      <c r="K1496" s="6">
        <f>Offset_Report7[[#This Row],[FY 2021-22 
Unspent Funds to Offset]]+Offset_Report7[[#This Row],[FY 2022-23 
Unspent Funds to Offset]]</f>
        <v>0</v>
      </c>
    </row>
    <row r="1497" spans="1:11" x14ac:dyDescent="0.2">
      <c r="A1497" s="32" t="s">
        <v>5022</v>
      </c>
      <c r="B1497" s="33" t="s">
        <v>2381</v>
      </c>
      <c r="C1497" s="2" t="s">
        <v>14</v>
      </c>
      <c r="D1497" s="3" t="s">
        <v>2382</v>
      </c>
      <c r="E1497" s="4">
        <v>0</v>
      </c>
      <c r="F1497" s="4">
        <v>0</v>
      </c>
      <c r="G1497" s="5">
        <f>ROUND(Offset_Report7[[#This Row],[FY 2021-22 Allocation]]-Offset_Report7[[#This Row],[FY 2021-22 Expended]],0)</f>
        <v>0</v>
      </c>
      <c r="H1497" s="5">
        <v>0</v>
      </c>
      <c r="I1497" s="5">
        <v>0</v>
      </c>
      <c r="J1497" s="5">
        <f>ROUND(Offset_Report7[[#This Row],[FY 2022-23 Allocation]]-Offset_Report7[[#This Row],[FY 2022-23 Expended]],0)</f>
        <v>0</v>
      </c>
      <c r="K1497" s="6">
        <f>Offset_Report7[[#This Row],[FY 2021-22 
Unspent Funds to Offset]]+Offset_Report7[[#This Row],[FY 2022-23 
Unspent Funds to Offset]]</f>
        <v>0</v>
      </c>
    </row>
    <row r="1498" spans="1:11" x14ac:dyDescent="0.2">
      <c r="A1498" s="32" t="s">
        <v>5023</v>
      </c>
      <c r="B1498" s="33" t="s">
        <v>2383</v>
      </c>
      <c r="C1498" s="2" t="s">
        <v>14</v>
      </c>
      <c r="D1498" s="3" t="s">
        <v>2384</v>
      </c>
      <c r="E1498" s="4">
        <v>0</v>
      </c>
      <c r="F1498" s="4">
        <v>0</v>
      </c>
      <c r="G1498" s="5">
        <f>ROUND(Offset_Report7[[#This Row],[FY 2021-22 Allocation]]-Offset_Report7[[#This Row],[FY 2021-22 Expended]],0)</f>
        <v>0</v>
      </c>
      <c r="H1498" s="5">
        <v>0</v>
      </c>
      <c r="I1498" s="5">
        <v>0</v>
      </c>
      <c r="J1498" s="5">
        <f>ROUND(Offset_Report7[[#This Row],[FY 2022-23 Allocation]]-Offset_Report7[[#This Row],[FY 2022-23 Expended]],0)</f>
        <v>0</v>
      </c>
      <c r="K1498" s="6">
        <f>Offset_Report7[[#This Row],[FY 2021-22 
Unspent Funds to Offset]]+Offset_Report7[[#This Row],[FY 2022-23 
Unspent Funds to Offset]]</f>
        <v>0</v>
      </c>
    </row>
    <row r="1499" spans="1:11" x14ac:dyDescent="0.2">
      <c r="A1499" s="32" t="s">
        <v>5024</v>
      </c>
      <c r="B1499" s="33" t="s">
        <v>2385</v>
      </c>
      <c r="C1499" s="2" t="s">
        <v>14</v>
      </c>
      <c r="D1499" s="3" t="s">
        <v>2386</v>
      </c>
      <c r="E1499" s="4">
        <v>481532</v>
      </c>
      <c r="F1499" s="4">
        <v>481532</v>
      </c>
      <c r="G1499" s="5">
        <f>ROUND(Offset_Report7[[#This Row],[FY 2021-22 Allocation]]-Offset_Report7[[#This Row],[FY 2021-22 Expended]],0)</f>
        <v>0</v>
      </c>
      <c r="H1499" s="5">
        <v>820487</v>
      </c>
      <c r="I1499" s="5">
        <v>46525</v>
      </c>
      <c r="J1499" s="5">
        <f>ROUND(Offset_Report7[[#This Row],[FY 2022-23 Allocation]]-Offset_Report7[[#This Row],[FY 2022-23 Expended]],0)</f>
        <v>773962</v>
      </c>
      <c r="K1499" s="6">
        <f>Offset_Report7[[#This Row],[FY 2021-22 
Unspent Funds to Offset]]+Offset_Report7[[#This Row],[FY 2022-23 
Unspent Funds to Offset]]</f>
        <v>773962</v>
      </c>
    </row>
    <row r="1500" spans="1:11" x14ac:dyDescent="0.2">
      <c r="A1500" s="32" t="s">
        <v>5025</v>
      </c>
      <c r="B1500" s="33" t="s">
        <v>2387</v>
      </c>
      <c r="C1500" s="2" t="s">
        <v>14</v>
      </c>
      <c r="D1500" s="3" t="s">
        <v>2388</v>
      </c>
      <c r="E1500" s="4">
        <v>420420</v>
      </c>
      <c r="F1500" s="4">
        <v>420420</v>
      </c>
      <c r="G1500" s="5">
        <f>ROUND(Offset_Report7[[#This Row],[FY 2021-22 Allocation]]-Offset_Report7[[#This Row],[FY 2021-22 Expended]],0)</f>
        <v>0</v>
      </c>
      <c r="H1500" s="5">
        <v>815004</v>
      </c>
      <c r="I1500" s="5">
        <v>815004</v>
      </c>
      <c r="J1500" s="5">
        <f>ROUND(Offset_Report7[[#This Row],[FY 2022-23 Allocation]]-Offset_Report7[[#This Row],[FY 2022-23 Expended]],0)</f>
        <v>0</v>
      </c>
      <c r="K1500" s="6">
        <f>Offset_Report7[[#This Row],[FY 2021-22 
Unspent Funds to Offset]]+Offset_Report7[[#This Row],[FY 2022-23 
Unspent Funds to Offset]]</f>
        <v>0</v>
      </c>
    </row>
    <row r="1501" spans="1:11" x14ac:dyDescent="0.2">
      <c r="A1501" s="32" t="s">
        <v>5026</v>
      </c>
      <c r="B1501" s="33" t="s">
        <v>2389</v>
      </c>
      <c r="C1501" s="2" t="s">
        <v>14</v>
      </c>
      <c r="D1501" s="3" t="s">
        <v>2390</v>
      </c>
      <c r="E1501" s="4">
        <v>312821</v>
      </c>
      <c r="F1501" s="4">
        <v>312821</v>
      </c>
      <c r="G1501" s="5">
        <f>ROUND(Offset_Report7[[#This Row],[FY 2021-22 Allocation]]-Offset_Report7[[#This Row],[FY 2021-22 Expended]],0)</f>
        <v>0</v>
      </c>
      <c r="H1501" s="5">
        <v>727694</v>
      </c>
      <c r="I1501" s="5">
        <v>727694</v>
      </c>
      <c r="J1501" s="5">
        <f>ROUND(Offset_Report7[[#This Row],[FY 2022-23 Allocation]]-Offset_Report7[[#This Row],[FY 2022-23 Expended]],0)</f>
        <v>0</v>
      </c>
      <c r="K1501" s="6">
        <f>Offset_Report7[[#This Row],[FY 2021-22 
Unspent Funds to Offset]]+Offset_Report7[[#This Row],[FY 2022-23 
Unspent Funds to Offset]]</f>
        <v>0</v>
      </c>
    </row>
    <row r="1502" spans="1:11" x14ac:dyDescent="0.2">
      <c r="A1502" s="32" t="s">
        <v>5027</v>
      </c>
      <c r="B1502" s="33" t="s">
        <v>2391</v>
      </c>
      <c r="C1502" s="2" t="s">
        <v>14</v>
      </c>
      <c r="D1502" s="3" t="s">
        <v>2392</v>
      </c>
      <c r="E1502" s="4">
        <v>350310</v>
      </c>
      <c r="F1502" s="4">
        <v>350310</v>
      </c>
      <c r="G1502" s="5">
        <f>ROUND(Offset_Report7[[#This Row],[FY 2021-22 Allocation]]-Offset_Report7[[#This Row],[FY 2021-22 Expended]],0)</f>
        <v>0</v>
      </c>
      <c r="H1502" s="5">
        <v>702951</v>
      </c>
      <c r="I1502" s="5">
        <v>49517.8</v>
      </c>
      <c r="J1502" s="5">
        <f>ROUND(Offset_Report7[[#This Row],[FY 2022-23 Allocation]]-Offset_Report7[[#This Row],[FY 2022-23 Expended]],0)</f>
        <v>653433</v>
      </c>
      <c r="K1502" s="6">
        <f>Offset_Report7[[#This Row],[FY 2021-22 
Unspent Funds to Offset]]+Offset_Report7[[#This Row],[FY 2022-23 
Unspent Funds to Offset]]</f>
        <v>653433</v>
      </c>
    </row>
    <row r="1503" spans="1:11" x14ac:dyDescent="0.2">
      <c r="A1503" s="32" t="s">
        <v>5028</v>
      </c>
      <c r="B1503" s="33" t="s">
        <v>2393</v>
      </c>
      <c r="C1503" s="2" t="s">
        <v>14</v>
      </c>
      <c r="D1503" s="3" t="s">
        <v>2394</v>
      </c>
      <c r="E1503" s="4">
        <v>365532</v>
      </c>
      <c r="F1503" s="4">
        <v>365532</v>
      </c>
      <c r="G1503" s="5">
        <f>ROUND(Offset_Report7[[#This Row],[FY 2021-22 Allocation]]-Offset_Report7[[#This Row],[FY 2021-22 Expended]],0)</f>
        <v>0</v>
      </c>
      <c r="H1503" s="5">
        <v>918742</v>
      </c>
      <c r="I1503" s="5">
        <v>694487</v>
      </c>
      <c r="J1503" s="5">
        <f>ROUND(Offset_Report7[[#This Row],[FY 2022-23 Allocation]]-Offset_Report7[[#This Row],[FY 2022-23 Expended]],0)</f>
        <v>224255</v>
      </c>
      <c r="K1503" s="6">
        <f>Offset_Report7[[#This Row],[FY 2021-22 
Unspent Funds to Offset]]+Offset_Report7[[#This Row],[FY 2022-23 
Unspent Funds to Offset]]</f>
        <v>224255</v>
      </c>
    </row>
    <row r="1504" spans="1:11" x14ac:dyDescent="0.2">
      <c r="A1504" s="32" t="s">
        <v>5029</v>
      </c>
      <c r="B1504" s="33" t="s">
        <v>2395</v>
      </c>
      <c r="C1504" s="2" t="s">
        <v>14</v>
      </c>
      <c r="D1504" s="3" t="s">
        <v>2396</v>
      </c>
      <c r="E1504" s="4">
        <v>149617</v>
      </c>
      <c r="F1504" s="4">
        <v>149617</v>
      </c>
      <c r="G1504" s="5">
        <f>ROUND(Offset_Report7[[#This Row],[FY 2021-22 Allocation]]-Offset_Report7[[#This Row],[FY 2021-22 Expended]],0)</f>
        <v>0</v>
      </c>
      <c r="H1504" s="5">
        <v>256915</v>
      </c>
      <c r="I1504" s="5">
        <v>256915</v>
      </c>
      <c r="J1504" s="5">
        <f>ROUND(Offset_Report7[[#This Row],[FY 2022-23 Allocation]]-Offset_Report7[[#This Row],[FY 2022-23 Expended]],0)</f>
        <v>0</v>
      </c>
      <c r="K1504" s="6">
        <f>Offset_Report7[[#This Row],[FY 2021-22 
Unspent Funds to Offset]]+Offset_Report7[[#This Row],[FY 2022-23 
Unspent Funds to Offset]]</f>
        <v>0</v>
      </c>
    </row>
    <row r="1505" spans="1:11" x14ac:dyDescent="0.2">
      <c r="A1505" s="32" t="s">
        <v>5030</v>
      </c>
      <c r="B1505" s="33" t="s">
        <v>2397</v>
      </c>
      <c r="C1505" s="2" t="s">
        <v>14</v>
      </c>
      <c r="D1505" s="3" t="s">
        <v>2398</v>
      </c>
      <c r="E1505" s="4">
        <v>50000</v>
      </c>
      <c r="F1505" s="4">
        <v>50000</v>
      </c>
      <c r="G1505" s="5">
        <f>ROUND(Offset_Report7[[#This Row],[FY 2021-22 Allocation]]-Offset_Report7[[#This Row],[FY 2021-22 Expended]],0)</f>
        <v>0</v>
      </c>
      <c r="H1505" s="5">
        <v>84536</v>
      </c>
      <c r="I1505" s="5">
        <v>84536</v>
      </c>
      <c r="J1505" s="5">
        <f>ROUND(Offset_Report7[[#This Row],[FY 2022-23 Allocation]]-Offset_Report7[[#This Row],[FY 2022-23 Expended]],0)</f>
        <v>0</v>
      </c>
      <c r="K1505" s="6">
        <f>Offset_Report7[[#This Row],[FY 2021-22 
Unspent Funds to Offset]]+Offset_Report7[[#This Row],[FY 2022-23 
Unspent Funds to Offset]]</f>
        <v>0</v>
      </c>
    </row>
    <row r="1506" spans="1:11" x14ac:dyDescent="0.2">
      <c r="A1506" s="32" t="s">
        <v>5031</v>
      </c>
      <c r="B1506" s="33" t="s">
        <v>2399</v>
      </c>
      <c r="C1506" s="2" t="s">
        <v>14</v>
      </c>
      <c r="D1506" s="3" t="s">
        <v>2400</v>
      </c>
      <c r="E1506" s="4">
        <v>95527</v>
      </c>
      <c r="F1506" s="4">
        <v>95527</v>
      </c>
      <c r="G1506" s="5">
        <f>ROUND(Offset_Report7[[#This Row],[FY 2021-22 Allocation]]-Offset_Report7[[#This Row],[FY 2021-22 Expended]],0)</f>
        <v>0</v>
      </c>
      <c r="H1506" s="5">
        <v>184162</v>
      </c>
      <c r="I1506" s="5">
        <v>100828.76</v>
      </c>
      <c r="J1506" s="5">
        <f>ROUND(Offset_Report7[[#This Row],[FY 2022-23 Allocation]]-Offset_Report7[[#This Row],[FY 2022-23 Expended]],0)</f>
        <v>83333</v>
      </c>
      <c r="K1506" s="6">
        <f>Offset_Report7[[#This Row],[FY 2021-22 
Unspent Funds to Offset]]+Offset_Report7[[#This Row],[FY 2022-23 
Unspent Funds to Offset]]</f>
        <v>83333</v>
      </c>
    </row>
    <row r="1507" spans="1:11" x14ac:dyDescent="0.2">
      <c r="A1507" s="32" t="s">
        <v>5032</v>
      </c>
      <c r="B1507" s="33" t="s">
        <v>2401</v>
      </c>
      <c r="C1507" s="2" t="s">
        <v>14</v>
      </c>
      <c r="D1507" s="3" t="s">
        <v>2402</v>
      </c>
      <c r="E1507" s="4">
        <v>101356</v>
      </c>
      <c r="F1507" s="4">
        <v>101356</v>
      </c>
      <c r="G1507" s="5">
        <f>ROUND(Offset_Report7[[#This Row],[FY 2021-22 Allocation]]-Offset_Report7[[#This Row],[FY 2021-22 Expended]],0)</f>
        <v>0</v>
      </c>
      <c r="H1507" s="5">
        <v>281911</v>
      </c>
      <c r="I1507" s="5">
        <v>281911</v>
      </c>
      <c r="J1507" s="5">
        <f>ROUND(Offset_Report7[[#This Row],[FY 2022-23 Allocation]]-Offset_Report7[[#This Row],[FY 2022-23 Expended]],0)</f>
        <v>0</v>
      </c>
      <c r="K1507" s="6">
        <f>Offset_Report7[[#This Row],[FY 2021-22 
Unspent Funds to Offset]]+Offset_Report7[[#This Row],[FY 2022-23 
Unspent Funds to Offset]]</f>
        <v>0</v>
      </c>
    </row>
    <row r="1508" spans="1:11" x14ac:dyDescent="0.2">
      <c r="A1508" s="32" t="s">
        <v>5033</v>
      </c>
      <c r="B1508" s="33" t="s">
        <v>2403</v>
      </c>
      <c r="C1508" s="2" t="s">
        <v>14</v>
      </c>
      <c r="D1508" s="3" t="s">
        <v>2404</v>
      </c>
      <c r="E1508" s="4">
        <v>120820</v>
      </c>
      <c r="F1508" s="4">
        <v>120820</v>
      </c>
      <c r="G1508" s="5">
        <f>ROUND(Offset_Report7[[#This Row],[FY 2021-22 Allocation]]-Offset_Report7[[#This Row],[FY 2021-22 Expended]],0)</f>
        <v>0</v>
      </c>
      <c r="H1508" s="5">
        <v>245702</v>
      </c>
      <c r="I1508" s="5">
        <v>245702</v>
      </c>
      <c r="J1508" s="5">
        <f>ROUND(Offset_Report7[[#This Row],[FY 2022-23 Allocation]]-Offset_Report7[[#This Row],[FY 2022-23 Expended]],0)</f>
        <v>0</v>
      </c>
      <c r="K1508" s="6">
        <f>Offset_Report7[[#This Row],[FY 2021-22 
Unspent Funds to Offset]]+Offset_Report7[[#This Row],[FY 2022-23 
Unspent Funds to Offset]]</f>
        <v>0</v>
      </c>
    </row>
    <row r="1509" spans="1:11" x14ac:dyDescent="0.2">
      <c r="A1509" s="32" t="s">
        <v>5034</v>
      </c>
      <c r="B1509" s="33" t="s">
        <v>2405</v>
      </c>
      <c r="C1509" s="2" t="s">
        <v>14</v>
      </c>
      <c r="D1509" s="3" t="s">
        <v>2406</v>
      </c>
      <c r="E1509" s="4">
        <v>248028</v>
      </c>
      <c r="F1509" s="4">
        <v>248028</v>
      </c>
      <c r="G1509" s="5">
        <f>ROUND(Offset_Report7[[#This Row],[FY 2021-22 Allocation]]-Offset_Report7[[#This Row],[FY 2021-22 Expended]],0)</f>
        <v>0</v>
      </c>
      <c r="H1509" s="5">
        <v>464825</v>
      </c>
      <c r="I1509" s="5">
        <v>464825</v>
      </c>
      <c r="J1509" s="5">
        <f>ROUND(Offset_Report7[[#This Row],[FY 2022-23 Allocation]]-Offset_Report7[[#This Row],[FY 2022-23 Expended]],0)</f>
        <v>0</v>
      </c>
      <c r="K1509" s="6">
        <f>Offset_Report7[[#This Row],[FY 2021-22 
Unspent Funds to Offset]]+Offset_Report7[[#This Row],[FY 2022-23 
Unspent Funds to Offset]]</f>
        <v>0</v>
      </c>
    </row>
    <row r="1510" spans="1:11" x14ac:dyDescent="0.2">
      <c r="A1510" s="32" t="s">
        <v>5035</v>
      </c>
      <c r="B1510" s="33" t="s">
        <v>11</v>
      </c>
      <c r="C1510" s="2" t="s">
        <v>11</v>
      </c>
      <c r="D1510" s="3" t="s">
        <v>2407</v>
      </c>
      <c r="E1510" s="4">
        <v>0</v>
      </c>
      <c r="F1510" s="4">
        <v>0</v>
      </c>
      <c r="G1510" s="5">
        <f>ROUND(Offset_Report7[[#This Row],[FY 2021-22 Allocation]]-Offset_Report7[[#This Row],[FY 2021-22 Expended]],0)</f>
        <v>0</v>
      </c>
      <c r="H1510" s="5">
        <v>0</v>
      </c>
      <c r="I1510" s="5">
        <v>0</v>
      </c>
      <c r="J1510" s="5">
        <f>ROUND(Offset_Report7[[#This Row],[FY 2022-23 Allocation]]-Offset_Report7[[#This Row],[FY 2022-23 Expended]],0)</f>
        <v>0</v>
      </c>
      <c r="K1510" s="6">
        <f>Offset_Report7[[#This Row],[FY 2021-22 
Unspent Funds to Offset]]+Offset_Report7[[#This Row],[FY 2022-23 
Unspent Funds to Offset]]</f>
        <v>0</v>
      </c>
    </row>
    <row r="1511" spans="1:11" x14ac:dyDescent="0.2">
      <c r="A1511" s="32" t="s">
        <v>5036</v>
      </c>
      <c r="B1511" s="33" t="s">
        <v>11</v>
      </c>
      <c r="C1511" s="2" t="s">
        <v>11</v>
      </c>
      <c r="D1511" s="3" t="s">
        <v>2408</v>
      </c>
      <c r="E1511" s="4">
        <v>77059</v>
      </c>
      <c r="F1511" s="4">
        <v>77059</v>
      </c>
      <c r="G1511" s="5">
        <f>ROUND(Offset_Report7[[#This Row],[FY 2021-22 Allocation]]-Offset_Report7[[#This Row],[FY 2021-22 Expended]],0)</f>
        <v>0</v>
      </c>
      <c r="H1511" s="5">
        <v>209969</v>
      </c>
      <c r="I1511" s="5">
        <v>209969</v>
      </c>
      <c r="J1511" s="5">
        <f>ROUND(Offset_Report7[[#This Row],[FY 2022-23 Allocation]]-Offset_Report7[[#This Row],[FY 2022-23 Expended]],0)</f>
        <v>0</v>
      </c>
      <c r="K1511" s="6">
        <f>Offset_Report7[[#This Row],[FY 2021-22 
Unspent Funds to Offset]]+Offset_Report7[[#This Row],[FY 2022-23 
Unspent Funds to Offset]]</f>
        <v>0</v>
      </c>
    </row>
    <row r="1512" spans="1:11" x14ac:dyDescent="0.2">
      <c r="A1512" s="32" t="s">
        <v>5037</v>
      </c>
      <c r="B1512" s="33" t="s">
        <v>11</v>
      </c>
      <c r="C1512" s="2" t="s">
        <v>11</v>
      </c>
      <c r="D1512" s="3" t="s">
        <v>2409</v>
      </c>
      <c r="E1512" s="4">
        <v>1411185</v>
      </c>
      <c r="F1512" s="4">
        <v>1411185</v>
      </c>
      <c r="G1512" s="5">
        <f>ROUND(Offset_Report7[[#This Row],[FY 2021-22 Allocation]]-Offset_Report7[[#This Row],[FY 2021-22 Expended]],0)</f>
        <v>0</v>
      </c>
      <c r="H1512" s="5">
        <v>3616100</v>
      </c>
      <c r="I1512" s="5">
        <v>3616100</v>
      </c>
      <c r="J1512" s="5">
        <f>ROUND(Offset_Report7[[#This Row],[FY 2022-23 Allocation]]-Offset_Report7[[#This Row],[FY 2022-23 Expended]],0)</f>
        <v>0</v>
      </c>
      <c r="K1512" s="6">
        <f>Offset_Report7[[#This Row],[FY 2021-22 
Unspent Funds to Offset]]+Offset_Report7[[#This Row],[FY 2022-23 
Unspent Funds to Offset]]</f>
        <v>0</v>
      </c>
    </row>
    <row r="1513" spans="1:11" x14ac:dyDescent="0.2">
      <c r="A1513" s="32" t="s">
        <v>5038</v>
      </c>
      <c r="B1513" s="33" t="s">
        <v>11</v>
      </c>
      <c r="C1513" s="2" t="s">
        <v>11</v>
      </c>
      <c r="D1513" s="3" t="s">
        <v>2410</v>
      </c>
      <c r="E1513" s="4">
        <v>3227973</v>
      </c>
      <c r="F1513" s="4">
        <v>3227973</v>
      </c>
      <c r="G1513" s="5">
        <f>ROUND(Offset_Report7[[#This Row],[FY 2021-22 Allocation]]-Offset_Report7[[#This Row],[FY 2021-22 Expended]],0)</f>
        <v>0</v>
      </c>
      <c r="H1513" s="5">
        <v>6517309</v>
      </c>
      <c r="I1513" s="5">
        <v>3453788</v>
      </c>
      <c r="J1513" s="5">
        <f>ROUND(Offset_Report7[[#This Row],[FY 2022-23 Allocation]]-Offset_Report7[[#This Row],[FY 2022-23 Expended]],0)</f>
        <v>3063521</v>
      </c>
      <c r="K1513" s="6">
        <f>Offset_Report7[[#This Row],[FY 2021-22 
Unspent Funds to Offset]]+Offset_Report7[[#This Row],[FY 2022-23 
Unspent Funds to Offset]]</f>
        <v>3063521</v>
      </c>
    </row>
    <row r="1514" spans="1:11" x14ac:dyDescent="0.2">
      <c r="A1514" s="32" t="s">
        <v>5039</v>
      </c>
      <c r="B1514" s="34" t="s">
        <v>11</v>
      </c>
      <c r="C1514" s="2" t="s">
        <v>11</v>
      </c>
      <c r="D1514" s="3" t="s">
        <v>2411</v>
      </c>
      <c r="E1514" s="4">
        <v>364849</v>
      </c>
      <c r="F1514" s="4">
        <v>364849</v>
      </c>
      <c r="G1514" s="5">
        <f>ROUND(Offset_Report7[[#This Row],[FY 2021-22 Allocation]]-Offset_Report7[[#This Row],[FY 2021-22 Expended]],0)</f>
        <v>0</v>
      </c>
      <c r="H1514" s="5">
        <v>1033228</v>
      </c>
      <c r="I1514" s="5">
        <v>776825.85</v>
      </c>
      <c r="J1514" s="5">
        <f>ROUND(Offset_Report7[[#This Row],[FY 2022-23 Allocation]]-Offset_Report7[[#This Row],[FY 2022-23 Expended]],0)</f>
        <v>256402</v>
      </c>
      <c r="K1514" s="6">
        <f>Offset_Report7[[#This Row],[FY 2021-22 
Unspent Funds to Offset]]+Offset_Report7[[#This Row],[FY 2022-23 
Unspent Funds to Offset]]</f>
        <v>256402</v>
      </c>
    </row>
    <row r="1515" spans="1:11" x14ac:dyDescent="0.2">
      <c r="A1515" s="32" t="s">
        <v>5040</v>
      </c>
      <c r="B1515" s="34" t="s">
        <v>11</v>
      </c>
      <c r="C1515" s="2" t="s">
        <v>11</v>
      </c>
      <c r="D1515" s="3" t="s">
        <v>2412</v>
      </c>
      <c r="E1515" s="4">
        <v>4587351</v>
      </c>
      <c r="F1515" s="4">
        <v>4587351</v>
      </c>
      <c r="G1515" s="5">
        <f>ROUND(Offset_Report7[[#This Row],[FY 2021-22 Allocation]]-Offset_Report7[[#This Row],[FY 2021-22 Expended]],0)</f>
        <v>0</v>
      </c>
      <c r="H1515" s="5">
        <v>8085590</v>
      </c>
      <c r="I1515" s="5">
        <v>8085590</v>
      </c>
      <c r="J1515" s="5">
        <f>ROUND(Offset_Report7[[#This Row],[FY 2022-23 Allocation]]-Offset_Report7[[#This Row],[FY 2022-23 Expended]],0)</f>
        <v>0</v>
      </c>
      <c r="K1515" s="6">
        <f>Offset_Report7[[#This Row],[FY 2021-22 
Unspent Funds to Offset]]+Offset_Report7[[#This Row],[FY 2022-23 
Unspent Funds to Offset]]</f>
        <v>0</v>
      </c>
    </row>
    <row r="1516" spans="1:11" x14ac:dyDescent="0.2">
      <c r="A1516" s="32" t="s">
        <v>5041</v>
      </c>
      <c r="B1516" s="34" t="s">
        <v>2413</v>
      </c>
      <c r="C1516" s="2" t="s">
        <v>31</v>
      </c>
      <c r="D1516" s="3" t="s">
        <v>2414</v>
      </c>
      <c r="E1516" s="4">
        <v>245649</v>
      </c>
      <c r="F1516" s="4">
        <v>245649</v>
      </c>
      <c r="G1516" s="5">
        <f>ROUND(Offset_Report7[[#This Row],[FY 2021-22 Allocation]]-Offset_Report7[[#This Row],[FY 2021-22 Expended]],0)</f>
        <v>0</v>
      </c>
      <c r="H1516" s="5">
        <v>624161</v>
      </c>
      <c r="I1516" s="5">
        <v>624161</v>
      </c>
      <c r="J1516" s="5">
        <f>ROUND(Offset_Report7[[#This Row],[FY 2022-23 Allocation]]-Offset_Report7[[#This Row],[FY 2022-23 Expended]],0)</f>
        <v>0</v>
      </c>
      <c r="K1516" s="6">
        <f>Offset_Report7[[#This Row],[FY 2021-22 
Unspent Funds to Offset]]+Offset_Report7[[#This Row],[FY 2022-23 
Unspent Funds to Offset]]</f>
        <v>0</v>
      </c>
    </row>
    <row r="1517" spans="1:11" x14ac:dyDescent="0.2">
      <c r="A1517" s="32" t="s">
        <v>5042</v>
      </c>
      <c r="B1517" s="34" t="s">
        <v>2415</v>
      </c>
      <c r="C1517" s="2" t="s">
        <v>31</v>
      </c>
      <c r="D1517" s="3" t="s">
        <v>2416</v>
      </c>
      <c r="E1517" s="4">
        <v>441400</v>
      </c>
      <c r="F1517" s="4">
        <v>441400</v>
      </c>
      <c r="G1517" s="5">
        <f>ROUND(Offset_Report7[[#This Row],[FY 2021-22 Allocation]]-Offset_Report7[[#This Row],[FY 2021-22 Expended]],0)</f>
        <v>0</v>
      </c>
      <c r="H1517" s="5">
        <v>1556737</v>
      </c>
      <c r="I1517" s="5">
        <v>1556737</v>
      </c>
      <c r="J1517" s="5">
        <f>ROUND(Offset_Report7[[#This Row],[FY 2022-23 Allocation]]-Offset_Report7[[#This Row],[FY 2022-23 Expended]],0)</f>
        <v>0</v>
      </c>
      <c r="K1517" s="6">
        <f>Offset_Report7[[#This Row],[FY 2021-22 
Unspent Funds to Offset]]+Offset_Report7[[#This Row],[FY 2022-23 
Unspent Funds to Offset]]</f>
        <v>0</v>
      </c>
    </row>
    <row r="1518" spans="1:11" x14ac:dyDescent="0.2">
      <c r="A1518" s="32" t="s">
        <v>5043</v>
      </c>
      <c r="B1518" s="34" t="s">
        <v>11</v>
      </c>
      <c r="C1518" s="2" t="s">
        <v>11</v>
      </c>
      <c r="D1518" s="3" t="s">
        <v>2417</v>
      </c>
      <c r="E1518" s="4">
        <v>50000</v>
      </c>
      <c r="F1518" s="4">
        <v>50000</v>
      </c>
      <c r="G1518" s="5">
        <f>ROUND(Offset_Report7[[#This Row],[FY 2021-22 Allocation]]-Offset_Report7[[#This Row],[FY 2021-22 Expended]],0)</f>
        <v>0</v>
      </c>
      <c r="H1518" s="5">
        <v>50000</v>
      </c>
      <c r="I1518" s="5">
        <v>50000</v>
      </c>
      <c r="J1518" s="5">
        <f>ROUND(Offset_Report7[[#This Row],[FY 2022-23 Allocation]]-Offset_Report7[[#This Row],[FY 2022-23 Expended]],0)</f>
        <v>0</v>
      </c>
      <c r="K1518" s="6">
        <f>Offset_Report7[[#This Row],[FY 2021-22 
Unspent Funds to Offset]]+Offset_Report7[[#This Row],[FY 2022-23 
Unspent Funds to Offset]]</f>
        <v>0</v>
      </c>
    </row>
    <row r="1519" spans="1:11" x14ac:dyDescent="0.2">
      <c r="A1519" s="32" t="s">
        <v>5044</v>
      </c>
      <c r="B1519" s="34" t="s">
        <v>2418</v>
      </c>
      <c r="C1519" s="2" t="s">
        <v>14</v>
      </c>
      <c r="D1519" s="3" t="s">
        <v>2419</v>
      </c>
      <c r="E1519" s="4">
        <v>0</v>
      </c>
      <c r="F1519" s="4">
        <v>0</v>
      </c>
      <c r="G1519" s="5">
        <f>ROUND(Offset_Report7[[#This Row],[FY 2021-22 Allocation]]-Offset_Report7[[#This Row],[FY 2021-22 Expended]],0)</f>
        <v>0</v>
      </c>
      <c r="H1519" s="5">
        <v>0</v>
      </c>
      <c r="I1519" s="5">
        <v>0</v>
      </c>
      <c r="J1519" s="5">
        <f>ROUND(Offset_Report7[[#This Row],[FY 2022-23 Allocation]]-Offset_Report7[[#This Row],[FY 2022-23 Expended]],0)</f>
        <v>0</v>
      </c>
      <c r="K1519" s="6">
        <f>Offset_Report7[[#This Row],[FY 2021-22 
Unspent Funds to Offset]]+Offset_Report7[[#This Row],[FY 2022-23 
Unspent Funds to Offset]]</f>
        <v>0</v>
      </c>
    </row>
    <row r="1520" spans="1:11" x14ac:dyDescent="0.2">
      <c r="A1520" s="32" t="s">
        <v>5045</v>
      </c>
      <c r="B1520" s="33" t="s">
        <v>2420</v>
      </c>
      <c r="C1520" s="2" t="s">
        <v>14</v>
      </c>
      <c r="D1520" s="3" t="s">
        <v>2421</v>
      </c>
      <c r="E1520" s="4">
        <v>0</v>
      </c>
      <c r="F1520" s="4">
        <v>0</v>
      </c>
      <c r="G1520" s="5">
        <f>ROUND(Offset_Report7[[#This Row],[FY 2021-22 Allocation]]-Offset_Report7[[#This Row],[FY 2021-22 Expended]],0)</f>
        <v>0</v>
      </c>
      <c r="H1520" s="5">
        <v>0</v>
      </c>
      <c r="I1520" s="5">
        <v>0</v>
      </c>
      <c r="J1520" s="5">
        <f>ROUND(Offset_Report7[[#This Row],[FY 2022-23 Allocation]]-Offset_Report7[[#This Row],[FY 2022-23 Expended]],0)</f>
        <v>0</v>
      </c>
      <c r="K1520" s="6">
        <f>Offset_Report7[[#This Row],[FY 2021-22 
Unspent Funds to Offset]]+Offset_Report7[[#This Row],[FY 2022-23 
Unspent Funds to Offset]]</f>
        <v>0</v>
      </c>
    </row>
    <row r="1521" spans="1:11" x14ac:dyDescent="0.2">
      <c r="A1521" s="32" t="s">
        <v>5046</v>
      </c>
      <c r="B1521" s="33" t="s">
        <v>11</v>
      </c>
      <c r="C1521" s="2" t="s">
        <v>11</v>
      </c>
      <c r="D1521" s="3" t="s">
        <v>2422</v>
      </c>
      <c r="E1521" s="4">
        <v>0</v>
      </c>
      <c r="F1521" s="4">
        <v>0</v>
      </c>
      <c r="G1521" s="5">
        <f>ROUND(Offset_Report7[[#This Row],[FY 2021-22 Allocation]]-Offset_Report7[[#This Row],[FY 2021-22 Expended]],0)</f>
        <v>0</v>
      </c>
      <c r="H1521" s="5">
        <v>0</v>
      </c>
      <c r="I1521" s="5">
        <v>0</v>
      </c>
      <c r="J1521" s="5">
        <f>ROUND(Offset_Report7[[#This Row],[FY 2022-23 Allocation]]-Offset_Report7[[#This Row],[FY 2022-23 Expended]],0)</f>
        <v>0</v>
      </c>
      <c r="K1521" s="6">
        <f>Offset_Report7[[#This Row],[FY 2021-22 
Unspent Funds to Offset]]+Offset_Report7[[#This Row],[FY 2022-23 
Unspent Funds to Offset]]</f>
        <v>0</v>
      </c>
    </row>
    <row r="1522" spans="1:11" x14ac:dyDescent="0.2">
      <c r="A1522" s="32" t="s">
        <v>5047</v>
      </c>
      <c r="B1522" s="34" t="s">
        <v>2423</v>
      </c>
      <c r="C1522" s="2" t="s">
        <v>14</v>
      </c>
      <c r="D1522" s="3" t="s">
        <v>2424</v>
      </c>
      <c r="E1522" s="4">
        <v>532205</v>
      </c>
      <c r="F1522" s="4">
        <v>532205</v>
      </c>
      <c r="G1522" s="5">
        <f>ROUND(Offset_Report7[[#This Row],[FY 2021-22 Allocation]]-Offset_Report7[[#This Row],[FY 2021-22 Expended]],0)</f>
        <v>0</v>
      </c>
      <c r="H1522" s="5">
        <v>1380536</v>
      </c>
      <c r="I1522" s="5">
        <v>1380536</v>
      </c>
      <c r="J1522" s="5">
        <f>ROUND(Offset_Report7[[#This Row],[FY 2022-23 Allocation]]-Offset_Report7[[#This Row],[FY 2022-23 Expended]],0)</f>
        <v>0</v>
      </c>
      <c r="K1522" s="6">
        <f>Offset_Report7[[#This Row],[FY 2021-22 
Unspent Funds to Offset]]+Offset_Report7[[#This Row],[FY 2022-23 
Unspent Funds to Offset]]</f>
        <v>0</v>
      </c>
    </row>
    <row r="1523" spans="1:11" s="8" customFormat="1" x14ac:dyDescent="0.2">
      <c r="A1523" s="32" t="s">
        <v>5048</v>
      </c>
      <c r="B1523" s="34" t="s">
        <v>2425</v>
      </c>
      <c r="C1523" s="2" t="s">
        <v>14</v>
      </c>
      <c r="D1523" s="3" t="s">
        <v>2426</v>
      </c>
      <c r="E1523" s="4">
        <v>0</v>
      </c>
      <c r="F1523" s="4">
        <v>0</v>
      </c>
      <c r="G1523" s="5">
        <f>ROUND(Offset_Report7[[#This Row],[FY 2021-22 Allocation]]-Offset_Report7[[#This Row],[FY 2021-22 Expended]],0)</f>
        <v>0</v>
      </c>
      <c r="H1523" s="5">
        <v>0</v>
      </c>
      <c r="I1523" s="5">
        <v>0</v>
      </c>
      <c r="J1523" s="5">
        <f>ROUND(Offset_Report7[[#This Row],[FY 2022-23 Allocation]]-Offset_Report7[[#This Row],[FY 2022-23 Expended]],0)</f>
        <v>0</v>
      </c>
      <c r="K1523" s="6">
        <f>Offset_Report7[[#This Row],[FY 2021-22 
Unspent Funds to Offset]]+Offset_Report7[[#This Row],[FY 2022-23 
Unspent Funds to Offset]]</f>
        <v>0</v>
      </c>
    </row>
    <row r="1524" spans="1:11" x14ac:dyDescent="0.2">
      <c r="A1524" s="32" t="s">
        <v>5049</v>
      </c>
      <c r="B1524" s="34" t="s">
        <v>11</v>
      </c>
      <c r="C1524" s="2" t="s">
        <v>11</v>
      </c>
      <c r="D1524" s="3" t="s">
        <v>2427</v>
      </c>
      <c r="E1524" s="4">
        <v>167784</v>
      </c>
      <c r="F1524" s="4">
        <v>167784</v>
      </c>
      <c r="G1524" s="5">
        <f>ROUND(Offset_Report7[[#This Row],[FY 2021-22 Allocation]]-Offset_Report7[[#This Row],[FY 2021-22 Expended]],0)</f>
        <v>0</v>
      </c>
      <c r="H1524" s="5">
        <v>294515</v>
      </c>
      <c r="I1524" s="5">
        <v>294515</v>
      </c>
      <c r="J1524" s="5">
        <f>ROUND(Offset_Report7[[#This Row],[FY 2022-23 Allocation]]-Offset_Report7[[#This Row],[FY 2022-23 Expended]],0)</f>
        <v>0</v>
      </c>
      <c r="K1524" s="6">
        <f>Offset_Report7[[#This Row],[FY 2021-22 
Unspent Funds to Offset]]+Offset_Report7[[#This Row],[FY 2022-23 
Unspent Funds to Offset]]</f>
        <v>0</v>
      </c>
    </row>
    <row r="1525" spans="1:11" x14ac:dyDescent="0.2">
      <c r="A1525" s="32" t="s">
        <v>5050</v>
      </c>
      <c r="B1525" s="34" t="s">
        <v>11</v>
      </c>
      <c r="C1525" s="2" t="s">
        <v>11</v>
      </c>
      <c r="D1525" s="3" t="s">
        <v>2428</v>
      </c>
      <c r="E1525" s="4">
        <v>4633497</v>
      </c>
      <c r="F1525" s="4">
        <v>4633497</v>
      </c>
      <c r="G1525" s="5">
        <f>ROUND(Offset_Report7[[#This Row],[FY 2021-22 Allocation]]-Offset_Report7[[#This Row],[FY 2021-22 Expended]],0)</f>
        <v>0</v>
      </c>
      <c r="H1525" s="5">
        <v>12453869</v>
      </c>
      <c r="I1525" s="5">
        <v>12453869</v>
      </c>
      <c r="J1525" s="5">
        <f>ROUND(Offset_Report7[[#This Row],[FY 2022-23 Allocation]]-Offset_Report7[[#This Row],[FY 2022-23 Expended]],0)</f>
        <v>0</v>
      </c>
      <c r="K1525" s="6">
        <f>Offset_Report7[[#This Row],[FY 2021-22 
Unspent Funds to Offset]]+Offset_Report7[[#This Row],[FY 2022-23 
Unspent Funds to Offset]]</f>
        <v>0</v>
      </c>
    </row>
    <row r="1526" spans="1:11" x14ac:dyDescent="0.2">
      <c r="A1526" s="32" t="s">
        <v>5051</v>
      </c>
      <c r="B1526" s="34" t="s">
        <v>2429</v>
      </c>
      <c r="C1526" s="2" t="s">
        <v>14</v>
      </c>
      <c r="D1526" s="3" t="s">
        <v>2430</v>
      </c>
      <c r="E1526" s="4">
        <v>0</v>
      </c>
      <c r="F1526" s="4">
        <v>0</v>
      </c>
      <c r="G1526" s="5">
        <f>ROUND(Offset_Report7[[#This Row],[FY 2021-22 Allocation]]-Offset_Report7[[#This Row],[FY 2021-22 Expended]],0)</f>
        <v>0</v>
      </c>
      <c r="H1526" s="5">
        <v>0</v>
      </c>
      <c r="I1526" s="5">
        <v>0</v>
      </c>
      <c r="J1526" s="5">
        <f>ROUND(Offset_Report7[[#This Row],[FY 2022-23 Allocation]]-Offset_Report7[[#This Row],[FY 2022-23 Expended]],0)</f>
        <v>0</v>
      </c>
      <c r="K1526" s="6">
        <f>Offset_Report7[[#This Row],[FY 2021-22 
Unspent Funds to Offset]]+Offset_Report7[[#This Row],[FY 2022-23 
Unspent Funds to Offset]]</f>
        <v>0</v>
      </c>
    </row>
    <row r="1527" spans="1:11" x14ac:dyDescent="0.2">
      <c r="A1527" s="32" t="s">
        <v>5052</v>
      </c>
      <c r="B1527" s="34" t="s">
        <v>2431</v>
      </c>
      <c r="C1527" s="2" t="s">
        <v>14</v>
      </c>
      <c r="D1527" s="3" t="s">
        <v>2432</v>
      </c>
      <c r="E1527" s="4">
        <v>0</v>
      </c>
      <c r="F1527" s="4">
        <v>0</v>
      </c>
      <c r="G1527" s="5">
        <f>ROUND(Offset_Report7[[#This Row],[FY 2021-22 Allocation]]-Offset_Report7[[#This Row],[FY 2021-22 Expended]],0)</f>
        <v>0</v>
      </c>
      <c r="H1527" s="5">
        <v>0</v>
      </c>
      <c r="I1527" s="5">
        <v>0</v>
      </c>
      <c r="J1527" s="5">
        <f>ROUND(Offset_Report7[[#This Row],[FY 2022-23 Allocation]]-Offset_Report7[[#This Row],[FY 2022-23 Expended]],0)</f>
        <v>0</v>
      </c>
      <c r="K1527" s="6">
        <f>Offset_Report7[[#This Row],[FY 2021-22 
Unspent Funds to Offset]]+Offset_Report7[[#This Row],[FY 2022-23 
Unspent Funds to Offset]]</f>
        <v>0</v>
      </c>
    </row>
    <row r="1528" spans="1:11" x14ac:dyDescent="0.2">
      <c r="A1528" s="32" t="s">
        <v>5053</v>
      </c>
      <c r="B1528" s="34" t="s">
        <v>2433</v>
      </c>
      <c r="C1528" s="2" t="s">
        <v>14</v>
      </c>
      <c r="D1528" s="3" t="s">
        <v>2434</v>
      </c>
      <c r="E1528" s="4">
        <v>0</v>
      </c>
      <c r="F1528" s="4">
        <v>0</v>
      </c>
      <c r="G1528" s="5">
        <f>ROUND(Offset_Report7[[#This Row],[FY 2021-22 Allocation]]-Offset_Report7[[#This Row],[FY 2021-22 Expended]],0)</f>
        <v>0</v>
      </c>
      <c r="H1528" s="5">
        <v>0</v>
      </c>
      <c r="I1528" s="5">
        <v>0</v>
      </c>
      <c r="J1528" s="5">
        <f>ROUND(Offset_Report7[[#This Row],[FY 2022-23 Allocation]]-Offset_Report7[[#This Row],[FY 2022-23 Expended]],0)</f>
        <v>0</v>
      </c>
      <c r="K1528" s="6">
        <f>Offset_Report7[[#This Row],[FY 2021-22 
Unspent Funds to Offset]]+Offset_Report7[[#This Row],[FY 2022-23 
Unspent Funds to Offset]]</f>
        <v>0</v>
      </c>
    </row>
    <row r="1529" spans="1:11" x14ac:dyDescent="0.2">
      <c r="A1529" s="32" t="s">
        <v>5054</v>
      </c>
      <c r="B1529" s="34" t="s">
        <v>2435</v>
      </c>
      <c r="C1529" s="2" t="s">
        <v>14</v>
      </c>
      <c r="D1529" s="3" t="s">
        <v>2436</v>
      </c>
      <c r="E1529" s="4">
        <v>153152</v>
      </c>
      <c r="F1529" s="4">
        <v>153152</v>
      </c>
      <c r="G1529" s="5">
        <f>ROUND(Offset_Report7[[#This Row],[FY 2021-22 Allocation]]-Offset_Report7[[#This Row],[FY 2021-22 Expended]],0)</f>
        <v>0</v>
      </c>
      <c r="H1529" s="5">
        <v>336119</v>
      </c>
      <c r="I1529" s="5">
        <v>336119</v>
      </c>
      <c r="J1529" s="5">
        <f>ROUND(Offset_Report7[[#This Row],[FY 2022-23 Allocation]]-Offset_Report7[[#This Row],[FY 2022-23 Expended]],0)</f>
        <v>0</v>
      </c>
      <c r="K1529" s="6">
        <f>Offset_Report7[[#This Row],[FY 2021-22 
Unspent Funds to Offset]]+Offset_Report7[[#This Row],[FY 2022-23 
Unspent Funds to Offset]]</f>
        <v>0</v>
      </c>
    </row>
    <row r="1530" spans="1:11" x14ac:dyDescent="0.2">
      <c r="A1530" s="32" t="s">
        <v>5055</v>
      </c>
      <c r="B1530" s="33" t="s">
        <v>2437</v>
      </c>
      <c r="C1530" s="2" t="s">
        <v>14</v>
      </c>
      <c r="D1530" s="3" t="s">
        <v>2438</v>
      </c>
      <c r="E1530" s="4">
        <v>193463</v>
      </c>
      <c r="F1530" s="4">
        <v>193463</v>
      </c>
      <c r="G1530" s="5">
        <f>ROUND(Offset_Report7[[#This Row],[FY 2021-22 Allocation]]-Offset_Report7[[#This Row],[FY 2021-22 Expended]],0)</f>
        <v>0</v>
      </c>
      <c r="H1530" s="5">
        <v>518226</v>
      </c>
      <c r="I1530" s="5">
        <v>518226</v>
      </c>
      <c r="J1530" s="5">
        <f>ROUND(Offset_Report7[[#This Row],[FY 2022-23 Allocation]]-Offset_Report7[[#This Row],[FY 2022-23 Expended]],0)</f>
        <v>0</v>
      </c>
      <c r="K1530" s="6">
        <f>Offset_Report7[[#This Row],[FY 2021-22 
Unspent Funds to Offset]]+Offset_Report7[[#This Row],[FY 2022-23 
Unspent Funds to Offset]]</f>
        <v>0</v>
      </c>
    </row>
    <row r="1531" spans="1:11" x14ac:dyDescent="0.2">
      <c r="A1531" s="32" t="s">
        <v>5056</v>
      </c>
      <c r="B1531" s="34" t="s">
        <v>11</v>
      </c>
      <c r="C1531" s="2" t="s">
        <v>11</v>
      </c>
      <c r="D1531" s="3" t="s">
        <v>2439</v>
      </c>
      <c r="E1531" s="4">
        <v>912603</v>
      </c>
      <c r="F1531" s="4">
        <v>912603</v>
      </c>
      <c r="G1531" s="5">
        <f>ROUND(Offset_Report7[[#This Row],[FY 2021-22 Allocation]]-Offset_Report7[[#This Row],[FY 2021-22 Expended]],0)</f>
        <v>0</v>
      </c>
      <c r="H1531" s="5">
        <v>2353359</v>
      </c>
      <c r="I1531" s="5">
        <v>2353359</v>
      </c>
      <c r="J1531" s="5">
        <f>ROUND(Offset_Report7[[#This Row],[FY 2022-23 Allocation]]-Offset_Report7[[#This Row],[FY 2022-23 Expended]],0)</f>
        <v>0</v>
      </c>
      <c r="K1531" s="6">
        <f>Offset_Report7[[#This Row],[FY 2021-22 
Unspent Funds to Offset]]+Offset_Report7[[#This Row],[FY 2022-23 
Unspent Funds to Offset]]</f>
        <v>0</v>
      </c>
    </row>
    <row r="1532" spans="1:11" s="8" customFormat="1" x14ac:dyDescent="0.2">
      <c r="A1532" s="32" t="s">
        <v>5057</v>
      </c>
      <c r="B1532" s="33" t="s">
        <v>11</v>
      </c>
      <c r="C1532" s="2" t="s">
        <v>11</v>
      </c>
      <c r="D1532" s="3" t="s">
        <v>2440</v>
      </c>
      <c r="E1532" s="4">
        <v>3802138</v>
      </c>
      <c r="F1532" s="4">
        <v>3802138</v>
      </c>
      <c r="G1532" s="5">
        <f>ROUND(Offset_Report7[[#This Row],[FY 2021-22 Allocation]]-Offset_Report7[[#This Row],[FY 2021-22 Expended]],0)</f>
        <v>0</v>
      </c>
      <c r="H1532" s="5">
        <v>10343916</v>
      </c>
      <c r="I1532" s="5">
        <v>7233561.0599999996</v>
      </c>
      <c r="J1532" s="5">
        <f>ROUND(Offset_Report7[[#This Row],[FY 2022-23 Allocation]]-Offset_Report7[[#This Row],[FY 2022-23 Expended]],0)</f>
        <v>3110355</v>
      </c>
      <c r="K1532" s="6">
        <f>Offset_Report7[[#This Row],[FY 2021-22 
Unspent Funds to Offset]]+Offset_Report7[[#This Row],[FY 2022-23 
Unspent Funds to Offset]]</f>
        <v>3110355</v>
      </c>
    </row>
    <row r="1533" spans="1:11" x14ac:dyDescent="0.2">
      <c r="A1533" s="32" t="s">
        <v>5058</v>
      </c>
      <c r="B1533" s="33" t="s">
        <v>2441</v>
      </c>
      <c r="C1533" s="2" t="s">
        <v>14</v>
      </c>
      <c r="D1533" s="3" t="s">
        <v>2442</v>
      </c>
      <c r="E1533" s="4">
        <v>0</v>
      </c>
      <c r="F1533" s="4">
        <v>0</v>
      </c>
      <c r="G1533" s="5">
        <f>ROUND(Offset_Report7[[#This Row],[FY 2021-22 Allocation]]-Offset_Report7[[#This Row],[FY 2021-22 Expended]],0)</f>
        <v>0</v>
      </c>
      <c r="H1533" s="5">
        <v>0</v>
      </c>
      <c r="I1533" s="5">
        <v>0</v>
      </c>
      <c r="J1533" s="5">
        <f>ROUND(Offset_Report7[[#This Row],[FY 2022-23 Allocation]]-Offset_Report7[[#This Row],[FY 2022-23 Expended]],0)</f>
        <v>0</v>
      </c>
      <c r="K1533" s="6">
        <f>Offset_Report7[[#This Row],[FY 2021-22 
Unspent Funds to Offset]]+Offset_Report7[[#This Row],[FY 2022-23 
Unspent Funds to Offset]]</f>
        <v>0</v>
      </c>
    </row>
    <row r="1534" spans="1:11" x14ac:dyDescent="0.2">
      <c r="A1534" s="32" t="s">
        <v>5059</v>
      </c>
      <c r="B1534" s="34" t="s">
        <v>2443</v>
      </c>
      <c r="C1534" s="2" t="s">
        <v>14</v>
      </c>
      <c r="D1534" s="3" t="s">
        <v>2444</v>
      </c>
      <c r="E1534" s="4">
        <v>0</v>
      </c>
      <c r="F1534" s="4">
        <v>0</v>
      </c>
      <c r="G1534" s="5">
        <f>ROUND(Offset_Report7[[#This Row],[FY 2021-22 Allocation]]-Offset_Report7[[#This Row],[FY 2021-22 Expended]],0)</f>
        <v>0</v>
      </c>
      <c r="H1534" s="5">
        <v>0</v>
      </c>
      <c r="I1534" s="5">
        <v>0</v>
      </c>
      <c r="J1534" s="5">
        <f>ROUND(Offset_Report7[[#This Row],[FY 2022-23 Allocation]]-Offset_Report7[[#This Row],[FY 2022-23 Expended]],0)</f>
        <v>0</v>
      </c>
      <c r="K1534" s="6">
        <f>Offset_Report7[[#This Row],[FY 2021-22 
Unspent Funds to Offset]]+Offset_Report7[[#This Row],[FY 2022-23 
Unspent Funds to Offset]]</f>
        <v>0</v>
      </c>
    </row>
    <row r="1535" spans="1:11" x14ac:dyDescent="0.2">
      <c r="A1535" s="32" t="s">
        <v>5060</v>
      </c>
      <c r="B1535" s="34" t="s">
        <v>11</v>
      </c>
      <c r="C1535" s="2" t="s">
        <v>11</v>
      </c>
      <c r="D1535" s="3" t="s">
        <v>2445</v>
      </c>
      <c r="E1535" s="4">
        <v>2675308</v>
      </c>
      <c r="F1535" s="4">
        <v>2675308</v>
      </c>
      <c r="G1535" s="5">
        <f>ROUND(Offset_Report7[[#This Row],[FY 2021-22 Allocation]]-Offset_Report7[[#This Row],[FY 2021-22 Expended]],0)</f>
        <v>0</v>
      </c>
      <c r="H1535" s="5">
        <v>7070257</v>
      </c>
      <c r="I1535" s="5">
        <v>4501615.7300000004</v>
      </c>
      <c r="J1535" s="5">
        <f>ROUND(Offset_Report7[[#This Row],[FY 2022-23 Allocation]]-Offset_Report7[[#This Row],[FY 2022-23 Expended]],0)</f>
        <v>2568641</v>
      </c>
      <c r="K1535" s="6">
        <f>Offset_Report7[[#This Row],[FY 2021-22 
Unspent Funds to Offset]]+Offset_Report7[[#This Row],[FY 2022-23 
Unspent Funds to Offset]]</f>
        <v>2568641</v>
      </c>
    </row>
    <row r="1536" spans="1:11" s="8" customFormat="1" x14ac:dyDescent="0.2">
      <c r="A1536" s="32" t="s">
        <v>5061</v>
      </c>
      <c r="B1536" s="34" t="s">
        <v>2446</v>
      </c>
      <c r="C1536" s="2" t="s">
        <v>14</v>
      </c>
      <c r="D1536" s="3" t="s">
        <v>2447</v>
      </c>
      <c r="E1536" s="4">
        <v>0</v>
      </c>
      <c r="F1536" s="4">
        <v>0</v>
      </c>
      <c r="G1536" s="5">
        <f>ROUND(Offset_Report7[[#This Row],[FY 2021-22 Allocation]]-Offset_Report7[[#This Row],[FY 2021-22 Expended]],0)</f>
        <v>0</v>
      </c>
      <c r="H1536" s="5">
        <v>0</v>
      </c>
      <c r="I1536" s="5">
        <v>0</v>
      </c>
      <c r="J1536" s="5">
        <f>ROUND(Offset_Report7[[#This Row],[FY 2022-23 Allocation]]-Offset_Report7[[#This Row],[FY 2022-23 Expended]],0)</f>
        <v>0</v>
      </c>
      <c r="K1536" s="6">
        <f>Offset_Report7[[#This Row],[FY 2021-22 
Unspent Funds to Offset]]+Offset_Report7[[#This Row],[FY 2022-23 
Unspent Funds to Offset]]</f>
        <v>0</v>
      </c>
    </row>
    <row r="1537" spans="1:11" x14ac:dyDescent="0.2">
      <c r="A1537" s="32" t="s">
        <v>5062</v>
      </c>
      <c r="B1537" s="34" t="s">
        <v>11</v>
      </c>
      <c r="C1537" s="2" t="s">
        <v>11</v>
      </c>
      <c r="D1537" s="3" t="s">
        <v>2448</v>
      </c>
      <c r="E1537" s="4">
        <v>102184</v>
      </c>
      <c r="F1537" s="4">
        <v>102184</v>
      </c>
      <c r="G1537" s="5">
        <f>ROUND(Offset_Report7[[#This Row],[FY 2021-22 Allocation]]-Offset_Report7[[#This Row],[FY 2021-22 Expended]],0)</f>
        <v>0</v>
      </c>
      <c r="H1537" s="5">
        <v>219406</v>
      </c>
      <c r="I1537" s="5">
        <v>219406</v>
      </c>
      <c r="J1537" s="5">
        <f>ROUND(Offset_Report7[[#This Row],[FY 2022-23 Allocation]]-Offset_Report7[[#This Row],[FY 2022-23 Expended]],0)</f>
        <v>0</v>
      </c>
      <c r="K1537" s="6">
        <f>Offset_Report7[[#This Row],[FY 2021-22 
Unspent Funds to Offset]]+Offset_Report7[[#This Row],[FY 2022-23 
Unspent Funds to Offset]]</f>
        <v>0</v>
      </c>
    </row>
    <row r="1538" spans="1:11" x14ac:dyDescent="0.2">
      <c r="A1538" s="32" t="s">
        <v>5063</v>
      </c>
      <c r="B1538" s="34" t="s">
        <v>2449</v>
      </c>
      <c r="C1538" s="2" t="s">
        <v>14</v>
      </c>
      <c r="D1538" s="3" t="s">
        <v>2450</v>
      </c>
      <c r="E1538" s="4">
        <v>50495</v>
      </c>
      <c r="F1538" s="4">
        <v>50495</v>
      </c>
      <c r="G1538" s="5">
        <f>ROUND(Offset_Report7[[#This Row],[FY 2021-22 Allocation]]-Offset_Report7[[#This Row],[FY 2021-22 Expended]],0)</f>
        <v>0</v>
      </c>
      <c r="H1538" s="5">
        <v>123062</v>
      </c>
      <c r="I1538" s="5">
        <v>96048</v>
      </c>
      <c r="J1538" s="5">
        <f>ROUND(Offset_Report7[[#This Row],[FY 2022-23 Allocation]]-Offset_Report7[[#This Row],[FY 2022-23 Expended]],0)</f>
        <v>27014</v>
      </c>
      <c r="K1538" s="6">
        <f>Offset_Report7[[#This Row],[FY 2021-22 
Unspent Funds to Offset]]+Offset_Report7[[#This Row],[FY 2022-23 
Unspent Funds to Offset]]</f>
        <v>27014</v>
      </c>
    </row>
    <row r="1539" spans="1:11" s="8" customFormat="1" x14ac:dyDescent="0.2">
      <c r="A1539" s="32" t="s">
        <v>5064</v>
      </c>
      <c r="B1539" s="34" t="s">
        <v>2451</v>
      </c>
      <c r="C1539" s="2" t="s">
        <v>14</v>
      </c>
      <c r="D1539" s="3" t="s">
        <v>2452</v>
      </c>
      <c r="E1539" s="4">
        <v>0</v>
      </c>
      <c r="F1539" s="4">
        <v>0</v>
      </c>
      <c r="G1539" s="5">
        <f>ROUND(Offset_Report7[[#This Row],[FY 2021-22 Allocation]]-Offset_Report7[[#This Row],[FY 2021-22 Expended]],0)</f>
        <v>0</v>
      </c>
      <c r="H1539" s="5">
        <v>0</v>
      </c>
      <c r="I1539" s="5">
        <v>0</v>
      </c>
      <c r="J1539" s="5">
        <f>ROUND(Offset_Report7[[#This Row],[FY 2022-23 Allocation]]-Offset_Report7[[#This Row],[FY 2022-23 Expended]],0)</f>
        <v>0</v>
      </c>
      <c r="K1539" s="6">
        <f>Offset_Report7[[#This Row],[FY 2021-22 
Unspent Funds to Offset]]+Offset_Report7[[#This Row],[FY 2022-23 
Unspent Funds to Offset]]</f>
        <v>0</v>
      </c>
    </row>
    <row r="1540" spans="1:11" x14ac:dyDescent="0.2">
      <c r="A1540" s="32" t="s">
        <v>5065</v>
      </c>
      <c r="B1540" s="33" t="s">
        <v>2453</v>
      </c>
      <c r="C1540" s="2" t="s">
        <v>14</v>
      </c>
      <c r="D1540" s="3" t="s">
        <v>2454</v>
      </c>
      <c r="E1540" s="4">
        <v>0</v>
      </c>
      <c r="F1540" s="4">
        <v>0</v>
      </c>
      <c r="G1540" s="5">
        <f>ROUND(Offset_Report7[[#This Row],[FY 2021-22 Allocation]]-Offset_Report7[[#This Row],[FY 2021-22 Expended]],0)</f>
        <v>0</v>
      </c>
      <c r="H1540" s="5">
        <v>0</v>
      </c>
      <c r="I1540" s="5">
        <v>0</v>
      </c>
      <c r="J1540" s="5">
        <f>ROUND(Offset_Report7[[#This Row],[FY 2022-23 Allocation]]-Offset_Report7[[#This Row],[FY 2022-23 Expended]],0)</f>
        <v>0</v>
      </c>
      <c r="K1540" s="6">
        <f>Offset_Report7[[#This Row],[FY 2021-22 
Unspent Funds to Offset]]+Offset_Report7[[#This Row],[FY 2022-23 
Unspent Funds to Offset]]</f>
        <v>0</v>
      </c>
    </row>
    <row r="1541" spans="1:11" x14ac:dyDescent="0.2">
      <c r="A1541" s="32" t="s">
        <v>5066</v>
      </c>
      <c r="B1541" s="34" t="s">
        <v>2455</v>
      </c>
      <c r="C1541" s="2" t="s">
        <v>14</v>
      </c>
      <c r="D1541" s="3" t="s">
        <v>2456</v>
      </c>
      <c r="E1541" s="4">
        <v>0</v>
      </c>
      <c r="F1541" s="4">
        <v>0</v>
      </c>
      <c r="G1541" s="5">
        <f>ROUND(Offset_Report7[[#This Row],[FY 2021-22 Allocation]]-Offset_Report7[[#This Row],[FY 2021-22 Expended]],0)</f>
        <v>0</v>
      </c>
      <c r="H1541" s="5">
        <v>0</v>
      </c>
      <c r="I1541" s="5">
        <v>0</v>
      </c>
      <c r="J1541" s="5">
        <f>ROUND(Offset_Report7[[#This Row],[FY 2022-23 Allocation]]-Offset_Report7[[#This Row],[FY 2022-23 Expended]],0)</f>
        <v>0</v>
      </c>
      <c r="K1541" s="6">
        <f>Offset_Report7[[#This Row],[FY 2021-22 
Unspent Funds to Offset]]+Offset_Report7[[#This Row],[FY 2022-23 
Unspent Funds to Offset]]</f>
        <v>0</v>
      </c>
    </row>
    <row r="1542" spans="1:11" x14ac:dyDescent="0.2">
      <c r="A1542" s="32" t="s">
        <v>5067</v>
      </c>
      <c r="B1542" s="33" t="s">
        <v>2457</v>
      </c>
      <c r="C1542" s="2" t="s">
        <v>14</v>
      </c>
      <c r="D1542" s="3" t="s">
        <v>2100</v>
      </c>
      <c r="E1542" s="4">
        <v>0</v>
      </c>
      <c r="F1542" s="4">
        <v>0</v>
      </c>
      <c r="G1542" s="5">
        <f>ROUND(Offset_Report7[[#This Row],[FY 2021-22 Allocation]]-Offset_Report7[[#This Row],[FY 2021-22 Expended]],0)</f>
        <v>0</v>
      </c>
      <c r="H1542" s="5">
        <v>0</v>
      </c>
      <c r="I1542" s="5">
        <v>0</v>
      </c>
      <c r="J1542" s="5">
        <f>ROUND(Offset_Report7[[#This Row],[FY 2022-23 Allocation]]-Offset_Report7[[#This Row],[FY 2022-23 Expended]],0)</f>
        <v>0</v>
      </c>
      <c r="K1542" s="6">
        <f>Offset_Report7[[#This Row],[FY 2021-22 
Unspent Funds to Offset]]+Offset_Report7[[#This Row],[FY 2022-23 
Unspent Funds to Offset]]</f>
        <v>0</v>
      </c>
    </row>
    <row r="1543" spans="1:11" x14ac:dyDescent="0.2">
      <c r="A1543" s="32" t="s">
        <v>5068</v>
      </c>
      <c r="B1543" s="33" t="s">
        <v>2458</v>
      </c>
      <c r="C1543" s="2" t="s">
        <v>14</v>
      </c>
      <c r="D1543" s="3" t="s">
        <v>2459</v>
      </c>
      <c r="E1543" s="4">
        <v>0</v>
      </c>
      <c r="F1543" s="4">
        <v>0</v>
      </c>
      <c r="G1543" s="5">
        <f>ROUND(Offset_Report7[[#This Row],[FY 2021-22 Allocation]]-Offset_Report7[[#This Row],[FY 2021-22 Expended]],0)</f>
        <v>0</v>
      </c>
      <c r="H1543" s="5">
        <v>0</v>
      </c>
      <c r="I1543" s="5">
        <v>0</v>
      </c>
      <c r="J1543" s="5">
        <f>ROUND(Offset_Report7[[#This Row],[FY 2022-23 Allocation]]-Offset_Report7[[#This Row],[FY 2022-23 Expended]],0)</f>
        <v>0</v>
      </c>
      <c r="K1543" s="6">
        <f>Offset_Report7[[#This Row],[FY 2021-22 
Unspent Funds to Offset]]+Offset_Report7[[#This Row],[FY 2022-23 
Unspent Funds to Offset]]</f>
        <v>0</v>
      </c>
    </row>
    <row r="1544" spans="1:11" x14ac:dyDescent="0.2">
      <c r="A1544" s="32" t="s">
        <v>5069</v>
      </c>
      <c r="B1544" s="34" t="s">
        <v>2460</v>
      </c>
      <c r="C1544" s="2" t="s">
        <v>14</v>
      </c>
      <c r="D1544" s="3" t="s">
        <v>2461</v>
      </c>
      <c r="E1544" s="4">
        <v>50000</v>
      </c>
      <c r="F1544" s="4">
        <v>50000</v>
      </c>
      <c r="G1544" s="5">
        <f>ROUND(Offset_Report7[[#This Row],[FY 2021-22 Allocation]]-Offset_Report7[[#This Row],[FY 2021-22 Expended]],0)</f>
        <v>0</v>
      </c>
      <c r="H1544" s="5">
        <v>50000</v>
      </c>
      <c r="I1544" s="5">
        <v>50000</v>
      </c>
      <c r="J1544" s="5">
        <f>ROUND(Offset_Report7[[#This Row],[FY 2022-23 Allocation]]-Offset_Report7[[#This Row],[FY 2022-23 Expended]],0)</f>
        <v>0</v>
      </c>
      <c r="K1544" s="6">
        <f>Offset_Report7[[#This Row],[FY 2021-22 
Unspent Funds to Offset]]+Offset_Report7[[#This Row],[FY 2022-23 
Unspent Funds to Offset]]</f>
        <v>0</v>
      </c>
    </row>
    <row r="1545" spans="1:11" x14ac:dyDescent="0.2">
      <c r="A1545" s="32" t="s">
        <v>5070</v>
      </c>
      <c r="B1545" s="34" t="s">
        <v>11</v>
      </c>
      <c r="C1545" s="2" t="s">
        <v>11</v>
      </c>
      <c r="D1545" s="3" t="s">
        <v>2462</v>
      </c>
      <c r="E1545" s="4">
        <v>711156</v>
      </c>
      <c r="F1545" s="4">
        <v>711156</v>
      </c>
      <c r="G1545" s="5">
        <f>ROUND(Offset_Report7[[#This Row],[FY 2021-22 Allocation]]-Offset_Report7[[#This Row],[FY 2021-22 Expended]],0)</f>
        <v>0</v>
      </c>
      <c r="H1545" s="5">
        <v>1990024</v>
      </c>
      <c r="I1545" s="5">
        <v>1326538.33</v>
      </c>
      <c r="J1545" s="5">
        <f>ROUND(Offset_Report7[[#This Row],[FY 2022-23 Allocation]]-Offset_Report7[[#This Row],[FY 2022-23 Expended]],0)</f>
        <v>663486</v>
      </c>
      <c r="K1545" s="6">
        <f>Offset_Report7[[#This Row],[FY 2021-22 
Unspent Funds to Offset]]+Offset_Report7[[#This Row],[FY 2022-23 
Unspent Funds to Offset]]</f>
        <v>663486</v>
      </c>
    </row>
    <row r="1546" spans="1:11" x14ac:dyDescent="0.2">
      <c r="A1546" s="32" t="s">
        <v>5071</v>
      </c>
      <c r="B1546" s="33" t="s">
        <v>2463</v>
      </c>
      <c r="C1546" s="2" t="s">
        <v>14</v>
      </c>
      <c r="D1546" s="3" t="s">
        <v>2464</v>
      </c>
      <c r="E1546" s="4">
        <v>0</v>
      </c>
      <c r="F1546" s="4">
        <v>0</v>
      </c>
      <c r="G1546" s="5">
        <f>ROUND(Offset_Report7[[#This Row],[FY 2021-22 Allocation]]-Offset_Report7[[#This Row],[FY 2021-22 Expended]],0)</f>
        <v>0</v>
      </c>
      <c r="H1546" s="5">
        <v>0</v>
      </c>
      <c r="I1546" s="5">
        <v>0</v>
      </c>
      <c r="J1546" s="5">
        <f>ROUND(Offset_Report7[[#This Row],[FY 2022-23 Allocation]]-Offset_Report7[[#This Row],[FY 2022-23 Expended]],0)</f>
        <v>0</v>
      </c>
      <c r="K1546" s="6">
        <f>Offset_Report7[[#This Row],[FY 2021-22 
Unspent Funds to Offset]]+Offset_Report7[[#This Row],[FY 2022-23 
Unspent Funds to Offset]]</f>
        <v>0</v>
      </c>
    </row>
    <row r="1547" spans="1:11" x14ac:dyDescent="0.2">
      <c r="A1547" s="32" t="s">
        <v>5072</v>
      </c>
      <c r="B1547" s="33" t="s">
        <v>2463</v>
      </c>
      <c r="C1547" s="2" t="s">
        <v>14</v>
      </c>
      <c r="D1547" s="3" t="s">
        <v>2465</v>
      </c>
      <c r="E1547" s="4">
        <v>0</v>
      </c>
      <c r="F1547" s="4">
        <v>0</v>
      </c>
      <c r="G1547" s="5">
        <f>ROUND(Offset_Report7[[#This Row],[FY 2021-22 Allocation]]-Offset_Report7[[#This Row],[FY 2021-22 Expended]],0)</f>
        <v>0</v>
      </c>
      <c r="H1547" s="5">
        <v>0</v>
      </c>
      <c r="I1547" s="5">
        <v>0</v>
      </c>
      <c r="J1547" s="5">
        <f>ROUND(Offset_Report7[[#This Row],[FY 2022-23 Allocation]]-Offset_Report7[[#This Row],[FY 2022-23 Expended]],0)</f>
        <v>0</v>
      </c>
      <c r="K1547" s="6">
        <f>Offset_Report7[[#This Row],[FY 2021-22 
Unspent Funds to Offset]]+Offset_Report7[[#This Row],[FY 2022-23 
Unspent Funds to Offset]]</f>
        <v>0</v>
      </c>
    </row>
    <row r="1548" spans="1:11" x14ac:dyDescent="0.2">
      <c r="A1548" s="32" t="s">
        <v>5073</v>
      </c>
      <c r="B1548" s="34" t="s">
        <v>2463</v>
      </c>
      <c r="C1548" s="2" t="s">
        <v>14</v>
      </c>
      <c r="D1548" s="3" t="s">
        <v>2466</v>
      </c>
      <c r="E1548" s="4">
        <v>50000</v>
      </c>
      <c r="F1548" s="4">
        <v>50000</v>
      </c>
      <c r="G1548" s="5">
        <f>ROUND(Offset_Report7[[#This Row],[FY 2021-22 Allocation]]-Offset_Report7[[#This Row],[FY 2021-22 Expended]],0)</f>
        <v>0</v>
      </c>
      <c r="H1548" s="5">
        <v>110015</v>
      </c>
      <c r="I1548" s="5">
        <v>110015</v>
      </c>
      <c r="J1548" s="5">
        <f>ROUND(Offset_Report7[[#This Row],[FY 2022-23 Allocation]]-Offset_Report7[[#This Row],[FY 2022-23 Expended]],0)</f>
        <v>0</v>
      </c>
      <c r="K1548" s="6">
        <f>Offset_Report7[[#This Row],[FY 2021-22 
Unspent Funds to Offset]]+Offset_Report7[[#This Row],[FY 2022-23 
Unspent Funds to Offset]]</f>
        <v>0</v>
      </c>
    </row>
    <row r="1549" spans="1:11" x14ac:dyDescent="0.2">
      <c r="A1549" s="32" t="s">
        <v>5074</v>
      </c>
      <c r="B1549" s="34" t="s">
        <v>2463</v>
      </c>
      <c r="C1549" s="2" t="s">
        <v>14</v>
      </c>
      <c r="D1549" s="3" t="s">
        <v>2467</v>
      </c>
      <c r="E1549" s="4">
        <v>50000</v>
      </c>
      <c r="F1549" s="4">
        <v>50000</v>
      </c>
      <c r="G1549" s="5">
        <f>ROUND(Offset_Report7[[#This Row],[FY 2021-22 Allocation]]-Offset_Report7[[#This Row],[FY 2021-22 Expended]],0)</f>
        <v>0</v>
      </c>
      <c r="H1549" s="5">
        <v>101623</v>
      </c>
      <c r="I1549" s="5">
        <v>51907.91</v>
      </c>
      <c r="J1549" s="5">
        <f>ROUND(Offset_Report7[[#This Row],[FY 2022-23 Allocation]]-Offset_Report7[[#This Row],[FY 2022-23 Expended]],0)</f>
        <v>49715</v>
      </c>
      <c r="K1549" s="6">
        <f>Offset_Report7[[#This Row],[FY 2021-22 
Unspent Funds to Offset]]+Offset_Report7[[#This Row],[FY 2022-23 
Unspent Funds to Offset]]</f>
        <v>49715</v>
      </c>
    </row>
    <row r="1550" spans="1:11" x14ac:dyDescent="0.2">
      <c r="A1550" s="32" t="s">
        <v>5075</v>
      </c>
      <c r="B1550" s="34" t="s">
        <v>2463</v>
      </c>
      <c r="C1550" s="2" t="s">
        <v>14</v>
      </c>
      <c r="D1550" s="3" t="s">
        <v>2468</v>
      </c>
      <c r="E1550" s="4">
        <v>168547</v>
      </c>
      <c r="F1550" s="4">
        <v>168547</v>
      </c>
      <c r="G1550" s="5">
        <f>ROUND(Offset_Report7[[#This Row],[FY 2021-22 Allocation]]-Offset_Report7[[#This Row],[FY 2021-22 Expended]],0)</f>
        <v>0</v>
      </c>
      <c r="H1550" s="5">
        <v>480390</v>
      </c>
      <c r="I1550" s="5">
        <v>480390</v>
      </c>
      <c r="J1550" s="5">
        <f>ROUND(Offset_Report7[[#This Row],[FY 2022-23 Allocation]]-Offset_Report7[[#This Row],[FY 2022-23 Expended]],0)</f>
        <v>0</v>
      </c>
      <c r="K1550" s="6">
        <f>Offset_Report7[[#This Row],[FY 2021-22 
Unspent Funds to Offset]]+Offset_Report7[[#This Row],[FY 2022-23 
Unspent Funds to Offset]]</f>
        <v>0</v>
      </c>
    </row>
    <row r="1551" spans="1:11" x14ac:dyDescent="0.2">
      <c r="A1551" s="32" t="s">
        <v>5076</v>
      </c>
      <c r="B1551" s="33" t="s">
        <v>2463</v>
      </c>
      <c r="C1551" s="2" t="s">
        <v>14</v>
      </c>
      <c r="D1551" s="3" t="s">
        <v>2469</v>
      </c>
      <c r="E1551" s="4">
        <v>158703</v>
      </c>
      <c r="F1551" s="4">
        <v>158703</v>
      </c>
      <c r="G1551" s="5">
        <f>ROUND(Offset_Report7[[#This Row],[FY 2021-22 Allocation]]-Offset_Report7[[#This Row],[FY 2021-22 Expended]],0)</f>
        <v>0</v>
      </c>
      <c r="H1551" s="5">
        <v>475245</v>
      </c>
      <c r="I1551" s="5">
        <v>475245</v>
      </c>
      <c r="J1551" s="5">
        <f>ROUND(Offset_Report7[[#This Row],[FY 2022-23 Allocation]]-Offset_Report7[[#This Row],[FY 2022-23 Expended]],0)</f>
        <v>0</v>
      </c>
      <c r="K1551" s="6">
        <f>Offset_Report7[[#This Row],[FY 2021-22 
Unspent Funds to Offset]]+Offset_Report7[[#This Row],[FY 2022-23 
Unspent Funds to Offset]]</f>
        <v>0</v>
      </c>
    </row>
    <row r="1552" spans="1:11" x14ac:dyDescent="0.2">
      <c r="A1552" s="32" t="s">
        <v>5077</v>
      </c>
      <c r="B1552" s="33" t="s">
        <v>2463</v>
      </c>
      <c r="C1552" s="2" t="s">
        <v>14</v>
      </c>
      <c r="D1552" s="3" t="s">
        <v>2470</v>
      </c>
      <c r="E1552" s="4">
        <v>0</v>
      </c>
      <c r="F1552" s="4">
        <v>0</v>
      </c>
      <c r="G1552" s="5">
        <f>ROUND(Offset_Report7[[#This Row],[FY 2021-22 Allocation]]-Offset_Report7[[#This Row],[FY 2021-22 Expended]],0)</f>
        <v>0</v>
      </c>
      <c r="H1552" s="5">
        <v>0</v>
      </c>
      <c r="I1552" s="5">
        <v>0</v>
      </c>
      <c r="J1552" s="5">
        <f>ROUND(Offset_Report7[[#This Row],[FY 2022-23 Allocation]]-Offset_Report7[[#This Row],[FY 2022-23 Expended]],0)</f>
        <v>0</v>
      </c>
      <c r="K1552" s="6">
        <f>Offset_Report7[[#This Row],[FY 2021-22 
Unspent Funds to Offset]]+Offset_Report7[[#This Row],[FY 2022-23 
Unspent Funds to Offset]]</f>
        <v>0</v>
      </c>
    </row>
    <row r="1553" spans="1:11" x14ac:dyDescent="0.2">
      <c r="A1553" s="32" t="s">
        <v>5078</v>
      </c>
      <c r="B1553" s="33" t="s">
        <v>2463</v>
      </c>
      <c r="C1553" s="2" t="s">
        <v>14</v>
      </c>
      <c r="D1553" s="3" t="s">
        <v>2471</v>
      </c>
      <c r="E1553" s="4">
        <v>50000</v>
      </c>
      <c r="F1553" s="4">
        <v>50000</v>
      </c>
      <c r="G1553" s="5">
        <f>ROUND(Offset_Report7[[#This Row],[FY 2021-22 Allocation]]-Offset_Report7[[#This Row],[FY 2021-22 Expended]],0)</f>
        <v>0</v>
      </c>
      <c r="H1553" s="5">
        <v>82791</v>
      </c>
      <c r="I1553" s="5">
        <v>82791</v>
      </c>
      <c r="J1553" s="5">
        <f>ROUND(Offset_Report7[[#This Row],[FY 2022-23 Allocation]]-Offset_Report7[[#This Row],[FY 2022-23 Expended]],0)</f>
        <v>0</v>
      </c>
      <c r="K1553" s="6">
        <f>Offset_Report7[[#This Row],[FY 2021-22 
Unspent Funds to Offset]]+Offset_Report7[[#This Row],[FY 2022-23 
Unspent Funds to Offset]]</f>
        <v>0</v>
      </c>
    </row>
    <row r="1554" spans="1:11" x14ac:dyDescent="0.2">
      <c r="A1554" s="32" t="s">
        <v>5079</v>
      </c>
      <c r="B1554" s="33" t="s">
        <v>2463</v>
      </c>
      <c r="C1554" s="2" t="s">
        <v>14</v>
      </c>
      <c r="D1554" s="3" t="s">
        <v>2472</v>
      </c>
      <c r="E1554" s="4">
        <v>68047</v>
      </c>
      <c r="F1554" s="4">
        <v>68047</v>
      </c>
      <c r="G1554" s="5">
        <f>ROUND(Offset_Report7[[#This Row],[FY 2021-22 Allocation]]-Offset_Report7[[#This Row],[FY 2021-22 Expended]],0)</f>
        <v>0</v>
      </c>
      <c r="H1554" s="5">
        <v>253656</v>
      </c>
      <c r="I1554" s="5">
        <v>253656</v>
      </c>
      <c r="J1554" s="5">
        <f>ROUND(Offset_Report7[[#This Row],[FY 2022-23 Allocation]]-Offset_Report7[[#This Row],[FY 2022-23 Expended]],0)</f>
        <v>0</v>
      </c>
      <c r="K1554" s="6">
        <f>Offset_Report7[[#This Row],[FY 2021-22 
Unspent Funds to Offset]]+Offset_Report7[[#This Row],[FY 2022-23 
Unspent Funds to Offset]]</f>
        <v>0</v>
      </c>
    </row>
    <row r="1555" spans="1:11" x14ac:dyDescent="0.2">
      <c r="A1555" s="32" t="s">
        <v>5080</v>
      </c>
      <c r="B1555" s="33" t="s">
        <v>11</v>
      </c>
      <c r="C1555" s="2" t="s">
        <v>11</v>
      </c>
      <c r="D1555" s="3" t="s">
        <v>2473</v>
      </c>
      <c r="E1555" s="4">
        <v>355660</v>
      </c>
      <c r="F1555" s="4">
        <v>355660</v>
      </c>
      <c r="G1555" s="5">
        <f>ROUND(Offset_Report7[[#This Row],[FY 2021-22 Allocation]]-Offset_Report7[[#This Row],[FY 2021-22 Expended]],0)</f>
        <v>0</v>
      </c>
      <c r="H1555" s="5">
        <v>982039</v>
      </c>
      <c r="I1555" s="5">
        <v>982039</v>
      </c>
      <c r="J1555" s="5">
        <f>ROUND(Offset_Report7[[#This Row],[FY 2022-23 Allocation]]-Offset_Report7[[#This Row],[FY 2022-23 Expended]],0)</f>
        <v>0</v>
      </c>
      <c r="K1555" s="6">
        <f>Offset_Report7[[#This Row],[FY 2021-22 
Unspent Funds to Offset]]+Offset_Report7[[#This Row],[FY 2022-23 
Unspent Funds to Offset]]</f>
        <v>0</v>
      </c>
    </row>
    <row r="1556" spans="1:11" x14ac:dyDescent="0.2">
      <c r="A1556" s="32" t="s">
        <v>5081</v>
      </c>
      <c r="B1556" s="33" t="s">
        <v>2474</v>
      </c>
      <c r="C1556" s="2" t="s">
        <v>31</v>
      </c>
      <c r="D1556" s="3" t="s">
        <v>2475</v>
      </c>
      <c r="E1556" s="4">
        <v>50000</v>
      </c>
      <c r="F1556" s="4">
        <v>50000</v>
      </c>
      <c r="G1556" s="5">
        <f>ROUND(Offset_Report7[[#This Row],[FY 2021-22 Allocation]]-Offset_Report7[[#This Row],[FY 2021-22 Expended]],0)</f>
        <v>0</v>
      </c>
      <c r="H1556" s="5">
        <v>173681</v>
      </c>
      <c r="I1556" s="5">
        <v>173681</v>
      </c>
      <c r="J1556" s="5">
        <f>ROUND(Offset_Report7[[#This Row],[FY 2022-23 Allocation]]-Offset_Report7[[#This Row],[FY 2022-23 Expended]],0)</f>
        <v>0</v>
      </c>
      <c r="K1556" s="6">
        <f>Offset_Report7[[#This Row],[FY 2021-22 
Unspent Funds to Offset]]+Offset_Report7[[#This Row],[FY 2022-23 
Unspent Funds to Offset]]</f>
        <v>0</v>
      </c>
    </row>
    <row r="1557" spans="1:11" x14ac:dyDescent="0.2">
      <c r="A1557" s="32" t="s">
        <v>5082</v>
      </c>
      <c r="B1557" s="33" t="s">
        <v>2476</v>
      </c>
      <c r="C1557" s="2" t="s">
        <v>14</v>
      </c>
      <c r="D1557" s="3" t="s">
        <v>2477</v>
      </c>
      <c r="E1557" s="4">
        <v>0</v>
      </c>
      <c r="F1557" s="4">
        <v>0</v>
      </c>
      <c r="G1557" s="5">
        <f>ROUND(Offset_Report7[[#This Row],[FY 2021-22 Allocation]]-Offset_Report7[[#This Row],[FY 2021-22 Expended]],0)</f>
        <v>0</v>
      </c>
      <c r="H1557" s="5">
        <v>0</v>
      </c>
      <c r="I1557" s="5">
        <v>0</v>
      </c>
      <c r="J1557" s="5">
        <f>ROUND(Offset_Report7[[#This Row],[FY 2022-23 Allocation]]-Offset_Report7[[#This Row],[FY 2022-23 Expended]],0)</f>
        <v>0</v>
      </c>
      <c r="K1557" s="6">
        <f>Offset_Report7[[#This Row],[FY 2021-22 
Unspent Funds to Offset]]+Offset_Report7[[#This Row],[FY 2022-23 
Unspent Funds to Offset]]</f>
        <v>0</v>
      </c>
    </row>
    <row r="1558" spans="1:11" x14ac:dyDescent="0.2">
      <c r="A1558" s="32" t="s">
        <v>5083</v>
      </c>
      <c r="B1558" s="34" t="s">
        <v>2478</v>
      </c>
      <c r="C1558" s="2" t="s">
        <v>14</v>
      </c>
      <c r="D1558" s="3" t="s">
        <v>2479</v>
      </c>
      <c r="E1558" s="4">
        <v>0</v>
      </c>
      <c r="F1558" s="4">
        <v>0</v>
      </c>
      <c r="G1558" s="5">
        <f>ROUND(Offset_Report7[[#This Row],[FY 2021-22 Allocation]]-Offset_Report7[[#This Row],[FY 2021-22 Expended]],0)</f>
        <v>0</v>
      </c>
      <c r="H1558" s="5">
        <v>0</v>
      </c>
      <c r="I1558" s="5">
        <v>0</v>
      </c>
      <c r="J1558" s="5">
        <f>ROUND(Offset_Report7[[#This Row],[FY 2022-23 Allocation]]-Offset_Report7[[#This Row],[FY 2022-23 Expended]],0)</f>
        <v>0</v>
      </c>
      <c r="K1558" s="6">
        <f>Offset_Report7[[#This Row],[FY 2021-22 
Unspent Funds to Offset]]+Offset_Report7[[#This Row],[FY 2022-23 
Unspent Funds to Offset]]</f>
        <v>0</v>
      </c>
    </row>
    <row r="1559" spans="1:11" x14ac:dyDescent="0.2">
      <c r="A1559" s="32" t="s">
        <v>5084</v>
      </c>
      <c r="B1559" s="34" t="s">
        <v>2480</v>
      </c>
      <c r="C1559" s="2" t="s">
        <v>14</v>
      </c>
      <c r="D1559" s="3" t="s">
        <v>2481</v>
      </c>
      <c r="E1559" s="4">
        <v>58329</v>
      </c>
      <c r="F1559" s="4">
        <v>58329</v>
      </c>
      <c r="G1559" s="5">
        <f>ROUND(Offset_Report7[[#This Row],[FY 2021-22 Allocation]]-Offset_Report7[[#This Row],[FY 2021-22 Expended]],0)</f>
        <v>0</v>
      </c>
      <c r="H1559" s="5">
        <v>184792</v>
      </c>
      <c r="I1559" s="5">
        <v>184792</v>
      </c>
      <c r="J1559" s="5">
        <f>ROUND(Offset_Report7[[#This Row],[FY 2022-23 Allocation]]-Offset_Report7[[#This Row],[FY 2022-23 Expended]],0)</f>
        <v>0</v>
      </c>
      <c r="K1559" s="6">
        <f>Offset_Report7[[#This Row],[FY 2021-22 
Unspent Funds to Offset]]+Offset_Report7[[#This Row],[FY 2022-23 
Unspent Funds to Offset]]</f>
        <v>0</v>
      </c>
    </row>
    <row r="1560" spans="1:11" x14ac:dyDescent="0.2">
      <c r="A1560" s="32" t="s">
        <v>5085</v>
      </c>
      <c r="B1560" s="33" t="s">
        <v>2482</v>
      </c>
      <c r="C1560" s="2" t="s">
        <v>14</v>
      </c>
      <c r="D1560" s="3" t="s">
        <v>2483</v>
      </c>
      <c r="E1560" s="4">
        <v>57447</v>
      </c>
      <c r="F1560" s="4">
        <v>57447</v>
      </c>
      <c r="G1560" s="5">
        <f>ROUND(Offset_Report7[[#This Row],[FY 2021-22 Allocation]]-Offset_Report7[[#This Row],[FY 2021-22 Expended]],0)</f>
        <v>0</v>
      </c>
      <c r="H1560" s="5">
        <v>154253</v>
      </c>
      <c r="I1560" s="5">
        <v>154253</v>
      </c>
      <c r="J1560" s="5">
        <f>ROUND(Offset_Report7[[#This Row],[FY 2022-23 Allocation]]-Offset_Report7[[#This Row],[FY 2022-23 Expended]],0)</f>
        <v>0</v>
      </c>
      <c r="K1560" s="6">
        <f>Offset_Report7[[#This Row],[FY 2021-22 
Unspent Funds to Offset]]+Offset_Report7[[#This Row],[FY 2022-23 
Unspent Funds to Offset]]</f>
        <v>0</v>
      </c>
    </row>
    <row r="1561" spans="1:11" x14ac:dyDescent="0.2">
      <c r="A1561" s="32" t="s">
        <v>5086</v>
      </c>
      <c r="B1561" s="33" t="s">
        <v>2484</v>
      </c>
      <c r="C1561" s="2" t="s">
        <v>14</v>
      </c>
      <c r="D1561" s="3" t="s">
        <v>2485</v>
      </c>
      <c r="E1561" s="4">
        <v>50000</v>
      </c>
      <c r="F1561" s="4">
        <v>50000</v>
      </c>
      <c r="G1561" s="5">
        <f>ROUND(Offset_Report7[[#This Row],[FY 2021-22 Allocation]]-Offset_Report7[[#This Row],[FY 2021-22 Expended]],0)</f>
        <v>0</v>
      </c>
      <c r="H1561" s="5">
        <v>148075</v>
      </c>
      <c r="I1561" s="5">
        <v>148075</v>
      </c>
      <c r="J1561" s="5">
        <f>ROUND(Offset_Report7[[#This Row],[FY 2022-23 Allocation]]-Offset_Report7[[#This Row],[FY 2022-23 Expended]],0)</f>
        <v>0</v>
      </c>
      <c r="K1561" s="6">
        <f>Offset_Report7[[#This Row],[FY 2021-22 
Unspent Funds to Offset]]+Offset_Report7[[#This Row],[FY 2022-23 
Unspent Funds to Offset]]</f>
        <v>0</v>
      </c>
    </row>
    <row r="1562" spans="1:11" x14ac:dyDescent="0.2">
      <c r="A1562" s="32" t="s">
        <v>5087</v>
      </c>
      <c r="B1562" s="33" t="s">
        <v>11</v>
      </c>
      <c r="C1562" s="2" t="s">
        <v>11</v>
      </c>
      <c r="D1562" s="3" t="s">
        <v>2486</v>
      </c>
      <c r="E1562" s="4">
        <v>0</v>
      </c>
      <c r="F1562" s="4">
        <v>0</v>
      </c>
      <c r="G1562" s="5">
        <f>ROUND(Offset_Report7[[#This Row],[FY 2021-22 Allocation]]-Offset_Report7[[#This Row],[FY 2021-22 Expended]],0)</f>
        <v>0</v>
      </c>
      <c r="H1562" s="5">
        <v>0</v>
      </c>
      <c r="I1562" s="5">
        <v>0</v>
      </c>
      <c r="J1562" s="5">
        <f>ROUND(Offset_Report7[[#This Row],[FY 2022-23 Allocation]]-Offset_Report7[[#This Row],[FY 2022-23 Expended]],0)</f>
        <v>0</v>
      </c>
      <c r="K1562" s="6">
        <f>Offset_Report7[[#This Row],[FY 2021-22 
Unspent Funds to Offset]]+Offset_Report7[[#This Row],[FY 2022-23 
Unspent Funds to Offset]]</f>
        <v>0</v>
      </c>
    </row>
    <row r="1563" spans="1:11" x14ac:dyDescent="0.2">
      <c r="A1563" s="32" t="s">
        <v>5088</v>
      </c>
      <c r="B1563" s="33" t="s">
        <v>11</v>
      </c>
      <c r="C1563" s="2" t="s">
        <v>11</v>
      </c>
      <c r="D1563" s="3" t="s">
        <v>2487</v>
      </c>
      <c r="E1563" s="4">
        <v>11090444</v>
      </c>
      <c r="F1563" s="4">
        <v>11090444</v>
      </c>
      <c r="G1563" s="5">
        <f>ROUND(Offset_Report7[[#This Row],[FY 2021-22 Allocation]]-Offset_Report7[[#This Row],[FY 2021-22 Expended]],0)</f>
        <v>0</v>
      </c>
      <c r="H1563" s="5">
        <v>28526866</v>
      </c>
      <c r="I1563" s="5">
        <v>28526866</v>
      </c>
      <c r="J1563" s="5">
        <f>ROUND(Offset_Report7[[#This Row],[FY 2022-23 Allocation]]-Offset_Report7[[#This Row],[FY 2022-23 Expended]],0)</f>
        <v>0</v>
      </c>
      <c r="K1563" s="6">
        <f>Offset_Report7[[#This Row],[FY 2021-22 
Unspent Funds to Offset]]+Offset_Report7[[#This Row],[FY 2022-23 
Unspent Funds to Offset]]</f>
        <v>0</v>
      </c>
    </row>
    <row r="1564" spans="1:11" x14ac:dyDescent="0.2">
      <c r="A1564" s="32" t="s">
        <v>5089</v>
      </c>
      <c r="B1564" s="33" t="s">
        <v>2488</v>
      </c>
      <c r="C1564" s="2" t="s">
        <v>14</v>
      </c>
      <c r="D1564" s="3" t="s">
        <v>2489</v>
      </c>
      <c r="E1564" s="4">
        <v>123937</v>
      </c>
      <c r="F1564" s="4">
        <v>123937</v>
      </c>
      <c r="G1564" s="5">
        <f>ROUND(Offset_Report7[[#This Row],[FY 2021-22 Allocation]]-Offset_Report7[[#This Row],[FY 2021-22 Expended]],0)</f>
        <v>0</v>
      </c>
      <c r="H1564" s="5">
        <v>181301</v>
      </c>
      <c r="I1564" s="5">
        <v>181301</v>
      </c>
      <c r="J1564" s="5">
        <f>ROUND(Offset_Report7[[#This Row],[FY 2022-23 Allocation]]-Offset_Report7[[#This Row],[FY 2022-23 Expended]],0)</f>
        <v>0</v>
      </c>
      <c r="K1564" s="6">
        <f>Offset_Report7[[#This Row],[FY 2021-22 
Unspent Funds to Offset]]+Offset_Report7[[#This Row],[FY 2022-23 
Unspent Funds to Offset]]</f>
        <v>0</v>
      </c>
    </row>
    <row r="1565" spans="1:11" x14ac:dyDescent="0.2">
      <c r="A1565" s="32" t="s">
        <v>5090</v>
      </c>
      <c r="B1565" s="33" t="s">
        <v>2490</v>
      </c>
      <c r="C1565" s="2" t="s">
        <v>14</v>
      </c>
      <c r="D1565" s="3" t="s">
        <v>2491</v>
      </c>
      <c r="E1565" s="4">
        <v>155479</v>
      </c>
      <c r="F1565" s="4">
        <v>155479</v>
      </c>
      <c r="G1565" s="5">
        <f>ROUND(Offset_Report7[[#This Row],[FY 2021-22 Allocation]]-Offset_Report7[[#This Row],[FY 2021-22 Expended]],0)</f>
        <v>0</v>
      </c>
      <c r="H1565" s="5">
        <v>222028</v>
      </c>
      <c r="I1565" s="5">
        <v>222028</v>
      </c>
      <c r="J1565" s="5">
        <f>ROUND(Offset_Report7[[#This Row],[FY 2022-23 Allocation]]-Offset_Report7[[#This Row],[FY 2022-23 Expended]],0)</f>
        <v>0</v>
      </c>
      <c r="K1565" s="6">
        <f>Offset_Report7[[#This Row],[FY 2021-22 
Unspent Funds to Offset]]+Offset_Report7[[#This Row],[FY 2022-23 
Unspent Funds to Offset]]</f>
        <v>0</v>
      </c>
    </row>
    <row r="1566" spans="1:11" x14ac:dyDescent="0.2">
      <c r="A1566" s="32" t="s">
        <v>5091</v>
      </c>
      <c r="B1566" s="34" t="s">
        <v>2492</v>
      </c>
      <c r="C1566" s="2" t="s">
        <v>14</v>
      </c>
      <c r="D1566" s="3" t="s">
        <v>2493</v>
      </c>
      <c r="E1566" s="4">
        <v>0</v>
      </c>
      <c r="F1566" s="4">
        <v>0</v>
      </c>
      <c r="G1566" s="5">
        <f>ROUND(Offset_Report7[[#This Row],[FY 2021-22 Allocation]]-Offset_Report7[[#This Row],[FY 2021-22 Expended]],0)</f>
        <v>0</v>
      </c>
      <c r="H1566" s="5">
        <v>0</v>
      </c>
      <c r="I1566" s="5">
        <v>0</v>
      </c>
      <c r="J1566" s="5">
        <f>ROUND(Offset_Report7[[#This Row],[FY 2022-23 Allocation]]-Offset_Report7[[#This Row],[FY 2022-23 Expended]],0)</f>
        <v>0</v>
      </c>
      <c r="K1566" s="6">
        <f>Offset_Report7[[#This Row],[FY 2021-22 
Unspent Funds to Offset]]+Offset_Report7[[#This Row],[FY 2022-23 
Unspent Funds to Offset]]</f>
        <v>0</v>
      </c>
    </row>
    <row r="1567" spans="1:11" x14ac:dyDescent="0.2">
      <c r="A1567" s="32" t="s">
        <v>5092</v>
      </c>
      <c r="B1567" s="34" t="s">
        <v>2494</v>
      </c>
      <c r="C1567" s="2" t="s">
        <v>14</v>
      </c>
      <c r="D1567" s="3" t="s">
        <v>2495</v>
      </c>
      <c r="E1567" s="4">
        <v>0</v>
      </c>
      <c r="F1567" s="4">
        <v>0</v>
      </c>
      <c r="G1567" s="5">
        <f>ROUND(Offset_Report7[[#This Row],[FY 2021-22 Allocation]]-Offset_Report7[[#This Row],[FY 2021-22 Expended]],0)</f>
        <v>0</v>
      </c>
      <c r="H1567" s="5">
        <v>0</v>
      </c>
      <c r="I1567" s="5">
        <v>0</v>
      </c>
      <c r="J1567" s="5">
        <f>ROUND(Offset_Report7[[#This Row],[FY 2022-23 Allocation]]-Offset_Report7[[#This Row],[FY 2022-23 Expended]],0)</f>
        <v>0</v>
      </c>
      <c r="K1567" s="6">
        <f>Offset_Report7[[#This Row],[FY 2021-22 
Unspent Funds to Offset]]+Offset_Report7[[#This Row],[FY 2022-23 
Unspent Funds to Offset]]</f>
        <v>0</v>
      </c>
    </row>
    <row r="1568" spans="1:11" x14ac:dyDescent="0.2">
      <c r="A1568" s="32" t="s">
        <v>5093</v>
      </c>
      <c r="B1568" s="34" t="s">
        <v>2496</v>
      </c>
      <c r="C1568" s="2" t="s">
        <v>14</v>
      </c>
      <c r="D1568" s="3" t="s">
        <v>2497</v>
      </c>
      <c r="E1568" s="4">
        <v>0</v>
      </c>
      <c r="F1568" s="4">
        <v>0</v>
      </c>
      <c r="G1568" s="5">
        <f>ROUND(Offset_Report7[[#This Row],[FY 2021-22 Allocation]]-Offset_Report7[[#This Row],[FY 2021-22 Expended]],0)</f>
        <v>0</v>
      </c>
      <c r="H1568" s="5">
        <v>0</v>
      </c>
      <c r="I1568" s="5">
        <v>0</v>
      </c>
      <c r="J1568" s="5">
        <f>ROUND(Offset_Report7[[#This Row],[FY 2022-23 Allocation]]-Offset_Report7[[#This Row],[FY 2022-23 Expended]],0)</f>
        <v>0</v>
      </c>
      <c r="K1568" s="6">
        <f>Offset_Report7[[#This Row],[FY 2021-22 
Unspent Funds to Offset]]+Offset_Report7[[#This Row],[FY 2022-23 
Unspent Funds to Offset]]</f>
        <v>0</v>
      </c>
    </row>
    <row r="1569" spans="1:11" x14ac:dyDescent="0.2">
      <c r="A1569" s="32" t="s">
        <v>5094</v>
      </c>
      <c r="B1569" s="33" t="s">
        <v>2498</v>
      </c>
      <c r="C1569" s="2" t="s">
        <v>14</v>
      </c>
      <c r="D1569" s="3" t="s">
        <v>2499</v>
      </c>
      <c r="E1569" s="4">
        <v>50000</v>
      </c>
      <c r="F1569" s="4">
        <v>50000</v>
      </c>
      <c r="G1569" s="5">
        <f>ROUND(Offset_Report7[[#This Row],[FY 2021-22 Allocation]]-Offset_Report7[[#This Row],[FY 2021-22 Expended]],0)</f>
        <v>0</v>
      </c>
      <c r="H1569" s="5">
        <v>91043</v>
      </c>
      <c r="I1569" s="5">
        <v>91043</v>
      </c>
      <c r="J1569" s="5">
        <f>ROUND(Offset_Report7[[#This Row],[FY 2022-23 Allocation]]-Offset_Report7[[#This Row],[FY 2022-23 Expended]],0)</f>
        <v>0</v>
      </c>
      <c r="K1569" s="6">
        <f>Offset_Report7[[#This Row],[FY 2021-22 
Unspent Funds to Offset]]+Offset_Report7[[#This Row],[FY 2022-23 
Unspent Funds to Offset]]</f>
        <v>0</v>
      </c>
    </row>
    <row r="1570" spans="1:11" x14ac:dyDescent="0.2">
      <c r="A1570" s="32" t="s">
        <v>5095</v>
      </c>
      <c r="B1570" s="33" t="s">
        <v>2500</v>
      </c>
      <c r="C1570" s="2" t="s">
        <v>14</v>
      </c>
      <c r="D1570" s="3" t="s">
        <v>2501</v>
      </c>
      <c r="E1570" s="4">
        <v>314732</v>
      </c>
      <c r="F1570" s="4">
        <v>314732</v>
      </c>
      <c r="G1570" s="5">
        <f>ROUND(Offset_Report7[[#This Row],[FY 2021-22 Allocation]]-Offset_Report7[[#This Row],[FY 2021-22 Expended]],0)</f>
        <v>0</v>
      </c>
      <c r="H1570" s="5">
        <v>704836</v>
      </c>
      <c r="I1570" s="5">
        <v>704836</v>
      </c>
      <c r="J1570" s="5">
        <f>ROUND(Offset_Report7[[#This Row],[FY 2022-23 Allocation]]-Offset_Report7[[#This Row],[FY 2022-23 Expended]],0)</f>
        <v>0</v>
      </c>
      <c r="K1570" s="6">
        <f>Offset_Report7[[#This Row],[FY 2021-22 
Unspent Funds to Offset]]+Offset_Report7[[#This Row],[FY 2022-23 
Unspent Funds to Offset]]</f>
        <v>0</v>
      </c>
    </row>
    <row r="1571" spans="1:11" x14ac:dyDescent="0.2">
      <c r="A1571" s="32" t="s">
        <v>5096</v>
      </c>
      <c r="B1571" s="33" t="s">
        <v>2502</v>
      </c>
      <c r="C1571" s="2" t="s">
        <v>14</v>
      </c>
      <c r="D1571" s="3" t="s">
        <v>2503</v>
      </c>
      <c r="E1571" s="4">
        <v>0</v>
      </c>
      <c r="F1571" s="4">
        <v>0</v>
      </c>
      <c r="G1571" s="5">
        <f>ROUND(Offset_Report7[[#This Row],[FY 2021-22 Allocation]]-Offset_Report7[[#This Row],[FY 2021-22 Expended]],0)</f>
        <v>0</v>
      </c>
      <c r="H1571" s="5">
        <v>0</v>
      </c>
      <c r="I1571" s="5">
        <v>0</v>
      </c>
      <c r="J1571" s="5">
        <f>ROUND(Offset_Report7[[#This Row],[FY 2022-23 Allocation]]-Offset_Report7[[#This Row],[FY 2022-23 Expended]],0)</f>
        <v>0</v>
      </c>
      <c r="K1571" s="6">
        <f>Offset_Report7[[#This Row],[FY 2021-22 
Unspent Funds to Offset]]+Offset_Report7[[#This Row],[FY 2022-23 
Unspent Funds to Offset]]</f>
        <v>0</v>
      </c>
    </row>
    <row r="1572" spans="1:11" x14ac:dyDescent="0.2">
      <c r="A1572" s="32" t="s">
        <v>5097</v>
      </c>
      <c r="B1572" s="33" t="s">
        <v>2504</v>
      </c>
      <c r="C1572" s="2" t="s">
        <v>14</v>
      </c>
      <c r="D1572" s="3" t="s">
        <v>2505</v>
      </c>
      <c r="E1572" s="4">
        <v>0</v>
      </c>
      <c r="F1572" s="4">
        <v>0</v>
      </c>
      <c r="G1572" s="5">
        <f>ROUND(Offset_Report7[[#This Row],[FY 2021-22 Allocation]]-Offset_Report7[[#This Row],[FY 2021-22 Expended]],0)</f>
        <v>0</v>
      </c>
      <c r="H1572" s="5">
        <v>0</v>
      </c>
      <c r="I1572" s="5">
        <v>0</v>
      </c>
      <c r="J1572" s="5">
        <f>ROUND(Offset_Report7[[#This Row],[FY 2022-23 Allocation]]-Offset_Report7[[#This Row],[FY 2022-23 Expended]],0)</f>
        <v>0</v>
      </c>
      <c r="K1572" s="6">
        <f>Offset_Report7[[#This Row],[FY 2021-22 
Unspent Funds to Offset]]+Offset_Report7[[#This Row],[FY 2022-23 
Unspent Funds to Offset]]</f>
        <v>0</v>
      </c>
    </row>
    <row r="1573" spans="1:11" x14ac:dyDescent="0.2">
      <c r="A1573" s="32" t="s">
        <v>5098</v>
      </c>
      <c r="B1573" s="33" t="s">
        <v>2506</v>
      </c>
      <c r="C1573" s="2" t="s">
        <v>14</v>
      </c>
      <c r="D1573" s="3" t="s">
        <v>2507</v>
      </c>
      <c r="E1573" s="4">
        <v>0</v>
      </c>
      <c r="F1573" s="4">
        <v>0</v>
      </c>
      <c r="G1573" s="5">
        <f>ROUND(Offset_Report7[[#This Row],[FY 2021-22 Allocation]]-Offset_Report7[[#This Row],[FY 2021-22 Expended]],0)</f>
        <v>0</v>
      </c>
      <c r="H1573" s="5">
        <v>0</v>
      </c>
      <c r="I1573" s="5">
        <v>0</v>
      </c>
      <c r="J1573" s="5">
        <f>ROUND(Offset_Report7[[#This Row],[FY 2022-23 Allocation]]-Offset_Report7[[#This Row],[FY 2022-23 Expended]],0)</f>
        <v>0</v>
      </c>
      <c r="K1573" s="6">
        <f>Offset_Report7[[#This Row],[FY 2021-22 
Unspent Funds to Offset]]+Offset_Report7[[#This Row],[FY 2022-23 
Unspent Funds to Offset]]</f>
        <v>0</v>
      </c>
    </row>
    <row r="1574" spans="1:11" x14ac:dyDescent="0.2">
      <c r="A1574" s="32" t="s">
        <v>5099</v>
      </c>
      <c r="B1574" s="33" t="s">
        <v>2508</v>
      </c>
      <c r="C1574" s="2" t="s">
        <v>14</v>
      </c>
      <c r="D1574" s="3" t="s">
        <v>2509</v>
      </c>
      <c r="E1574" s="4">
        <v>272946</v>
      </c>
      <c r="F1574" s="4">
        <v>272946</v>
      </c>
      <c r="G1574" s="5">
        <f>ROUND(Offset_Report7[[#This Row],[FY 2021-22 Allocation]]-Offset_Report7[[#This Row],[FY 2021-22 Expended]],0)</f>
        <v>0</v>
      </c>
      <c r="H1574" s="5">
        <v>867620</v>
      </c>
      <c r="I1574" s="5">
        <v>867620</v>
      </c>
      <c r="J1574" s="5">
        <f>ROUND(Offset_Report7[[#This Row],[FY 2022-23 Allocation]]-Offset_Report7[[#This Row],[FY 2022-23 Expended]],0)</f>
        <v>0</v>
      </c>
      <c r="K1574" s="6">
        <f>Offset_Report7[[#This Row],[FY 2021-22 
Unspent Funds to Offset]]+Offset_Report7[[#This Row],[FY 2022-23 
Unspent Funds to Offset]]</f>
        <v>0</v>
      </c>
    </row>
    <row r="1575" spans="1:11" x14ac:dyDescent="0.2">
      <c r="A1575" s="32" t="s">
        <v>5100</v>
      </c>
      <c r="B1575" s="34" t="s">
        <v>2510</v>
      </c>
      <c r="C1575" s="2" t="s">
        <v>14</v>
      </c>
      <c r="D1575" s="3" t="s">
        <v>2511</v>
      </c>
      <c r="E1575" s="4">
        <v>51789</v>
      </c>
      <c r="F1575" s="4">
        <v>51789</v>
      </c>
      <c r="G1575" s="5">
        <f>ROUND(Offset_Report7[[#This Row],[FY 2021-22 Allocation]]-Offset_Report7[[#This Row],[FY 2021-22 Expended]],0)</f>
        <v>0</v>
      </c>
      <c r="H1575" s="5">
        <v>147876</v>
      </c>
      <c r="I1575" s="5">
        <v>147876</v>
      </c>
      <c r="J1575" s="5">
        <f>ROUND(Offset_Report7[[#This Row],[FY 2022-23 Allocation]]-Offset_Report7[[#This Row],[FY 2022-23 Expended]],0)</f>
        <v>0</v>
      </c>
      <c r="K1575" s="6">
        <f>Offset_Report7[[#This Row],[FY 2021-22 
Unspent Funds to Offset]]+Offset_Report7[[#This Row],[FY 2022-23 
Unspent Funds to Offset]]</f>
        <v>0</v>
      </c>
    </row>
    <row r="1576" spans="1:11" x14ac:dyDescent="0.2">
      <c r="A1576" s="32" t="s">
        <v>5101</v>
      </c>
      <c r="B1576" s="34" t="s">
        <v>2512</v>
      </c>
      <c r="C1576" s="2" t="s">
        <v>14</v>
      </c>
      <c r="D1576" s="3" t="s">
        <v>2513</v>
      </c>
      <c r="E1576" s="4">
        <v>50000</v>
      </c>
      <c r="F1576" s="4">
        <v>50000</v>
      </c>
      <c r="G1576" s="5">
        <f>ROUND(Offset_Report7[[#This Row],[FY 2021-22 Allocation]]-Offset_Report7[[#This Row],[FY 2021-22 Expended]],0)</f>
        <v>0</v>
      </c>
      <c r="H1576" s="5">
        <v>179060</v>
      </c>
      <c r="I1576" s="5">
        <v>179060</v>
      </c>
      <c r="J1576" s="5">
        <f>ROUND(Offset_Report7[[#This Row],[FY 2022-23 Allocation]]-Offset_Report7[[#This Row],[FY 2022-23 Expended]],0)</f>
        <v>0</v>
      </c>
      <c r="K1576" s="6">
        <f>Offset_Report7[[#This Row],[FY 2021-22 
Unspent Funds to Offset]]+Offset_Report7[[#This Row],[FY 2022-23 
Unspent Funds to Offset]]</f>
        <v>0</v>
      </c>
    </row>
    <row r="1577" spans="1:11" x14ac:dyDescent="0.2">
      <c r="A1577" s="32" t="s">
        <v>5102</v>
      </c>
      <c r="B1577" s="33" t="s">
        <v>2514</v>
      </c>
      <c r="C1577" s="2" t="s">
        <v>14</v>
      </c>
      <c r="D1577" s="3" t="s">
        <v>2515</v>
      </c>
      <c r="E1577" s="4">
        <v>144022</v>
      </c>
      <c r="F1577" s="4">
        <v>144022</v>
      </c>
      <c r="G1577" s="5">
        <f>ROUND(Offset_Report7[[#This Row],[FY 2021-22 Allocation]]-Offset_Report7[[#This Row],[FY 2021-22 Expended]],0)</f>
        <v>0</v>
      </c>
      <c r="H1577" s="5">
        <v>332971</v>
      </c>
      <c r="I1577" s="5">
        <v>332971</v>
      </c>
      <c r="J1577" s="5">
        <f>ROUND(Offset_Report7[[#This Row],[FY 2022-23 Allocation]]-Offset_Report7[[#This Row],[FY 2022-23 Expended]],0)</f>
        <v>0</v>
      </c>
      <c r="K1577" s="6">
        <f>Offset_Report7[[#This Row],[FY 2021-22 
Unspent Funds to Offset]]+Offset_Report7[[#This Row],[FY 2022-23 
Unspent Funds to Offset]]</f>
        <v>0</v>
      </c>
    </row>
    <row r="1578" spans="1:11" x14ac:dyDescent="0.2">
      <c r="A1578" s="32" t="s">
        <v>5103</v>
      </c>
      <c r="B1578" s="33" t="s">
        <v>11</v>
      </c>
      <c r="C1578" s="2" t="s">
        <v>11</v>
      </c>
      <c r="D1578" s="3" t="s">
        <v>2516</v>
      </c>
      <c r="E1578" s="4">
        <v>0</v>
      </c>
      <c r="F1578" s="4">
        <v>0</v>
      </c>
      <c r="G1578" s="5">
        <f>ROUND(Offset_Report7[[#This Row],[FY 2021-22 Allocation]]-Offset_Report7[[#This Row],[FY 2021-22 Expended]],0)</f>
        <v>0</v>
      </c>
      <c r="H1578" s="5">
        <v>0</v>
      </c>
      <c r="I1578" s="5">
        <v>0</v>
      </c>
      <c r="J1578" s="5">
        <f>ROUND(Offset_Report7[[#This Row],[FY 2022-23 Allocation]]-Offset_Report7[[#This Row],[FY 2022-23 Expended]],0)</f>
        <v>0</v>
      </c>
      <c r="K1578" s="6">
        <f>Offset_Report7[[#This Row],[FY 2021-22 
Unspent Funds to Offset]]+Offset_Report7[[#This Row],[FY 2022-23 
Unspent Funds to Offset]]</f>
        <v>0</v>
      </c>
    </row>
    <row r="1579" spans="1:11" x14ac:dyDescent="0.2">
      <c r="A1579" s="32" t="s">
        <v>5104</v>
      </c>
      <c r="B1579" s="33" t="s">
        <v>2517</v>
      </c>
      <c r="C1579" s="2" t="s">
        <v>14</v>
      </c>
      <c r="D1579" s="3" t="s">
        <v>2518</v>
      </c>
      <c r="E1579" s="4">
        <v>0</v>
      </c>
      <c r="F1579" s="4">
        <v>0</v>
      </c>
      <c r="G1579" s="5">
        <f>ROUND(Offset_Report7[[#This Row],[FY 2021-22 Allocation]]-Offset_Report7[[#This Row],[FY 2021-22 Expended]],0)</f>
        <v>0</v>
      </c>
      <c r="H1579" s="5">
        <v>0</v>
      </c>
      <c r="I1579" s="5">
        <v>0</v>
      </c>
      <c r="J1579" s="5">
        <f>ROUND(Offset_Report7[[#This Row],[FY 2022-23 Allocation]]-Offset_Report7[[#This Row],[FY 2022-23 Expended]],0)</f>
        <v>0</v>
      </c>
      <c r="K1579" s="6">
        <f>Offset_Report7[[#This Row],[FY 2021-22 
Unspent Funds to Offset]]+Offset_Report7[[#This Row],[FY 2022-23 
Unspent Funds to Offset]]</f>
        <v>0</v>
      </c>
    </row>
    <row r="1580" spans="1:11" x14ac:dyDescent="0.2">
      <c r="A1580" s="32" t="s">
        <v>5105</v>
      </c>
      <c r="B1580" s="33" t="s">
        <v>2519</v>
      </c>
      <c r="C1580" s="2" t="s">
        <v>14</v>
      </c>
      <c r="D1580" s="3" t="s">
        <v>2520</v>
      </c>
      <c r="E1580" s="4">
        <v>745301</v>
      </c>
      <c r="F1580" s="4">
        <v>745301</v>
      </c>
      <c r="G1580" s="5">
        <f>ROUND(Offset_Report7[[#This Row],[FY 2021-22 Allocation]]-Offset_Report7[[#This Row],[FY 2021-22 Expended]],0)</f>
        <v>0</v>
      </c>
      <c r="H1580" s="5">
        <v>1204306</v>
      </c>
      <c r="I1580" s="5">
        <v>1204306</v>
      </c>
      <c r="J1580" s="5">
        <f>ROUND(Offset_Report7[[#This Row],[FY 2022-23 Allocation]]-Offset_Report7[[#This Row],[FY 2022-23 Expended]],0)</f>
        <v>0</v>
      </c>
      <c r="K1580" s="6">
        <f>Offset_Report7[[#This Row],[FY 2021-22 
Unspent Funds to Offset]]+Offset_Report7[[#This Row],[FY 2022-23 
Unspent Funds to Offset]]</f>
        <v>0</v>
      </c>
    </row>
    <row r="1581" spans="1:11" x14ac:dyDescent="0.2">
      <c r="A1581" s="32" t="s">
        <v>5106</v>
      </c>
      <c r="B1581" s="33" t="s">
        <v>2521</v>
      </c>
      <c r="C1581" s="2" t="s">
        <v>14</v>
      </c>
      <c r="D1581" s="3" t="s">
        <v>2522</v>
      </c>
      <c r="E1581" s="4">
        <v>0</v>
      </c>
      <c r="F1581" s="4">
        <v>0</v>
      </c>
      <c r="G1581" s="5">
        <f>ROUND(Offset_Report7[[#This Row],[FY 2021-22 Allocation]]-Offset_Report7[[#This Row],[FY 2021-22 Expended]],0)</f>
        <v>0</v>
      </c>
      <c r="H1581" s="5">
        <v>0</v>
      </c>
      <c r="I1581" s="5">
        <v>0</v>
      </c>
      <c r="J1581" s="5">
        <f>ROUND(Offset_Report7[[#This Row],[FY 2022-23 Allocation]]-Offset_Report7[[#This Row],[FY 2022-23 Expended]],0)</f>
        <v>0</v>
      </c>
      <c r="K1581" s="6">
        <f>Offset_Report7[[#This Row],[FY 2021-22 
Unspent Funds to Offset]]+Offset_Report7[[#This Row],[FY 2022-23 
Unspent Funds to Offset]]</f>
        <v>0</v>
      </c>
    </row>
    <row r="1582" spans="1:11" x14ac:dyDescent="0.2">
      <c r="A1582" s="32" t="s">
        <v>5107</v>
      </c>
      <c r="B1582" s="34" t="s">
        <v>2523</v>
      </c>
      <c r="C1582" s="2" t="s">
        <v>14</v>
      </c>
      <c r="D1582" s="3" t="s">
        <v>2524</v>
      </c>
      <c r="E1582" s="4">
        <v>0</v>
      </c>
      <c r="F1582" s="4">
        <v>0</v>
      </c>
      <c r="G1582" s="5">
        <f>ROUND(Offset_Report7[[#This Row],[FY 2021-22 Allocation]]-Offset_Report7[[#This Row],[FY 2021-22 Expended]],0)</f>
        <v>0</v>
      </c>
      <c r="H1582" s="5">
        <v>0</v>
      </c>
      <c r="I1582" s="5">
        <v>0</v>
      </c>
      <c r="J1582" s="5">
        <f>ROUND(Offset_Report7[[#This Row],[FY 2022-23 Allocation]]-Offset_Report7[[#This Row],[FY 2022-23 Expended]],0)</f>
        <v>0</v>
      </c>
      <c r="K1582" s="6">
        <f>Offset_Report7[[#This Row],[FY 2021-22 
Unspent Funds to Offset]]+Offset_Report7[[#This Row],[FY 2022-23 
Unspent Funds to Offset]]</f>
        <v>0</v>
      </c>
    </row>
    <row r="1583" spans="1:11" x14ac:dyDescent="0.2">
      <c r="A1583" s="32" t="s">
        <v>5108</v>
      </c>
      <c r="B1583" s="33" t="s">
        <v>11</v>
      </c>
      <c r="C1583" s="2" t="s">
        <v>11</v>
      </c>
      <c r="D1583" s="3" t="s">
        <v>2525</v>
      </c>
      <c r="E1583" s="4">
        <v>471901</v>
      </c>
      <c r="F1583" s="4">
        <v>471901</v>
      </c>
      <c r="G1583" s="5">
        <f>ROUND(Offset_Report7[[#This Row],[FY 2021-22 Allocation]]-Offset_Report7[[#This Row],[FY 2021-22 Expended]],0)</f>
        <v>0</v>
      </c>
      <c r="H1583" s="5">
        <v>1311012</v>
      </c>
      <c r="I1583" s="5">
        <v>269898.03999999998</v>
      </c>
      <c r="J1583" s="5">
        <f>ROUND(Offset_Report7[[#This Row],[FY 2022-23 Allocation]]-Offset_Report7[[#This Row],[FY 2022-23 Expended]],0)</f>
        <v>1041114</v>
      </c>
      <c r="K1583" s="6">
        <f>Offset_Report7[[#This Row],[FY 2021-22 
Unspent Funds to Offset]]+Offset_Report7[[#This Row],[FY 2022-23 
Unspent Funds to Offset]]</f>
        <v>1041114</v>
      </c>
    </row>
    <row r="1584" spans="1:11" x14ac:dyDescent="0.2">
      <c r="A1584" s="32" t="s">
        <v>5109</v>
      </c>
      <c r="B1584" s="33" t="s">
        <v>2526</v>
      </c>
      <c r="C1584" s="2" t="s">
        <v>14</v>
      </c>
      <c r="D1584" s="3" t="s">
        <v>2527</v>
      </c>
      <c r="E1584" s="4">
        <v>50000</v>
      </c>
      <c r="F1584" s="4">
        <v>0</v>
      </c>
      <c r="G1584" s="5">
        <f>ROUND(Offset_Report7[[#This Row],[FY 2021-22 Allocation]]-Offset_Report7[[#This Row],[FY 2021-22 Expended]],0)</f>
        <v>50000</v>
      </c>
      <c r="H1584" s="5">
        <v>50000</v>
      </c>
      <c r="I1584" s="5">
        <v>0</v>
      </c>
      <c r="J1584" s="5">
        <f>ROUND(Offset_Report7[[#This Row],[FY 2022-23 Allocation]]-Offset_Report7[[#This Row],[FY 2022-23 Expended]],0)</f>
        <v>50000</v>
      </c>
      <c r="K1584" s="6">
        <f>Offset_Report7[[#This Row],[FY 2021-22 
Unspent Funds to Offset]]+Offset_Report7[[#This Row],[FY 2022-23 
Unspent Funds to Offset]]</f>
        <v>100000</v>
      </c>
    </row>
    <row r="1585" spans="1:11" x14ac:dyDescent="0.2">
      <c r="A1585" s="32" t="s">
        <v>5110</v>
      </c>
      <c r="B1585" s="33" t="s">
        <v>11</v>
      </c>
      <c r="C1585" s="2" t="s">
        <v>11</v>
      </c>
      <c r="D1585" s="3" t="s">
        <v>2050</v>
      </c>
      <c r="E1585" s="4">
        <v>400563</v>
      </c>
      <c r="F1585" s="4">
        <v>400563</v>
      </c>
      <c r="G1585" s="5">
        <f>ROUND(Offset_Report7[[#This Row],[FY 2021-22 Allocation]]-Offset_Report7[[#This Row],[FY 2021-22 Expended]],0)</f>
        <v>0</v>
      </c>
      <c r="H1585" s="5">
        <v>1339032</v>
      </c>
      <c r="I1585" s="5">
        <v>1339032</v>
      </c>
      <c r="J1585" s="5">
        <f>ROUND(Offset_Report7[[#This Row],[FY 2022-23 Allocation]]-Offset_Report7[[#This Row],[FY 2022-23 Expended]],0)</f>
        <v>0</v>
      </c>
      <c r="K1585" s="6">
        <f>Offset_Report7[[#This Row],[FY 2021-22 
Unspent Funds to Offset]]+Offset_Report7[[#This Row],[FY 2022-23 
Unspent Funds to Offset]]</f>
        <v>0</v>
      </c>
    </row>
    <row r="1586" spans="1:11" x14ac:dyDescent="0.2">
      <c r="A1586" s="32" t="s">
        <v>5111</v>
      </c>
      <c r="B1586" s="34" t="s">
        <v>11</v>
      </c>
      <c r="C1586" s="2" t="s">
        <v>11</v>
      </c>
      <c r="D1586" s="3" t="s">
        <v>2528</v>
      </c>
      <c r="E1586" s="4">
        <v>1739936</v>
      </c>
      <c r="F1586" s="4">
        <v>1739936</v>
      </c>
      <c r="G1586" s="5">
        <f>ROUND(Offset_Report7[[#This Row],[FY 2021-22 Allocation]]-Offset_Report7[[#This Row],[FY 2021-22 Expended]],0)</f>
        <v>0</v>
      </c>
      <c r="H1586" s="5">
        <v>4604590</v>
      </c>
      <c r="I1586" s="5">
        <v>4604590</v>
      </c>
      <c r="J1586" s="5">
        <f>ROUND(Offset_Report7[[#This Row],[FY 2022-23 Allocation]]-Offset_Report7[[#This Row],[FY 2022-23 Expended]],0)</f>
        <v>0</v>
      </c>
      <c r="K1586" s="6">
        <f>Offset_Report7[[#This Row],[FY 2021-22 
Unspent Funds to Offset]]+Offset_Report7[[#This Row],[FY 2022-23 
Unspent Funds to Offset]]</f>
        <v>0</v>
      </c>
    </row>
    <row r="1587" spans="1:11" x14ac:dyDescent="0.2">
      <c r="A1587" s="32" t="s">
        <v>5112</v>
      </c>
      <c r="B1587" s="33" t="s">
        <v>2529</v>
      </c>
      <c r="C1587" s="2" t="s">
        <v>31</v>
      </c>
      <c r="D1587" s="3" t="s">
        <v>2530</v>
      </c>
      <c r="E1587" s="4">
        <v>92323</v>
      </c>
      <c r="F1587" s="4">
        <v>92323</v>
      </c>
      <c r="G1587" s="5">
        <f>ROUND(Offset_Report7[[#This Row],[FY 2021-22 Allocation]]-Offset_Report7[[#This Row],[FY 2021-22 Expended]],0)</f>
        <v>0</v>
      </c>
      <c r="H1587" s="5">
        <v>261922</v>
      </c>
      <c r="I1587" s="5">
        <v>261922</v>
      </c>
      <c r="J1587" s="5">
        <f>ROUND(Offset_Report7[[#This Row],[FY 2022-23 Allocation]]-Offset_Report7[[#This Row],[FY 2022-23 Expended]],0)</f>
        <v>0</v>
      </c>
      <c r="K1587" s="6">
        <f>Offset_Report7[[#This Row],[FY 2021-22 
Unspent Funds to Offset]]+Offset_Report7[[#This Row],[FY 2022-23 
Unspent Funds to Offset]]</f>
        <v>0</v>
      </c>
    </row>
    <row r="1588" spans="1:11" x14ac:dyDescent="0.2">
      <c r="A1588" s="32" t="s">
        <v>5113</v>
      </c>
      <c r="B1588" s="34" t="s">
        <v>11</v>
      </c>
      <c r="C1588" s="2" t="s">
        <v>11</v>
      </c>
      <c r="D1588" s="3" t="s">
        <v>2531</v>
      </c>
      <c r="E1588" s="4">
        <v>480129</v>
      </c>
      <c r="F1588" s="4">
        <v>480129</v>
      </c>
      <c r="G1588" s="5">
        <f>ROUND(Offset_Report7[[#This Row],[FY 2021-22 Allocation]]-Offset_Report7[[#This Row],[FY 2021-22 Expended]],0)</f>
        <v>0</v>
      </c>
      <c r="H1588" s="5">
        <v>1299621</v>
      </c>
      <c r="I1588" s="5">
        <v>1299621</v>
      </c>
      <c r="J1588" s="5">
        <f>ROUND(Offset_Report7[[#This Row],[FY 2022-23 Allocation]]-Offset_Report7[[#This Row],[FY 2022-23 Expended]],0)</f>
        <v>0</v>
      </c>
      <c r="K1588" s="6">
        <f>Offset_Report7[[#This Row],[FY 2021-22 
Unspent Funds to Offset]]+Offset_Report7[[#This Row],[FY 2022-23 
Unspent Funds to Offset]]</f>
        <v>0</v>
      </c>
    </row>
    <row r="1589" spans="1:11" x14ac:dyDescent="0.2">
      <c r="A1589" s="32" t="s">
        <v>5114</v>
      </c>
      <c r="B1589" s="34" t="s">
        <v>11</v>
      </c>
      <c r="C1589" s="2" t="s">
        <v>11</v>
      </c>
      <c r="D1589" s="3" t="s">
        <v>2532</v>
      </c>
      <c r="E1589" s="4">
        <v>6728115</v>
      </c>
      <c r="F1589" s="4">
        <v>6728115</v>
      </c>
      <c r="G1589" s="5">
        <f>ROUND(Offset_Report7[[#This Row],[FY 2021-22 Allocation]]-Offset_Report7[[#This Row],[FY 2021-22 Expended]],0)</f>
        <v>0</v>
      </c>
      <c r="H1589" s="5">
        <v>18025979</v>
      </c>
      <c r="I1589" s="5">
        <v>4953259.8099999996</v>
      </c>
      <c r="J1589" s="5">
        <f>ROUND(Offset_Report7[[#This Row],[FY 2022-23 Allocation]]-Offset_Report7[[#This Row],[FY 2022-23 Expended]],0)</f>
        <v>13072719</v>
      </c>
      <c r="K1589" s="6">
        <f>Offset_Report7[[#This Row],[FY 2021-22 
Unspent Funds to Offset]]+Offset_Report7[[#This Row],[FY 2022-23 
Unspent Funds to Offset]]</f>
        <v>13072719</v>
      </c>
    </row>
    <row r="1590" spans="1:11" x14ac:dyDescent="0.2">
      <c r="A1590" s="32" t="s">
        <v>5115</v>
      </c>
      <c r="B1590" s="33" t="s">
        <v>2533</v>
      </c>
      <c r="C1590" s="2" t="s">
        <v>14</v>
      </c>
      <c r="D1590" s="3" t="s">
        <v>2534</v>
      </c>
      <c r="E1590" s="4">
        <v>0</v>
      </c>
      <c r="F1590" s="4">
        <v>0</v>
      </c>
      <c r="G1590" s="5">
        <f>ROUND(Offset_Report7[[#This Row],[FY 2021-22 Allocation]]-Offset_Report7[[#This Row],[FY 2021-22 Expended]],0)</f>
        <v>0</v>
      </c>
      <c r="H1590" s="5">
        <v>0</v>
      </c>
      <c r="I1590" s="5">
        <v>0</v>
      </c>
      <c r="J1590" s="5">
        <f>ROUND(Offset_Report7[[#This Row],[FY 2022-23 Allocation]]-Offset_Report7[[#This Row],[FY 2022-23 Expended]],0)</f>
        <v>0</v>
      </c>
      <c r="K1590" s="6">
        <f>Offset_Report7[[#This Row],[FY 2021-22 
Unspent Funds to Offset]]+Offset_Report7[[#This Row],[FY 2022-23 
Unspent Funds to Offset]]</f>
        <v>0</v>
      </c>
    </row>
    <row r="1591" spans="1:11" x14ac:dyDescent="0.2">
      <c r="A1591" s="32" t="s">
        <v>5116</v>
      </c>
      <c r="B1591" s="34" t="s">
        <v>2535</v>
      </c>
      <c r="C1591" s="2" t="s">
        <v>14</v>
      </c>
      <c r="D1591" s="3" t="s">
        <v>2536</v>
      </c>
      <c r="E1591" s="4">
        <v>0</v>
      </c>
      <c r="F1591" s="4">
        <v>0</v>
      </c>
      <c r="G1591" s="5">
        <f>ROUND(Offset_Report7[[#This Row],[FY 2021-22 Allocation]]-Offset_Report7[[#This Row],[FY 2021-22 Expended]],0)</f>
        <v>0</v>
      </c>
      <c r="H1591" s="5">
        <v>0</v>
      </c>
      <c r="I1591" s="5">
        <v>0</v>
      </c>
      <c r="J1591" s="5">
        <f>ROUND(Offset_Report7[[#This Row],[FY 2022-23 Allocation]]-Offset_Report7[[#This Row],[FY 2022-23 Expended]],0)</f>
        <v>0</v>
      </c>
      <c r="K1591" s="6">
        <f>Offset_Report7[[#This Row],[FY 2021-22 
Unspent Funds to Offset]]+Offset_Report7[[#This Row],[FY 2022-23 
Unspent Funds to Offset]]</f>
        <v>0</v>
      </c>
    </row>
    <row r="1592" spans="1:11" x14ac:dyDescent="0.2">
      <c r="A1592" s="32" t="s">
        <v>5117</v>
      </c>
      <c r="B1592" s="34" t="s">
        <v>2537</v>
      </c>
      <c r="C1592" s="2" t="s">
        <v>14</v>
      </c>
      <c r="D1592" s="3" t="s">
        <v>2538</v>
      </c>
      <c r="E1592" s="4">
        <v>67598</v>
      </c>
      <c r="F1592" s="4">
        <v>67598</v>
      </c>
      <c r="G1592" s="5">
        <f>ROUND(Offset_Report7[[#This Row],[FY 2021-22 Allocation]]-Offset_Report7[[#This Row],[FY 2021-22 Expended]],0)</f>
        <v>0</v>
      </c>
      <c r="H1592" s="5">
        <v>196169</v>
      </c>
      <c r="I1592" s="5">
        <v>196169</v>
      </c>
      <c r="J1592" s="5">
        <f>ROUND(Offset_Report7[[#This Row],[FY 2022-23 Allocation]]-Offset_Report7[[#This Row],[FY 2022-23 Expended]],0)</f>
        <v>0</v>
      </c>
      <c r="K1592" s="6">
        <f>Offset_Report7[[#This Row],[FY 2021-22 
Unspent Funds to Offset]]+Offset_Report7[[#This Row],[FY 2022-23 
Unspent Funds to Offset]]</f>
        <v>0</v>
      </c>
    </row>
    <row r="1593" spans="1:11" x14ac:dyDescent="0.2">
      <c r="A1593" s="32" t="s">
        <v>5118</v>
      </c>
      <c r="B1593" s="34" t="s">
        <v>2539</v>
      </c>
      <c r="C1593" s="2" t="s">
        <v>14</v>
      </c>
      <c r="D1593" s="3" t="s">
        <v>2540</v>
      </c>
      <c r="E1593" s="4">
        <v>136198</v>
      </c>
      <c r="F1593" s="4">
        <v>136198</v>
      </c>
      <c r="G1593" s="5">
        <f>ROUND(Offset_Report7[[#This Row],[FY 2021-22 Allocation]]-Offset_Report7[[#This Row],[FY 2021-22 Expended]],0)</f>
        <v>0</v>
      </c>
      <c r="H1593" s="5">
        <v>434261</v>
      </c>
      <c r="I1593" s="5">
        <v>434261</v>
      </c>
      <c r="J1593" s="5">
        <f>ROUND(Offset_Report7[[#This Row],[FY 2022-23 Allocation]]-Offset_Report7[[#This Row],[FY 2022-23 Expended]],0)</f>
        <v>0</v>
      </c>
      <c r="K1593" s="6">
        <f>Offset_Report7[[#This Row],[FY 2021-22 
Unspent Funds to Offset]]+Offset_Report7[[#This Row],[FY 2022-23 
Unspent Funds to Offset]]</f>
        <v>0</v>
      </c>
    </row>
    <row r="1594" spans="1:11" x14ac:dyDescent="0.2">
      <c r="A1594" s="32" t="s">
        <v>5119</v>
      </c>
      <c r="B1594" s="33" t="s">
        <v>2541</v>
      </c>
      <c r="C1594" s="2" t="s">
        <v>31</v>
      </c>
      <c r="D1594" s="3" t="s">
        <v>2542</v>
      </c>
      <c r="E1594" s="4">
        <v>131167</v>
      </c>
      <c r="F1594" s="4">
        <v>14838.93</v>
      </c>
      <c r="G1594" s="5">
        <f>ROUND(Offset_Report7[[#This Row],[FY 2021-22 Allocation]]-Offset_Report7[[#This Row],[FY 2021-22 Expended]],0)</f>
        <v>116328</v>
      </c>
      <c r="H1594" s="5">
        <v>370471</v>
      </c>
      <c r="I1594" s="5">
        <v>0</v>
      </c>
      <c r="J1594" s="5">
        <f>ROUND(Offset_Report7[[#This Row],[FY 2022-23 Allocation]]-Offset_Report7[[#This Row],[FY 2022-23 Expended]],0)</f>
        <v>370471</v>
      </c>
      <c r="K1594" s="6">
        <f>Offset_Report7[[#This Row],[FY 2021-22 
Unspent Funds to Offset]]+Offset_Report7[[#This Row],[FY 2022-23 
Unspent Funds to Offset]]</f>
        <v>486799</v>
      </c>
    </row>
    <row r="1595" spans="1:11" x14ac:dyDescent="0.2">
      <c r="A1595" s="32" t="s">
        <v>5120</v>
      </c>
      <c r="B1595" s="33" t="s">
        <v>2543</v>
      </c>
      <c r="C1595" s="2" t="s">
        <v>14</v>
      </c>
      <c r="D1595" s="3" t="s">
        <v>2544</v>
      </c>
      <c r="E1595" s="4">
        <v>207062</v>
      </c>
      <c r="F1595" s="4">
        <v>207062</v>
      </c>
      <c r="G1595" s="5">
        <f>ROUND(Offset_Report7[[#This Row],[FY 2021-22 Allocation]]-Offset_Report7[[#This Row],[FY 2021-22 Expended]],0)</f>
        <v>0</v>
      </c>
      <c r="H1595" s="5">
        <v>851457</v>
      </c>
      <c r="I1595" s="5">
        <v>851457</v>
      </c>
      <c r="J1595" s="5">
        <f>ROUND(Offset_Report7[[#This Row],[FY 2022-23 Allocation]]-Offset_Report7[[#This Row],[FY 2022-23 Expended]],0)</f>
        <v>0</v>
      </c>
      <c r="K1595" s="6">
        <f>Offset_Report7[[#This Row],[FY 2021-22 
Unspent Funds to Offset]]+Offset_Report7[[#This Row],[FY 2022-23 
Unspent Funds to Offset]]</f>
        <v>0</v>
      </c>
    </row>
    <row r="1596" spans="1:11" x14ac:dyDescent="0.2">
      <c r="A1596" s="32" t="s">
        <v>5121</v>
      </c>
      <c r="B1596" s="33" t="s">
        <v>11</v>
      </c>
      <c r="C1596" s="2" t="s">
        <v>11</v>
      </c>
      <c r="D1596" s="3" t="s">
        <v>2545</v>
      </c>
      <c r="E1596" s="4">
        <v>5248772</v>
      </c>
      <c r="F1596" s="4">
        <v>5248772</v>
      </c>
      <c r="G1596" s="5">
        <f>ROUND(Offset_Report7[[#This Row],[FY 2021-22 Allocation]]-Offset_Report7[[#This Row],[FY 2021-22 Expended]],0)</f>
        <v>0</v>
      </c>
      <c r="H1596" s="5">
        <v>14189727</v>
      </c>
      <c r="I1596" s="5">
        <v>14189727</v>
      </c>
      <c r="J1596" s="5">
        <f>ROUND(Offset_Report7[[#This Row],[FY 2022-23 Allocation]]-Offset_Report7[[#This Row],[FY 2022-23 Expended]],0)</f>
        <v>0</v>
      </c>
      <c r="K1596" s="6">
        <f>Offset_Report7[[#This Row],[FY 2021-22 
Unspent Funds to Offset]]+Offset_Report7[[#This Row],[FY 2022-23 
Unspent Funds to Offset]]</f>
        <v>0</v>
      </c>
    </row>
    <row r="1597" spans="1:11" x14ac:dyDescent="0.2">
      <c r="A1597" s="32" t="s">
        <v>5122</v>
      </c>
      <c r="B1597" s="34" t="s">
        <v>11</v>
      </c>
      <c r="C1597" s="2" t="s">
        <v>11</v>
      </c>
      <c r="D1597" s="3" t="s">
        <v>2546</v>
      </c>
      <c r="E1597" s="4">
        <v>157851</v>
      </c>
      <c r="F1597" s="4">
        <v>157851</v>
      </c>
      <c r="G1597" s="5">
        <f>ROUND(Offset_Report7[[#This Row],[FY 2021-22 Allocation]]-Offset_Report7[[#This Row],[FY 2021-22 Expended]],0)</f>
        <v>0</v>
      </c>
      <c r="H1597" s="5">
        <v>320259</v>
      </c>
      <c r="I1597" s="5">
        <v>320259</v>
      </c>
      <c r="J1597" s="5">
        <f>ROUND(Offset_Report7[[#This Row],[FY 2022-23 Allocation]]-Offset_Report7[[#This Row],[FY 2022-23 Expended]],0)</f>
        <v>0</v>
      </c>
      <c r="K1597" s="6">
        <f>Offset_Report7[[#This Row],[FY 2021-22 
Unspent Funds to Offset]]+Offset_Report7[[#This Row],[FY 2022-23 
Unspent Funds to Offset]]</f>
        <v>0</v>
      </c>
    </row>
    <row r="1598" spans="1:11" x14ac:dyDescent="0.2">
      <c r="A1598" s="32" t="s">
        <v>5123</v>
      </c>
      <c r="B1598" s="33" t="s">
        <v>11</v>
      </c>
      <c r="C1598" s="2" t="s">
        <v>11</v>
      </c>
      <c r="D1598" s="3" t="s">
        <v>2547</v>
      </c>
      <c r="E1598" s="4">
        <v>50000</v>
      </c>
      <c r="F1598" s="4">
        <v>50000</v>
      </c>
      <c r="G1598" s="5">
        <f>ROUND(Offset_Report7[[#This Row],[FY 2021-22 Allocation]]-Offset_Report7[[#This Row],[FY 2021-22 Expended]],0)</f>
        <v>0</v>
      </c>
      <c r="H1598" s="5">
        <v>50000</v>
      </c>
      <c r="I1598" s="5">
        <v>50000</v>
      </c>
      <c r="J1598" s="5">
        <f>ROUND(Offset_Report7[[#This Row],[FY 2022-23 Allocation]]-Offset_Report7[[#This Row],[FY 2022-23 Expended]],0)</f>
        <v>0</v>
      </c>
      <c r="K1598" s="6">
        <f>Offset_Report7[[#This Row],[FY 2021-22 
Unspent Funds to Offset]]+Offset_Report7[[#This Row],[FY 2022-23 
Unspent Funds to Offset]]</f>
        <v>0</v>
      </c>
    </row>
    <row r="1599" spans="1:11" x14ac:dyDescent="0.2">
      <c r="A1599" s="32" t="s">
        <v>5124</v>
      </c>
      <c r="B1599" s="34" t="s">
        <v>2548</v>
      </c>
      <c r="C1599" s="2" t="s">
        <v>31</v>
      </c>
      <c r="D1599" s="3" t="s">
        <v>2549</v>
      </c>
      <c r="E1599" s="4">
        <v>74899</v>
      </c>
      <c r="F1599" s="4">
        <v>74899</v>
      </c>
      <c r="G1599" s="5">
        <f>ROUND(Offset_Report7[[#This Row],[FY 2021-22 Allocation]]-Offset_Report7[[#This Row],[FY 2021-22 Expended]],0)</f>
        <v>0</v>
      </c>
      <c r="H1599" s="5">
        <v>215913</v>
      </c>
      <c r="I1599" s="5">
        <v>215913</v>
      </c>
      <c r="J1599" s="5">
        <f>ROUND(Offset_Report7[[#This Row],[FY 2022-23 Allocation]]-Offset_Report7[[#This Row],[FY 2022-23 Expended]],0)</f>
        <v>0</v>
      </c>
      <c r="K1599" s="6">
        <f>Offset_Report7[[#This Row],[FY 2021-22 
Unspent Funds to Offset]]+Offset_Report7[[#This Row],[FY 2022-23 
Unspent Funds to Offset]]</f>
        <v>0</v>
      </c>
    </row>
    <row r="1600" spans="1:11" x14ac:dyDescent="0.2">
      <c r="A1600" s="32" t="s">
        <v>5125</v>
      </c>
      <c r="B1600" s="34" t="s">
        <v>2550</v>
      </c>
      <c r="C1600" s="2" t="s">
        <v>14</v>
      </c>
      <c r="D1600" s="3" t="s">
        <v>2551</v>
      </c>
      <c r="E1600" s="4">
        <v>485052</v>
      </c>
      <c r="F1600" s="4">
        <v>485052</v>
      </c>
      <c r="G1600" s="5">
        <f>ROUND(Offset_Report7[[#This Row],[FY 2021-22 Allocation]]-Offset_Report7[[#This Row],[FY 2021-22 Expended]],0)</f>
        <v>0</v>
      </c>
      <c r="H1600" s="5">
        <v>1026549</v>
      </c>
      <c r="I1600" s="5">
        <v>1018477</v>
      </c>
      <c r="J1600" s="5">
        <f>ROUND(Offset_Report7[[#This Row],[FY 2022-23 Allocation]]-Offset_Report7[[#This Row],[FY 2022-23 Expended]],0)</f>
        <v>8072</v>
      </c>
      <c r="K1600" s="6">
        <f>Offset_Report7[[#This Row],[FY 2021-22 
Unspent Funds to Offset]]+Offset_Report7[[#This Row],[FY 2022-23 
Unspent Funds to Offset]]</f>
        <v>8072</v>
      </c>
    </row>
    <row r="1601" spans="1:11" x14ac:dyDescent="0.2">
      <c r="A1601" s="32" t="s">
        <v>5126</v>
      </c>
      <c r="B1601" s="34" t="s">
        <v>2552</v>
      </c>
      <c r="C1601" s="2" t="s">
        <v>14</v>
      </c>
      <c r="D1601" s="3" t="s">
        <v>2553</v>
      </c>
      <c r="E1601" s="4">
        <v>0</v>
      </c>
      <c r="F1601" s="4">
        <v>0</v>
      </c>
      <c r="G1601" s="5">
        <f>ROUND(Offset_Report7[[#This Row],[FY 2021-22 Allocation]]-Offset_Report7[[#This Row],[FY 2021-22 Expended]],0)</f>
        <v>0</v>
      </c>
      <c r="H1601" s="5">
        <v>0</v>
      </c>
      <c r="I1601" s="5">
        <v>0</v>
      </c>
      <c r="J1601" s="5">
        <f>ROUND(Offset_Report7[[#This Row],[FY 2022-23 Allocation]]-Offset_Report7[[#This Row],[FY 2022-23 Expended]],0)</f>
        <v>0</v>
      </c>
      <c r="K1601" s="6">
        <f>Offset_Report7[[#This Row],[FY 2021-22 
Unspent Funds to Offset]]+Offset_Report7[[#This Row],[FY 2022-23 
Unspent Funds to Offset]]</f>
        <v>0</v>
      </c>
    </row>
    <row r="1602" spans="1:11" x14ac:dyDescent="0.2">
      <c r="A1602" s="32" t="s">
        <v>5127</v>
      </c>
      <c r="B1602" s="34" t="s">
        <v>2554</v>
      </c>
      <c r="C1602" s="2" t="s">
        <v>31</v>
      </c>
      <c r="D1602" s="3" t="s">
        <v>2555</v>
      </c>
      <c r="E1602" s="4">
        <v>0</v>
      </c>
      <c r="F1602" s="4">
        <v>0</v>
      </c>
      <c r="G1602" s="5">
        <f>ROUND(Offset_Report7[[#This Row],[FY 2021-22 Allocation]]-Offset_Report7[[#This Row],[FY 2021-22 Expended]],0)</f>
        <v>0</v>
      </c>
      <c r="H1602" s="5">
        <v>0</v>
      </c>
      <c r="I1602" s="5">
        <v>0</v>
      </c>
      <c r="J1602" s="5">
        <f>ROUND(Offset_Report7[[#This Row],[FY 2022-23 Allocation]]-Offset_Report7[[#This Row],[FY 2022-23 Expended]],0)</f>
        <v>0</v>
      </c>
      <c r="K1602" s="6">
        <f>Offset_Report7[[#This Row],[FY 2021-22 
Unspent Funds to Offset]]+Offset_Report7[[#This Row],[FY 2022-23 
Unspent Funds to Offset]]</f>
        <v>0</v>
      </c>
    </row>
    <row r="1603" spans="1:11" x14ac:dyDescent="0.2">
      <c r="A1603" s="32" t="s">
        <v>5128</v>
      </c>
      <c r="B1603" s="34" t="s">
        <v>2556</v>
      </c>
      <c r="C1603" s="2" t="s">
        <v>14</v>
      </c>
      <c r="D1603" s="3" t="s">
        <v>2557</v>
      </c>
      <c r="E1603" s="4">
        <v>0</v>
      </c>
      <c r="F1603" s="4">
        <v>0</v>
      </c>
      <c r="G1603" s="5">
        <f>ROUND(Offset_Report7[[#This Row],[FY 2021-22 Allocation]]-Offset_Report7[[#This Row],[FY 2021-22 Expended]],0)</f>
        <v>0</v>
      </c>
      <c r="H1603" s="5">
        <v>0</v>
      </c>
      <c r="I1603" s="5">
        <v>0</v>
      </c>
      <c r="J1603" s="5">
        <f>ROUND(Offset_Report7[[#This Row],[FY 2022-23 Allocation]]-Offset_Report7[[#This Row],[FY 2022-23 Expended]],0)</f>
        <v>0</v>
      </c>
      <c r="K1603" s="6">
        <f>Offset_Report7[[#This Row],[FY 2021-22 
Unspent Funds to Offset]]+Offset_Report7[[#This Row],[FY 2022-23 
Unspent Funds to Offset]]</f>
        <v>0</v>
      </c>
    </row>
    <row r="1604" spans="1:11" x14ac:dyDescent="0.2">
      <c r="A1604" s="32" t="s">
        <v>5129</v>
      </c>
      <c r="B1604" s="33" t="s">
        <v>2558</v>
      </c>
      <c r="C1604" s="2" t="s">
        <v>14</v>
      </c>
      <c r="D1604" s="3" t="s">
        <v>2559</v>
      </c>
      <c r="E1604" s="4">
        <v>226940</v>
      </c>
      <c r="F1604" s="4">
        <v>226940</v>
      </c>
      <c r="G1604" s="5">
        <f>ROUND(Offset_Report7[[#This Row],[FY 2021-22 Allocation]]-Offset_Report7[[#This Row],[FY 2021-22 Expended]],0)</f>
        <v>0</v>
      </c>
      <c r="H1604" s="5">
        <v>424789</v>
      </c>
      <c r="I1604" s="5">
        <v>424789</v>
      </c>
      <c r="J1604" s="5">
        <f>ROUND(Offset_Report7[[#This Row],[FY 2022-23 Allocation]]-Offset_Report7[[#This Row],[FY 2022-23 Expended]],0)</f>
        <v>0</v>
      </c>
      <c r="K1604" s="6">
        <f>Offset_Report7[[#This Row],[FY 2021-22 
Unspent Funds to Offset]]+Offset_Report7[[#This Row],[FY 2022-23 
Unspent Funds to Offset]]</f>
        <v>0</v>
      </c>
    </row>
    <row r="1605" spans="1:11" x14ac:dyDescent="0.2">
      <c r="A1605" s="32" t="s">
        <v>5130</v>
      </c>
      <c r="B1605" s="33" t="s">
        <v>2560</v>
      </c>
      <c r="C1605" s="2" t="s">
        <v>14</v>
      </c>
      <c r="D1605" s="3" t="s">
        <v>2561</v>
      </c>
      <c r="E1605" s="4">
        <v>0</v>
      </c>
      <c r="F1605" s="4">
        <v>0</v>
      </c>
      <c r="G1605" s="5">
        <f>ROUND(Offset_Report7[[#This Row],[FY 2021-22 Allocation]]-Offset_Report7[[#This Row],[FY 2021-22 Expended]],0)</f>
        <v>0</v>
      </c>
      <c r="H1605" s="5">
        <v>0</v>
      </c>
      <c r="I1605" s="5">
        <v>0</v>
      </c>
      <c r="J1605" s="5">
        <f>ROUND(Offset_Report7[[#This Row],[FY 2022-23 Allocation]]-Offset_Report7[[#This Row],[FY 2022-23 Expended]],0)</f>
        <v>0</v>
      </c>
      <c r="K1605" s="6">
        <f>Offset_Report7[[#This Row],[FY 2021-22 
Unspent Funds to Offset]]+Offset_Report7[[#This Row],[FY 2022-23 
Unspent Funds to Offset]]</f>
        <v>0</v>
      </c>
    </row>
    <row r="1606" spans="1:11" x14ac:dyDescent="0.2">
      <c r="A1606" s="32" t="s">
        <v>5131</v>
      </c>
      <c r="B1606" s="33" t="s">
        <v>2562</v>
      </c>
      <c r="C1606" s="2" t="s">
        <v>31</v>
      </c>
      <c r="D1606" s="3" t="s">
        <v>2563</v>
      </c>
      <c r="E1606" s="4">
        <v>0</v>
      </c>
      <c r="F1606" s="4">
        <v>0</v>
      </c>
      <c r="G1606" s="5">
        <f>ROUND(Offset_Report7[[#This Row],[FY 2021-22 Allocation]]-Offset_Report7[[#This Row],[FY 2021-22 Expended]],0)</f>
        <v>0</v>
      </c>
      <c r="H1606" s="5">
        <v>0</v>
      </c>
      <c r="I1606" s="5">
        <v>0</v>
      </c>
      <c r="J1606" s="5">
        <f>ROUND(Offset_Report7[[#This Row],[FY 2022-23 Allocation]]-Offset_Report7[[#This Row],[FY 2022-23 Expended]],0)</f>
        <v>0</v>
      </c>
      <c r="K1606" s="6">
        <f>Offset_Report7[[#This Row],[FY 2021-22 
Unspent Funds to Offset]]+Offset_Report7[[#This Row],[FY 2022-23 
Unspent Funds to Offset]]</f>
        <v>0</v>
      </c>
    </row>
    <row r="1607" spans="1:11" x14ac:dyDescent="0.2">
      <c r="A1607" s="32" t="s">
        <v>5132</v>
      </c>
      <c r="B1607" s="33" t="s">
        <v>2564</v>
      </c>
      <c r="C1607" s="2" t="s">
        <v>31</v>
      </c>
      <c r="D1607" s="3" t="s">
        <v>2565</v>
      </c>
      <c r="E1607" s="4">
        <v>0</v>
      </c>
      <c r="F1607" s="4">
        <v>0</v>
      </c>
      <c r="G1607" s="5">
        <f>ROUND(Offset_Report7[[#This Row],[FY 2021-22 Allocation]]-Offset_Report7[[#This Row],[FY 2021-22 Expended]],0)</f>
        <v>0</v>
      </c>
      <c r="H1607" s="5">
        <v>0</v>
      </c>
      <c r="I1607" s="5">
        <v>0</v>
      </c>
      <c r="J1607" s="5">
        <f>ROUND(Offset_Report7[[#This Row],[FY 2022-23 Allocation]]-Offset_Report7[[#This Row],[FY 2022-23 Expended]],0)</f>
        <v>0</v>
      </c>
      <c r="K1607" s="6">
        <f>Offset_Report7[[#This Row],[FY 2021-22 
Unspent Funds to Offset]]+Offset_Report7[[#This Row],[FY 2022-23 
Unspent Funds to Offset]]</f>
        <v>0</v>
      </c>
    </row>
    <row r="1608" spans="1:11" x14ac:dyDescent="0.2">
      <c r="A1608" s="32" t="s">
        <v>5133</v>
      </c>
      <c r="B1608" s="33" t="s">
        <v>2566</v>
      </c>
      <c r="C1608" s="2" t="s">
        <v>31</v>
      </c>
      <c r="D1608" s="3" t="s">
        <v>2567</v>
      </c>
      <c r="E1608" s="4">
        <v>104271</v>
      </c>
      <c r="F1608" s="4">
        <v>104271</v>
      </c>
      <c r="G1608" s="5">
        <f>ROUND(Offset_Report7[[#This Row],[FY 2021-22 Allocation]]-Offset_Report7[[#This Row],[FY 2021-22 Expended]],0)</f>
        <v>0</v>
      </c>
      <c r="H1608" s="5">
        <v>338581</v>
      </c>
      <c r="I1608" s="5">
        <v>338581</v>
      </c>
      <c r="J1608" s="5">
        <f>ROUND(Offset_Report7[[#This Row],[FY 2022-23 Allocation]]-Offset_Report7[[#This Row],[FY 2022-23 Expended]],0)</f>
        <v>0</v>
      </c>
      <c r="K1608" s="6">
        <f>Offset_Report7[[#This Row],[FY 2021-22 
Unspent Funds to Offset]]+Offset_Report7[[#This Row],[FY 2022-23 
Unspent Funds to Offset]]</f>
        <v>0</v>
      </c>
    </row>
    <row r="1609" spans="1:11" x14ac:dyDescent="0.2">
      <c r="A1609" s="32" t="s">
        <v>5134</v>
      </c>
      <c r="B1609" s="33" t="s">
        <v>11</v>
      </c>
      <c r="C1609" s="2" t="s">
        <v>11</v>
      </c>
      <c r="D1609" s="3" t="s">
        <v>2568</v>
      </c>
      <c r="E1609" s="4">
        <v>90005</v>
      </c>
      <c r="F1609" s="4">
        <v>0</v>
      </c>
      <c r="G1609" s="5">
        <f>ROUND(Offset_Report7[[#This Row],[FY 2021-22 Allocation]]-Offset_Report7[[#This Row],[FY 2021-22 Expended]],0)</f>
        <v>90005</v>
      </c>
      <c r="H1609" s="5">
        <v>228870</v>
      </c>
      <c r="I1609" s="5">
        <v>0</v>
      </c>
      <c r="J1609" s="5">
        <f>ROUND(Offset_Report7[[#This Row],[FY 2022-23 Allocation]]-Offset_Report7[[#This Row],[FY 2022-23 Expended]],0)</f>
        <v>228870</v>
      </c>
      <c r="K1609" s="6">
        <f>Offset_Report7[[#This Row],[FY 2021-22 
Unspent Funds to Offset]]+Offset_Report7[[#This Row],[FY 2022-23 
Unspent Funds to Offset]]</f>
        <v>318875</v>
      </c>
    </row>
    <row r="1610" spans="1:11" x14ac:dyDescent="0.2">
      <c r="A1610" s="32" t="s">
        <v>5135</v>
      </c>
      <c r="B1610" s="34" t="s">
        <v>11</v>
      </c>
      <c r="C1610" s="2" t="s">
        <v>11</v>
      </c>
      <c r="D1610" s="3" t="s">
        <v>2569</v>
      </c>
      <c r="E1610" s="4">
        <v>419589</v>
      </c>
      <c r="F1610" s="4">
        <v>419589</v>
      </c>
      <c r="G1610" s="5">
        <f>ROUND(Offset_Report7[[#This Row],[FY 2021-22 Allocation]]-Offset_Report7[[#This Row],[FY 2021-22 Expended]],0)</f>
        <v>0</v>
      </c>
      <c r="H1610" s="5">
        <v>1203628</v>
      </c>
      <c r="I1610" s="5">
        <v>1203628</v>
      </c>
      <c r="J1610" s="5">
        <f>ROUND(Offset_Report7[[#This Row],[FY 2022-23 Allocation]]-Offset_Report7[[#This Row],[FY 2022-23 Expended]],0)</f>
        <v>0</v>
      </c>
      <c r="K1610" s="6">
        <f>Offset_Report7[[#This Row],[FY 2021-22 
Unspent Funds to Offset]]+Offset_Report7[[#This Row],[FY 2022-23 
Unspent Funds to Offset]]</f>
        <v>0</v>
      </c>
    </row>
    <row r="1611" spans="1:11" x14ac:dyDescent="0.2">
      <c r="A1611" s="32" t="s">
        <v>5136</v>
      </c>
      <c r="B1611" s="34" t="s">
        <v>2570</v>
      </c>
      <c r="C1611" s="2" t="s">
        <v>14</v>
      </c>
      <c r="D1611" s="3" t="s">
        <v>2571</v>
      </c>
      <c r="E1611" s="4">
        <v>0</v>
      </c>
      <c r="F1611" s="4">
        <v>0</v>
      </c>
      <c r="G1611" s="5">
        <f>ROUND(Offset_Report7[[#This Row],[FY 2021-22 Allocation]]-Offset_Report7[[#This Row],[FY 2021-22 Expended]],0)</f>
        <v>0</v>
      </c>
      <c r="H1611" s="5">
        <v>0</v>
      </c>
      <c r="I1611" s="5">
        <v>0</v>
      </c>
      <c r="J1611" s="5">
        <f>ROUND(Offset_Report7[[#This Row],[FY 2022-23 Allocation]]-Offset_Report7[[#This Row],[FY 2022-23 Expended]],0)</f>
        <v>0</v>
      </c>
      <c r="K1611" s="6">
        <f>Offset_Report7[[#This Row],[FY 2021-22 
Unspent Funds to Offset]]+Offset_Report7[[#This Row],[FY 2022-23 
Unspent Funds to Offset]]</f>
        <v>0</v>
      </c>
    </row>
    <row r="1612" spans="1:11" x14ac:dyDescent="0.2">
      <c r="A1612" s="32" t="s">
        <v>5137</v>
      </c>
      <c r="B1612" s="34" t="s">
        <v>11</v>
      </c>
      <c r="C1612" s="2" t="s">
        <v>11</v>
      </c>
      <c r="D1612" s="3" t="s">
        <v>2572</v>
      </c>
      <c r="E1612" s="4">
        <v>17903069</v>
      </c>
      <c r="F1612" s="4">
        <v>17903069</v>
      </c>
      <c r="G1612" s="5">
        <f>ROUND(Offset_Report7[[#This Row],[FY 2021-22 Allocation]]-Offset_Report7[[#This Row],[FY 2021-22 Expended]],0)</f>
        <v>0</v>
      </c>
      <c r="H1612" s="5">
        <v>35380127</v>
      </c>
      <c r="I1612" s="5">
        <v>26595139.879999999</v>
      </c>
      <c r="J1612" s="5">
        <f>ROUND(Offset_Report7[[#This Row],[FY 2022-23 Allocation]]-Offset_Report7[[#This Row],[FY 2022-23 Expended]],0)</f>
        <v>8784987</v>
      </c>
      <c r="K1612" s="6">
        <f>Offset_Report7[[#This Row],[FY 2021-22 
Unspent Funds to Offset]]+Offset_Report7[[#This Row],[FY 2022-23 
Unspent Funds to Offset]]</f>
        <v>8784987</v>
      </c>
    </row>
    <row r="1613" spans="1:11" x14ac:dyDescent="0.2">
      <c r="A1613" s="32" t="s">
        <v>5138</v>
      </c>
      <c r="B1613" s="34" t="s">
        <v>2573</v>
      </c>
      <c r="C1613" s="2" t="s">
        <v>14</v>
      </c>
      <c r="D1613" s="3" t="s">
        <v>2574</v>
      </c>
      <c r="E1613" s="4">
        <v>402976</v>
      </c>
      <c r="F1613" s="4">
        <v>402976</v>
      </c>
      <c r="G1613" s="5">
        <f>ROUND(Offset_Report7[[#This Row],[FY 2021-22 Allocation]]-Offset_Report7[[#This Row],[FY 2021-22 Expended]],0)</f>
        <v>0</v>
      </c>
      <c r="H1613" s="5">
        <v>813590</v>
      </c>
      <c r="I1613" s="5">
        <v>813590</v>
      </c>
      <c r="J1613" s="5">
        <f>ROUND(Offset_Report7[[#This Row],[FY 2022-23 Allocation]]-Offset_Report7[[#This Row],[FY 2022-23 Expended]],0)</f>
        <v>0</v>
      </c>
      <c r="K1613" s="6">
        <f>Offset_Report7[[#This Row],[FY 2021-22 
Unspent Funds to Offset]]+Offset_Report7[[#This Row],[FY 2022-23 
Unspent Funds to Offset]]</f>
        <v>0</v>
      </c>
    </row>
    <row r="1614" spans="1:11" x14ac:dyDescent="0.2">
      <c r="A1614" s="32" t="s">
        <v>5139</v>
      </c>
      <c r="B1614" s="33" t="s">
        <v>2575</v>
      </c>
      <c r="C1614" s="2" t="s">
        <v>31</v>
      </c>
      <c r="D1614" s="3" t="s">
        <v>2576</v>
      </c>
      <c r="E1614" s="4">
        <v>606960</v>
      </c>
      <c r="F1614" s="4">
        <v>606960</v>
      </c>
      <c r="G1614" s="5">
        <f>ROUND(Offset_Report7[[#This Row],[FY 2021-22 Allocation]]-Offset_Report7[[#This Row],[FY 2021-22 Expended]],0)</f>
        <v>0</v>
      </c>
      <c r="H1614" s="5">
        <v>1241323</v>
      </c>
      <c r="I1614" s="5">
        <v>287014.49</v>
      </c>
      <c r="J1614" s="5">
        <f>ROUND(Offset_Report7[[#This Row],[FY 2022-23 Allocation]]-Offset_Report7[[#This Row],[FY 2022-23 Expended]],0)</f>
        <v>954309</v>
      </c>
      <c r="K1614" s="6">
        <f>Offset_Report7[[#This Row],[FY 2021-22 
Unspent Funds to Offset]]+Offset_Report7[[#This Row],[FY 2022-23 
Unspent Funds to Offset]]</f>
        <v>954309</v>
      </c>
    </row>
    <row r="1615" spans="1:11" x14ac:dyDescent="0.2">
      <c r="A1615" s="32" t="s">
        <v>5140</v>
      </c>
      <c r="B1615" s="34" t="s">
        <v>2577</v>
      </c>
      <c r="C1615" s="2" t="s">
        <v>14</v>
      </c>
      <c r="D1615" s="3" t="s">
        <v>2578</v>
      </c>
      <c r="E1615" s="4">
        <v>197926</v>
      </c>
      <c r="F1615" s="4">
        <v>197926</v>
      </c>
      <c r="G1615" s="5">
        <f>ROUND(Offset_Report7[[#This Row],[FY 2021-22 Allocation]]-Offset_Report7[[#This Row],[FY 2021-22 Expended]],0)</f>
        <v>0</v>
      </c>
      <c r="H1615" s="5">
        <v>560017</v>
      </c>
      <c r="I1615" s="5">
        <v>560017</v>
      </c>
      <c r="J1615" s="5">
        <f>ROUND(Offset_Report7[[#This Row],[FY 2022-23 Allocation]]-Offset_Report7[[#This Row],[FY 2022-23 Expended]],0)</f>
        <v>0</v>
      </c>
      <c r="K1615" s="6">
        <f>Offset_Report7[[#This Row],[FY 2021-22 
Unspent Funds to Offset]]+Offset_Report7[[#This Row],[FY 2022-23 
Unspent Funds to Offset]]</f>
        <v>0</v>
      </c>
    </row>
    <row r="1616" spans="1:11" x14ac:dyDescent="0.2">
      <c r="A1616" s="32" t="s">
        <v>5141</v>
      </c>
      <c r="B1616" s="33" t="s">
        <v>2579</v>
      </c>
      <c r="C1616" s="2" t="s">
        <v>14</v>
      </c>
      <c r="D1616" s="3" t="s">
        <v>2580</v>
      </c>
      <c r="E1616" s="4">
        <v>241780</v>
      </c>
      <c r="F1616" s="4">
        <v>132979</v>
      </c>
      <c r="G1616" s="5">
        <f>ROUND(Offset_Report7[[#This Row],[FY 2021-22 Allocation]]-Offset_Report7[[#This Row],[FY 2021-22 Expended]],0)</f>
        <v>108801</v>
      </c>
      <c r="H1616" s="5">
        <v>497410</v>
      </c>
      <c r="I1616" s="5">
        <v>403106.49</v>
      </c>
      <c r="J1616" s="5">
        <f>ROUND(Offset_Report7[[#This Row],[FY 2022-23 Allocation]]-Offset_Report7[[#This Row],[FY 2022-23 Expended]],0)</f>
        <v>94304</v>
      </c>
      <c r="K1616" s="6">
        <f>Offset_Report7[[#This Row],[FY 2021-22 
Unspent Funds to Offset]]+Offset_Report7[[#This Row],[FY 2022-23 
Unspent Funds to Offset]]</f>
        <v>203105</v>
      </c>
    </row>
    <row r="1617" spans="1:11" x14ac:dyDescent="0.2">
      <c r="A1617" s="32" t="s">
        <v>5142</v>
      </c>
      <c r="B1617" s="33" t="s">
        <v>2581</v>
      </c>
      <c r="C1617" s="2" t="s">
        <v>14</v>
      </c>
      <c r="D1617" s="3" t="s">
        <v>2582</v>
      </c>
      <c r="E1617" s="4">
        <v>59660</v>
      </c>
      <c r="F1617" s="4">
        <v>59660</v>
      </c>
      <c r="G1617" s="5">
        <f>ROUND(Offset_Report7[[#This Row],[FY 2021-22 Allocation]]-Offset_Report7[[#This Row],[FY 2021-22 Expended]],0)</f>
        <v>0</v>
      </c>
      <c r="H1617" s="5">
        <v>141008</v>
      </c>
      <c r="I1617" s="5">
        <v>141008</v>
      </c>
      <c r="J1617" s="5">
        <f>ROUND(Offset_Report7[[#This Row],[FY 2022-23 Allocation]]-Offset_Report7[[#This Row],[FY 2022-23 Expended]],0)</f>
        <v>0</v>
      </c>
      <c r="K1617" s="6">
        <f>Offset_Report7[[#This Row],[FY 2021-22 
Unspent Funds to Offset]]+Offset_Report7[[#This Row],[FY 2022-23 
Unspent Funds to Offset]]</f>
        <v>0</v>
      </c>
    </row>
    <row r="1618" spans="1:11" x14ac:dyDescent="0.2">
      <c r="A1618" s="32" t="s">
        <v>5143</v>
      </c>
      <c r="B1618" s="33" t="s">
        <v>2583</v>
      </c>
      <c r="C1618" s="2" t="s">
        <v>31</v>
      </c>
      <c r="D1618" s="3" t="s">
        <v>2584</v>
      </c>
      <c r="E1618" s="4">
        <v>0</v>
      </c>
      <c r="F1618" s="4">
        <v>0</v>
      </c>
      <c r="G1618" s="5">
        <f>ROUND(Offset_Report7[[#This Row],[FY 2021-22 Allocation]]-Offset_Report7[[#This Row],[FY 2021-22 Expended]],0)</f>
        <v>0</v>
      </c>
      <c r="H1618" s="5">
        <v>0</v>
      </c>
      <c r="I1618" s="5">
        <v>0</v>
      </c>
      <c r="J1618" s="5">
        <f>ROUND(Offset_Report7[[#This Row],[FY 2022-23 Allocation]]-Offset_Report7[[#This Row],[FY 2022-23 Expended]],0)</f>
        <v>0</v>
      </c>
      <c r="K1618" s="6">
        <f>Offset_Report7[[#This Row],[FY 2021-22 
Unspent Funds to Offset]]+Offset_Report7[[#This Row],[FY 2022-23 
Unspent Funds to Offset]]</f>
        <v>0</v>
      </c>
    </row>
    <row r="1619" spans="1:11" x14ac:dyDescent="0.2">
      <c r="A1619" s="32" t="s">
        <v>5144</v>
      </c>
      <c r="B1619" s="33" t="s">
        <v>2585</v>
      </c>
      <c r="C1619" s="2" t="s">
        <v>14</v>
      </c>
      <c r="D1619" s="3" t="s">
        <v>2586</v>
      </c>
      <c r="E1619" s="4">
        <v>197890</v>
      </c>
      <c r="F1619" s="4">
        <v>197890</v>
      </c>
      <c r="G1619" s="5">
        <f>ROUND(Offset_Report7[[#This Row],[FY 2021-22 Allocation]]-Offset_Report7[[#This Row],[FY 2021-22 Expended]],0)</f>
        <v>0</v>
      </c>
      <c r="H1619" s="5">
        <v>502776</v>
      </c>
      <c r="I1619" s="5">
        <v>502776</v>
      </c>
      <c r="J1619" s="5">
        <f>ROUND(Offset_Report7[[#This Row],[FY 2022-23 Allocation]]-Offset_Report7[[#This Row],[FY 2022-23 Expended]],0)</f>
        <v>0</v>
      </c>
      <c r="K1619" s="6">
        <f>Offset_Report7[[#This Row],[FY 2021-22 
Unspent Funds to Offset]]+Offset_Report7[[#This Row],[FY 2022-23 
Unspent Funds to Offset]]</f>
        <v>0</v>
      </c>
    </row>
    <row r="1620" spans="1:11" x14ac:dyDescent="0.2">
      <c r="A1620" s="32" t="s">
        <v>5145</v>
      </c>
      <c r="B1620" s="33" t="s">
        <v>2587</v>
      </c>
      <c r="C1620" s="2" t="s">
        <v>14</v>
      </c>
      <c r="D1620" s="3" t="s">
        <v>2588</v>
      </c>
      <c r="E1620" s="4">
        <v>50000</v>
      </c>
      <c r="F1620" s="4">
        <v>50000</v>
      </c>
      <c r="G1620" s="5">
        <f>ROUND(Offset_Report7[[#This Row],[FY 2021-22 Allocation]]-Offset_Report7[[#This Row],[FY 2021-22 Expended]],0)</f>
        <v>0</v>
      </c>
      <c r="H1620" s="5">
        <v>70836</v>
      </c>
      <c r="I1620" s="5">
        <v>70836</v>
      </c>
      <c r="J1620" s="5">
        <f>ROUND(Offset_Report7[[#This Row],[FY 2022-23 Allocation]]-Offset_Report7[[#This Row],[FY 2022-23 Expended]],0)</f>
        <v>0</v>
      </c>
      <c r="K1620" s="6">
        <f>Offset_Report7[[#This Row],[FY 2021-22 
Unspent Funds to Offset]]+Offset_Report7[[#This Row],[FY 2022-23 
Unspent Funds to Offset]]</f>
        <v>0</v>
      </c>
    </row>
    <row r="1621" spans="1:11" x14ac:dyDescent="0.2">
      <c r="A1621" s="32" t="s">
        <v>5146</v>
      </c>
      <c r="B1621" s="33" t="s">
        <v>2589</v>
      </c>
      <c r="C1621" s="2" t="s">
        <v>14</v>
      </c>
      <c r="D1621" s="3" t="s">
        <v>2590</v>
      </c>
      <c r="E1621" s="4">
        <v>286715</v>
      </c>
      <c r="F1621" s="4">
        <v>286715</v>
      </c>
      <c r="G1621" s="5">
        <f>ROUND(Offset_Report7[[#This Row],[FY 2021-22 Allocation]]-Offset_Report7[[#This Row],[FY 2021-22 Expended]],0)</f>
        <v>0</v>
      </c>
      <c r="H1621" s="5">
        <v>568900</v>
      </c>
      <c r="I1621" s="5">
        <v>568900</v>
      </c>
      <c r="J1621" s="5">
        <f>ROUND(Offset_Report7[[#This Row],[FY 2022-23 Allocation]]-Offset_Report7[[#This Row],[FY 2022-23 Expended]],0)</f>
        <v>0</v>
      </c>
      <c r="K1621" s="6">
        <f>Offset_Report7[[#This Row],[FY 2021-22 
Unspent Funds to Offset]]+Offset_Report7[[#This Row],[FY 2022-23 
Unspent Funds to Offset]]</f>
        <v>0</v>
      </c>
    </row>
    <row r="1622" spans="1:11" x14ac:dyDescent="0.2">
      <c r="A1622" s="32" t="s">
        <v>5147</v>
      </c>
      <c r="B1622" s="33" t="s">
        <v>2591</v>
      </c>
      <c r="C1622" s="2" t="s">
        <v>31</v>
      </c>
      <c r="D1622" s="3" t="s">
        <v>2592</v>
      </c>
      <c r="E1622" s="4">
        <v>0</v>
      </c>
      <c r="F1622" s="4">
        <v>0</v>
      </c>
      <c r="G1622" s="5">
        <f>ROUND(Offset_Report7[[#This Row],[FY 2021-22 Allocation]]-Offset_Report7[[#This Row],[FY 2021-22 Expended]],0)</f>
        <v>0</v>
      </c>
      <c r="H1622" s="5">
        <v>0</v>
      </c>
      <c r="I1622" s="5">
        <v>0</v>
      </c>
      <c r="J1622" s="5">
        <f>ROUND(Offset_Report7[[#This Row],[FY 2022-23 Allocation]]-Offset_Report7[[#This Row],[FY 2022-23 Expended]],0)</f>
        <v>0</v>
      </c>
      <c r="K1622" s="6">
        <f>Offset_Report7[[#This Row],[FY 2021-22 
Unspent Funds to Offset]]+Offset_Report7[[#This Row],[FY 2022-23 
Unspent Funds to Offset]]</f>
        <v>0</v>
      </c>
    </row>
    <row r="1623" spans="1:11" x14ac:dyDescent="0.2">
      <c r="A1623" s="32" t="s">
        <v>5148</v>
      </c>
      <c r="B1623" s="34" t="s">
        <v>2593</v>
      </c>
      <c r="C1623" s="2" t="s">
        <v>31</v>
      </c>
      <c r="D1623" s="3" t="s">
        <v>2594</v>
      </c>
      <c r="E1623" s="4">
        <v>0</v>
      </c>
      <c r="F1623" s="4">
        <v>0</v>
      </c>
      <c r="G1623" s="5">
        <f>ROUND(Offset_Report7[[#This Row],[FY 2021-22 Allocation]]-Offset_Report7[[#This Row],[FY 2021-22 Expended]],0)</f>
        <v>0</v>
      </c>
      <c r="H1623" s="5">
        <v>0</v>
      </c>
      <c r="I1623" s="5">
        <v>0</v>
      </c>
      <c r="J1623" s="5">
        <f>ROUND(Offset_Report7[[#This Row],[FY 2022-23 Allocation]]-Offset_Report7[[#This Row],[FY 2022-23 Expended]],0)</f>
        <v>0</v>
      </c>
      <c r="K1623" s="6">
        <f>Offset_Report7[[#This Row],[FY 2021-22 
Unspent Funds to Offset]]+Offset_Report7[[#This Row],[FY 2022-23 
Unspent Funds to Offset]]</f>
        <v>0</v>
      </c>
    </row>
    <row r="1624" spans="1:11" x14ac:dyDescent="0.2">
      <c r="A1624" s="32" t="s">
        <v>5149</v>
      </c>
      <c r="B1624" s="34" t="s">
        <v>2595</v>
      </c>
      <c r="C1624" s="2" t="s">
        <v>14</v>
      </c>
      <c r="D1624" s="3" t="s">
        <v>2596</v>
      </c>
      <c r="E1624" s="4">
        <v>50000</v>
      </c>
      <c r="F1624" s="4">
        <v>50000</v>
      </c>
      <c r="G1624" s="5">
        <f>ROUND(Offset_Report7[[#This Row],[FY 2021-22 Allocation]]-Offset_Report7[[#This Row],[FY 2021-22 Expended]],0)</f>
        <v>0</v>
      </c>
      <c r="H1624" s="5">
        <v>130515</v>
      </c>
      <c r="I1624" s="5">
        <v>130515</v>
      </c>
      <c r="J1624" s="5">
        <f>ROUND(Offset_Report7[[#This Row],[FY 2022-23 Allocation]]-Offset_Report7[[#This Row],[FY 2022-23 Expended]],0)</f>
        <v>0</v>
      </c>
      <c r="K1624" s="6">
        <f>Offset_Report7[[#This Row],[FY 2021-22 
Unspent Funds to Offset]]+Offset_Report7[[#This Row],[FY 2022-23 
Unspent Funds to Offset]]</f>
        <v>0</v>
      </c>
    </row>
    <row r="1625" spans="1:11" x14ac:dyDescent="0.2">
      <c r="A1625" s="32" t="s">
        <v>5150</v>
      </c>
      <c r="B1625" s="33" t="s">
        <v>2597</v>
      </c>
      <c r="C1625" s="2" t="s">
        <v>14</v>
      </c>
      <c r="D1625" s="3" t="s">
        <v>2598</v>
      </c>
      <c r="E1625" s="4">
        <v>50000</v>
      </c>
      <c r="F1625" s="4">
        <v>50000</v>
      </c>
      <c r="G1625" s="5">
        <f>ROUND(Offset_Report7[[#This Row],[FY 2021-22 Allocation]]-Offset_Report7[[#This Row],[FY 2021-22 Expended]],0)</f>
        <v>0</v>
      </c>
      <c r="H1625" s="5">
        <v>73299</v>
      </c>
      <c r="I1625" s="5">
        <v>73299</v>
      </c>
      <c r="J1625" s="5">
        <f>ROUND(Offset_Report7[[#This Row],[FY 2022-23 Allocation]]-Offset_Report7[[#This Row],[FY 2022-23 Expended]],0)</f>
        <v>0</v>
      </c>
      <c r="K1625" s="6">
        <f>Offset_Report7[[#This Row],[FY 2021-22 
Unspent Funds to Offset]]+Offset_Report7[[#This Row],[FY 2022-23 
Unspent Funds to Offset]]</f>
        <v>0</v>
      </c>
    </row>
    <row r="1626" spans="1:11" x14ac:dyDescent="0.2">
      <c r="A1626" s="32" t="s">
        <v>5151</v>
      </c>
      <c r="B1626" s="34" t="s">
        <v>2599</v>
      </c>
      <c r="C1626" s="2" t="s">
        <v>14</v>
      </c>
      <c r="D1626" s="3" t="s">
        <v>2600</v>
      </c>
      <c r="E1626" s="4">
        <v>50000</v>
      </c>
      <c r="F1626" s="4">
        <v>50000</v>
      </c>
      <c r="G1626" s="5">
        <f>ROUND(Offset_Report7[[#This Row],[FY 2021-22 Allocation]]-Offset_Report7[[#This Row],[FY 2021-22 Expended]],0)</f>
        <v>0</v>
      </c>
      <c r="H1626" s="5">
        <v>131118</v>
      </c>
      <c r="I1626" s="5">
        <v>131118</v>
      </c>
      <c r="J1626" s="5">
        <f>ROUND(Offset_Report7[[#This Row],[FY 2022-23 Allocation]]-Offset_Report7[[#This Row],[FY 2022-23 Expended]],0)</f>
        <v>0</v>
      </c>
      <c r="K1626" s="6">
        <f>Offset_Report7[[#This Row],[FY 2021-22 
Unspent Funds to Offset]]+Offset_Report7[[#This Row],[FY 2022-23 
Unspent Funds to Offset]]</f>
        <v>0</v>
      </c>
    </row>
    <row r="1627" spans="1:11" x14ac:dyDescent="0.2">
      <c r="A1627" s="32" t="s">
        <v>5152</v>
      </c>
      <c r="B1627" s="33" t="s">
        <v>2601</v>
      </c>
      <c r="C1627" s="2" t="s">
        <v>14</v>
      </c>
      <c r="D1627" s="3" t="s">
        <v>2602</v>
      </c>
      <c r="E1627" s="4">
        <v>50000</v>
      </c>
      <c r="F1627" s="4">
        <v>50000</v>
      </c>
      <c r="G1627" s="5">
        <f>ROUND(Offset_Report7[[#This Row],[FY 2021-22 Allocation]]-Offset_Report7[[#This Row],[FY 2021-22 Expended]],0)</f>
        <v>0</v>
      </c>
      <c r="H1627" s="5">
        <v>117337</v>
      </c>
      <c r="I1627" s="5">
        <v>117337</v>
      </c>
      <c r="J1627" s="5">
        <f>ROUND(Offset_Report7[[#This Row],[FY 2022-23 Allocation]]-Offset_Report7[[#This Row],[FY 2022-23 Expended]],0)</f>
        <v>0</v>
      </c>
      <c r="K1627" s="6">
        <f>Offset_Report7[[#This Row],[FY 2021-22 
Unspent Funds to Offset]]+Offset_Report7[[#This Row],[FY 2022-23 
Unspent Funds to Offset]]</f>
        <v>0</v>
      </c>
    </row>
    <row r="1628" spans="1:11" x14ac:dyDescent="0.2">
      <c r="A1628" s="32" t="s">
        <v>5153</v>
      </c>
      <c r="B1628" s="33" t="s">
        <v>2603</v>
      </c>
      <c r="C1628" s="2" t="s">
        <v>14</v>
      </c>
      <c r="D1628" s="3" t="s">
        <v>2604</v>
      </c>
      <c r="E1628" s="4">
        <v>0</v>
      </c>
      <c r="F1628" s="4">
        <v>0</v>
      </c>
      <c r="G1628" s="5">
        <f>ROUND(Offset_Report7[[#This Row],[FY 2021-22 Allocation]]-Offset_Report7[[#This Row],[FY 2021-22 Expended]],0)</f>
        <v>0</v>
      </c>
      <c r="H1628" s="5">
        <v>100431</v>
      </c>
      <c r="I1628" s="5">
        <v>100431</v>
      </c>
      <c r="J1628" s="5">
        <f>ROUND(Offset_Report7[[#This Row],[FY 2022-23 Allocation]]-Offset_Report7[[#This Row],[FY 2022-23 Expended]],0)</f>
        <v>0</v>
      </c>
      <c r="K1628" s="6">
        <f>Offset_Report7[[#This Row],[FY 2021-22 
Unspent Funds to Offset]]+Offset_Report7[[#This Row],[FY 2022-23 
Unspent Funds to Offset]]</f>
        <v>0</v>
      </c>
    </row>
    <row r="1629" spans="1:11" x14ac:dyDescent="0.2">
      <c r="A1629" s="32" t="s">
        <v>5154</v>
      </c>
      <c r="B1629" s="33" t="s">
        <v>2605</v>
      </c>
      <c r="C1629" s="2" t="s">
        <v>14</v>
      </c>
      <c r="D1629" s="3" t="s">
        <v>2606</v>
      </c>
      <c r="E1629" s="4">
        <v>0</v>
      </c>
      <c r="F1629" s="4">
        <v>0</v>
      </c>
      <c r="G1629" s="5">
        <f>ROUND(Offset_Report7[[#This Row],[FY 2021-22 Allocation]]-Offset_Report7[[#This Row],[FY 2021-22 Expended]],0)</f>
        <v>0</v>
      </c>
      <c r="H1629" s="5">
        <v>0</v>
      </c>
      <c r="I1629" s="5">
        <v>0</v>
      </c>
      <c r="J1629" s="5">
        <f>ROUND(Offset_Report7[[#This Row],[FY 2022-23 Allocation]]-Offset_Report7[[#This Row],[FY 2022-23 Expended]],0)</f>
        <v>0</v>
      </c>
      <c r="K1629" s="6">
        <f>Offset_Report7[[#This Row],[FY 2021-22 
Unspent Funds to Offset]]+Offset_Report7[[#This Row],[FY 2022-23 
Unspent Funds to Offset]]</f>
        <v>0</v>
      </c>
    </row>
    <row r="1630" spans="1:11" x14ac:dyDescent="0.2">
      <c r="A1630" s="32" t="s">
        <v>5155</v>
      </c>
      <c r="B1630" s="33" t="s">
        <v>2607</v>
      </c>
      <c r="C1630" s="2" t="s">
        <v>31</v>
      </c>
      <c r="D1630" s="3" t="s">
        <v>2608</v>
      </c>
      <c r="E1630" s="4">
        <v>350706</v>
      </c>
      <c r="F1630" s="4">
        <v>350706</v>
      </c>
      <c r="G1630" s="5">
        <f>ROUND(Offset_Report7[[#This Row],[FY 2021-22 Allocation]]-Offset_Report7[[#This Row],[FY 2021-22 Expended]],0)</f>
        <v>0</v>
      </c>
      <c r="H1630" s="5">
        <v>707837</v>
      </c>
      <c r="I1630" s="5">
        <v>567506.49</v>
      </c>
      <c r="J1630" s="5">
        <f>ROUND(Offset_Report7[[#This Row],[FY 2022-23 Allocation]]-Offset_Report7[[#This Row],[FY 2022-23 Expended]],0)</f>
        <v>140331</v>
      </c>
      <c r="K1630" s="6">
        <f>Offset_Report7[[#This Row],[FY 2021-22 
Unspent Funds to Offset]]+Offset_Report7[[#This Row],[FY 2022-23 
Unspent Funds to Offset]]</f>
        <v>140331</v>
      </c>
    </row>
    <row r="1631" spans="1:11" x14ac:dyDescent="0.2">
      <c r="A1631" s="32" t="s">
        <v>5156</v>
      </c>
      <c r="B1631" s="33" t="s">
        <v>11</v>
      </c>
      <c r="C1631" s="2" t="s">
        <v>11</v>
      </c>
      <c r="D1631" s="3" t="s">
        <v>2609</v>
      </c>
      <c r="E1631" s="4">
        <v>2579270</v>
      </c>
      <c r="F1631" s="4">
        <v>2579270</v>
      </c>
      <c r="G1631" s="5">
        <f>ROUND(Offset_Report7[[#This Row],[FY 2021-22 Allocation]]-Offset_Report7[[#This Row],[FY 2021-22 Expended]],0)</f>
        <v>0</v>
      </c>
      <c r="H1631" s="5">
        <v>6886943</v>
      </c>
      <c r="I1631" s="5">
        <v>6886943</v>
      </c>
      <c r="J1631" s="5">
        <f>ROUND(Offset_Report7[[#This Row],[FY 2022-23 Allocation]]-Offset_Report7[[#This Row],[FY 2022-23 Expended]],0)</f>
        <v>0</v>
      </c>
      <c r="K1631" s="6">
        <f>Offset_Report7[[#This Row],[FY 2021-22 
Unspent Funds to Offset]]+Offset_Report7[[#This Row],[FY 2022-23 
Unspent Funds to Offset]]</f>
        <v>0</v>
      </c>
    </row>
    <row r="1632" spans="1:11" x14ac:dyDescent="0.2">
      <c r="A1632" s="32" t="s">
        <v>5157</v>
      </c>
      <c r="B1632" s="33" t="s">
        <v>2610</v>
      </c>
      <c r="C1632" s="2" t="s">
        <v>14</v>
      </c>
      <c r="D1632" s="3" t="s">
        <v>2611</v>
      </c>
      <c r="E1632" s="4">
        <v>81774</v>
      </c>
      <c r="F1632" s="4">
        <v>81774</v>
      </c>
      <c r="G1632" s="5">
        <f>ROUND(Offset_Report7[[#This Row],[FY 2021-22 Allocation]]-Offset_Report7[[#This Row],[FY 2021-22 Expended]],0)</f>
        <v>0</v>
      </c>
      <c r="H1632" s="5">
        <v>230696</v>
      </c>
      <c r="I1632" s="5">
        <v>230696</v>
      </c>
      <c r="J1632" s="5">
        <f>ROUND(Offset_Report7[[#This Row],[FY 2022-23 Allocation]]-Offset_Report7[[#This Row],[FY 2022-23 Expended]],0)</f>
        <v>0</v>
      </c>
      <c r="K1632" s="6">
        <f>Offset_Report7[[#This Row],[FY 2021-22 
Unspent Funds to Offset]]+Offset_Report7[[#This Row],[FY 2022-23 
Unspent Funds to Offset]]</f>
        <v>0</v>
      </c>
    </row>
    <row r="1633" spans="1:11" x14ac:dyDescent="0.2">
      <c r="A1633" s="32" t="s">
        <v>5158</v>
      </c>
      <c r="B1633" s="33" t="s">
        <v>2612</v>
      </c>
      <c r="C1633" s="2" t="s">
        <v>14</v>
      </c>
      <c r="D1633" s="3" t="s">
        <v>2613</v>
      </c>
      <c r="E1633" s="4">
        <v>0</v>
      </c>
      <c r="F1633" s="4">
        <v>0</v>
      </c>
      <c r="G1633" s="5">
        <f>ROUND(Offset_Report7[[#This Row],[FY 2021-22 Allocation]]-Offset_Report7[[#This Row],[FY 2021-22 Expended]],0)</f>
        <v>0</v>
      </c>
      <c r="H1633" s="5">
        <v>0</v>
      </c>
      <c r="I1633" s="5">
        <v>0</v>
      </c>
      <c r="J1633" s="5">
        <f>ROUND(Offset_Report7[[#This Row],[FY 2022-23 Allocation]]-Offset_Report7[[#This Row],[FY 2022-23 Expended]],0)</f>
        <v>0</v>
      </c>
      <c r="K1633" s="6">
        <f>Offset_Report7[[#This Row],[FY 2021-22 
Unspent Funds to Offset]]+Offset_Report7[[#This Row],[FY 2022-23 
Unspent Funds to Offset]]</f>
        <v>0</v>
      </c>
    </row>
    <row r="1634" spans="1:11" x14ac:dyDescent="0.2">
      <c r="A1634" s="32" t="s">
        <v>5159</v>
      </c>
      <c r="B1634" s="34" t="s">
        <v>2614</v>
      </c>
      <c r="C1634" s="2" t="s">
        <v>31</v>
      </c>
      <c r="D1634" s="3" t="s">
        <v>2615</v>
      </c>
      <c r="E1634" s="4">
        <v>0</v>
      </c>
      <c r="F1634" s="4">
        <v>0</v>
      </c>
      <c r="G1634" s="5">
        <f>ROUND(Offset_Report7[[#This Row],[FY 2021-22 Allocation]]-Offset_Report7[[#This Row],[FY 2021-22 Expended]],0)</f>
        <v>0</v>
      </c>
      <c r="H1634" s="5">
        <v>0</v>
      </c>
      <c r="I1634" s="5">
        <v>0</v>
      </c>
      <c r="J1634" s="5">
        <f>ROUND(Offset_Report7[[#This Row],[FY 2022-23 Allocation]]-Offset_Report7[[#This Row],[FY 2022-23 Expended]],0)</f>
        <v>0</v>
      </c>
      <c r="K1634" s="6">
        <f>Offset_Report7[[#This Row],[FY 2021-22 
Unspent Funds to Offset]]+Offset_Report7[[#This Row],[FY 2022-23 
Unspent Funds to Offset]]</f>
        <v>0</v>
      </c>
    </row>
    <row r="1635" spans="1:11" x14ac:dyDescent="0.2">
      <c r="A1635" s="32" t="s">
        <v>5160</v>
      </c>
      <c r="B1635" s="33" t="s">
        <v>2616</v>
      </c>
      <c r="C1635" s="2" t="s">
        <v>14</v>
      </c>
      <c r="D1635" s="3" t="s">
        <v>2244</v>
      </c>
      <c r="E1635" s="4">
        <v>50000</v>
      </c>
      <c r="F1635" s="4">
        <v>50000</v>
      </c>
      <c r="G1635" s="5">
        <f>ROUND(Offset_Report7[[#This Row],[FY 2021-22 Allocation]]-Offset_Report7[[#This Row],[FY 2021-22 Expended]],0)</f>
        <v>0</v>
      </c>
      <c r="H1635" s="5">
        <v>103551</v>
      </c>
      <c r="I1635" s="5">
        <v>103551</v>
      </c>
      <c r="J1635" s="5">
        <f>ROUND(Offset_Report7[[#This Row],[FY 2022-23 Allocation]]-Offset_Report7[[#This Row],[FY 2022-23 Expended]],0)</f>
        <v>0</v>
      </c>
      <c r="K1635" s="6">
        <f>Offset_Report7[[#This Row],[FY 2021-22 
Unspent Funds to Offset]]+Offset_Report7[[#This Row],[FY 2022-23 
Unspent Funds to Offset]]</f>
        <v>0</v>
      </c>
    </row>
    <row r="1636" spans="1:11" x14ac:dyDescent="0.2">
      <c r="A1636" s="32" t="s">
        <v>5161</v>
      </c>
      <c r="B1636" s="33" t="s">
        <v>11</v>
      </c>
      <c r="C1636" s="2" t="s">
        <v>11</v>
      </c>
      <c r="D1636" s="3" t="s">
        <v>2617</v>
      </c>
      <c r="E1636" s="4">
        <v>533151</v>
      </c>
      <c r="F1636" s="4">
        <v>533151</v>
      </c>
      <c r="G1636" s="5">
        <f>ROUND(Offset_Report7[[#This Row],[FY 2021-22 Allocation]]-Offset_Report7[[#This Row],[FY 2021-22 Expended]],0)</f>
        <v>0</v>
      </c>
      <c r="H1636" s="5">
        <v>1643620</v>
      </c>
      <c r="I1636" s="5">
        <v>1643620</v>
      </c>
      <c r="J1636" s="5">
        <f>ROUND(Offset_Report7[[#This Row],[FY 2022-23 Allocation]]-Offset_Report7[[#This Row],[FY 2022-23 Expended]],0)</f>
        <v>0</v>
      </c>
      <c r="K1636" s="6">
        <f>Offset_Report7[[#This Row],[FY 2021-22 
Unspent Funds to Offset]]+Offset_Report7[[#This Row],[FY 2022-23 
Unspent Funds to Offset]]</f>
        <v>0</v>
      </c>
    </row>
    <row r="1637" spans="1:11" x14ac:dyDescent="0.2">
      <c r="A1637" s="32" t="s">
        <v>5162</v>
      </c>
      <c r="B1637" s="33" t="s">
        <v>11</v>
      </c>
      <c r="C1637" s="2" t="s">
        <v>11</v>
      </c>
      <c r="D1637" s="3" t="s">
        <v>2618</v>
      </c>
      <c r="E1637" s="4">
        <v>125092</v>
      </c>
      <c r="F1637" s="4">
        <v>125092</v>
      </c>
      <c r="G1637" s="5">
        <f>ROUND(Offset_Report7[[#This Row],[FY 2021-22 Allocation]]-Offset_Report7[[#This Row],[FY 2021-22 Expended]],0)</f>
        <v>0</v>
      </c>
      <c r="H1637" s="5">
        <v>329254</v>
      </c>
      <c r="I1637" s="5">
        <v>329254</v>
      </c>
      <c r="J1637" s="5">
        <f>ROUND(Offset_Report7[[#This Row],[FY 2022-23 Allocation]]-Offset_Report7[[#This Row],[FY 2022-23 Expended]],0)</f>
        <v>0</v>
      </c>
      <c r="K1637" s="6">
        <f>Offset_Report7[[#This Row],[FY 2021-22 
Unspent Funds to Offset]]+Offset_Report7[[#This Row],[FY 2022-23 
Unspent Funds to Offset]]</f>
        <v>0</v>
      </c>
    </row>
    <row r="1638" spans="1:11" x14ac:dyDescent="0.2">
      <c r="A1638" s="32" t="s">
        <v>5163</v>
      </c>
      <c r="B1638" s="33" t="s">
        <v>2619</v>
      </c>
      <c r="C1638" s="2" t="s">
        <v>14</v>
      </c>
      <c r="D1638" s="3" t="s">
        <v>2620</v>
      </c>
      <c r="E1638" s="4">
        <v>159084</v>
      </c>
      <c r="F1638" s="4">
        <v>159084</v>
      </c>
      <c r="G1638" s="5">
        <f>ROUND(Offset_Report7[[#This Row],[FY 2021-22 Allocation]]-Offset_Report7[[#This Row],[FY 2021-22 Expended]],0)</f>
        <v>0</v>
      </c>
      <c r="H1638" s="5">
        <v>490089</v>
      </c>
      <c r="I1638" s="5">
        <v>490089</v>
      </c>
      <c r="J1638" s="5">
        <f>ROUND(Offset_Report7[[#This Row],[FY 2022-23 Allocation]]-Offset_Report7[[#This Row],[FY 2022-23 Expended]],0)</f>
        <v>0</v>
      </c>
      <c r="K1638" s="6">
        <f>Offset_Report7[[#This Row],[FY 2021-22 
Unspent Funds to Offset]]+Offset_Report7[[#This Row],[FY 2022-23 
Unspent Funds to Offset]]</f>
        <v>0</v>
      </c>
    </row>
    <row r="1639" spans="1:11" x14ac:dyDescent="0.2">
      <c r="A1639" s="32" t="s">
        <v>5164</v>
      </c>
      <c r="B1639" s="34" t="s">
        <v>2621</v>
      </c>
      <c r="C1639" s="2" t="s">
        <v>14</v>
      </c>
      <c r="D1639" s="3" t="s">
        <v>2622</v>
      </c>
      <c r="E1639" s="4">
        <v>171409</v>
      </c>
      <c r="F1639" s="4">
        <v>171409</v>
      </c>
      <c r="G1639" s="5">
        <f>ROUND(Offset_Report7[[#This Row],[FY 2021-22 Allocation]]-Offset_Report7[[#This Row],[FY 2021-22 Expended]],0)</f>
        <v>0</v>
      </c>
      <c r="H1639" s="5">
        <v>584645</v>
      </c>
      <c r="I1639" s="5">
        <v>584645</v>
      </c>
      <c r="J1639" s="5">
        <f>ROUND(Offset_Report7[[#This Row],[FY 2022-23 Allocation]]-Offset_Report7[[#This Row],[FY 2022-23 Expended]],0)</f>
        <v>0</v>
      </c>
      <c r="K1639" s="6">
        <f>Offset_Report7[[#This Row],[FY 2021-22 
Unspent Funds to Offset]]+Offset_Report7[[#This Row],[FY 2022-23 
Unspent Funds to Offset]]</f>
        <v>0</v>
      </c>
    </row>
    <row r="1640" spans="1:11" x14ac:dyDescent="0.2">
      <c r="A1640" s="32" t="s">
        <v>5165</v>
      </c>
      <c r="B1640" s="34" t="s">
        <v>2623</v>
      </c>
      <c r="C1640" s="2" t="s">
        <v>14</v>
      </c>
      <c r="D1640" s="3" t="s">
        <v>2624</v>
      </c>
      <c r="E1640" s="4">
        <v>50000</v>
      </c>
      <c r="F1640" s="4">
        <v>50000</v>
      </c>
      <c r="G1640" s="5">
        <f>ROUND(Offset_Report7[[#This Row],[FY 2021-22 Allocation]]-Offset_Report7[[#This Row],[FY 2021-22 Expended]],0)</f>
        <v>0</v>
      </c>
      <c r="H1640" s="5">
        <v>73438</v>
      </c>
      <c r="I1640" s="5">
        <v>73438</v>
      </c>
      <c r="J1640" s="5">
        <f>ROUND(Offset_Report7[[#This Row],[FY 2022-23 Allocation]]-Offset_Report7[[#This Row],[FY 2022-23 Expended]],0)</f>
        <v>0</v>
      </c>
      <c r="K1640" s="6">
        <f>Offset_Report7[[#This Row],[FY 2021-22 
Unspent Funds to Offset]]+Offset_Report7[[#This Row],[FY 2022-23 
Unspent Funds to Offset]]</f>
        <v>0</v>
      </c>
    </row>
    <row r="1641" spans="1:11" x14ac:dyDescent="0.2">
      <c r="A1641" s="32" t="s">
        <v>5166</v>
      </c>
      <c r="B1641" s="33" t="s">
        <v>2625</v>
      </c>
      <c r="C1641" s="2" t="s">
        <v>14</v>
      </c>
      <c r="D1641" s="3" t="s">
        <v>2626</v>
      </c>
      <c r="E1641" s="4">
        <v>0</v>
      </c>
      <c r="F1641" s="4">
        <v>0</v>
      </c>
      <c r="G1641" s="5">
        <f>ROUND(Offset_Report7[[#This Row],[FY 2021-22 Allocation]]-Offset_Report7[[#This Row],[FY 2021-22 Expended]],0)</f>
        <v>0</v>
      </c>
      <c r="H1641" s="5">
        <v>0</v>
      </c>
      <c r="I1641" s="5">
        <v>0</v>
      </c>
      <c r="J1641" s="5">
        <f>ROUND(Offset_Report7[[#This Row],[FY 2022-23 Allocation]]-Offset_Report7[[#This Row],[FY 2022-23 Expended]],0)</f>
        <v>0</v>
      </c>
      <c r="K1641" s="6">
        <f>Offset_Report7[[#This Row],[FY 2021-22 
Unspent Funds to Offset]]+Offset_Report7[[#This Row],[FY 2022-23 
Unspent Funds to Offset]]</f>
        <v>0</v>
      </c>
    </row>
    <row r="1642" spans="1:11" x14ac:dyDescent="0.2">
      <c r="A1642" s="32" t="s">
        <v>5167</v>
      </c>
      <c r="B1642" s="33" t="s">
        <v>2627</v>
      </c>
      <c r="C1642" s="2" t="s">
        <v>14</v>
      </c>
      <c r="D1642" s="3" t="s">
        <v>2628</v>
      </c>
      <c r="E1642" s="4">
        <v>0</v>
      </c>
      <c r="F1642" s="4">
        <v>0</v>
      </c>
      <c r="G1642" s="5">
        <f>ROUND(Offset_Report7[[#This Row],[FY 2021-22 Allocation]]-Offset_Report7[[#This Row],[FY 2021-22 Expended]],0)</f>
        <v>0</v>
      </c>
      <c r="H1642" s="5">
        <v>0</v>
      </c>
      <c r="I1642" s="5">
        <v>0</v>
      </c>
      <c r="J1642" s="5">
        <f>ROUND(Offset_Report7[[#This Row],[FY 2022-23 Allocation]]-Offset_Report7[[#This Row],[FY 2022-23 Expended]],0)</f>
        <v>0</v>
      </c>
      <c r="K1642" s="6">
        <f>Offset_Report7[[#This Row],[FY 2021-22 
Unspent Funds to Offset]]+Offset_Report7[[#This Row],[FY 2022-23 
Unspent Funds to Offset]]</f>
        <v>0</v>
      </c>
    </row>
    <row r="1643" spans="1:11" x14ac:dyDescent="0.2">
      <c r="A1643" s="32" t="s">
        <v>5168</v>
      </c>
      <c r="B1643" s="33" t="s">
        <v>11</v>
      </c>
      <c r="C1643" s="2" t="s">
        <v>11</v>
      </c>
      <c r="D1643" s="3" t="s">
        <v>2629</v>
      </c>
      <c r="E1643" s="4">
        <v>0</v>
      </c>
      <c r="F1643" s="4">
        <v>0</v>
      </c>
      <c r="G1643" s="5">
        <f>ROUND(Offset_Report7[[#This Row],[FY 2021-22 Allocation]]-Offset_Report7[[#This Row],[FY 2021-22 Expended]],0)</f>
        <v>0</v>
      </c>
      <c r="H1643" s="5">
        <v>0</v>
      </c>
      <c r="I1643" s="5">
        <v>0</v>
      </c>
      <c r="J1643" s="5">
        <f>ROUND(Offset_Report7[[#This Row],[FY 2022-23 Allocation]]-Offset_Report7[[#This Row],[FY 2022-23 Expended]],0)</f>
        <v>0</v>
      </c>
      <c r="K1643" s="6">
        <f>Offset_Report7[[#This Row],[FY 2021-22 
Unspent Funds to Offset]]+Offset_Report7[[#This Row],[FY 2022-23 
Unspent Funds to Offset]]</f>
        <v>0</v>
      </c>
    </row>
    <row r="1644" spans="1:11" x14ac:dyDescent="0.2">
      <c r="A1644" s="32" t="s">
        <v>5169</v>
      </c>
      <c r="B1644" s="34" t="s">
        <v>2630</v>
      </c>
      <c r="C1644" s="2" t="s">
        <v>31</v>
      </c>
      <c r="D1644" s="3" t="s">
        <v>2631</v>
      </c>
      <c r="E1644" s="4">
        <v>0</v>
      </c>
      <c r="F1644" s="4">
        <v>0</v>
      </c>
      <c r="G1644" s="5">
        <f>ROUND(Offset_Report7[[#This Row],[FY 2021-22 Allocation]]-Offset_Report7[[#This Row],[FY 2021-22 Expended]],0)</f>
        <v>0</v>
      </c>
      <c r="H1644" s="5">
        <v>0</v>
      </c>
      <c r="I1644" s="5">
        <v>0</v>
      </c>
      <c r="J1644" s="5">
        <f>ROUND(Offset_Report7[[#This Row],[FY 2022-23 Allocation]]-Offset_Report7[[#This Row],[FY 2022-23 Expended]],0)</f>
        <v>0</v>
      </c>
      <c r="K1644" s="6">
        <f>Offset_Report7[[#This Row],[FY 2021-22 
Unspent Funds to Offset]]+Offset_Report7[[#This Row],[FY 2022-23 
Unspent Funds to Offset]]</f>
        <v>0</v>
      </c>
    </row>
    <row r="1645" spans="1:11" x14ac:dyDescent="0.2">
      <c r="A1645" s="32" t="s">
        <v>5170</v>
      </c>
      <c r="B1645" s="33" t="s">
        <v>2632</v>
      </c>
      <c r="C1645" s="2" t="s">
        <v>14</v>
      </c>
      <c r="D1645" s="3" t="s">
        <v>2633</v>
      </c>
      <c r="E1645" s="4">
        <v>51189</v>
      </c>
      <c r="F1645" s="4">
        <v>51189</v>
      </c>
      <c r="G1645" s="5">
        <f>ROUND(Offset_Report7[[#This Row],[FY 2021-22 Allocation]]-Offset_Report7[[#This Row],[FY 2021-22 Expended]],0)</f>
        <v>0</v>
      </c>
      <c r="H1645" s="5">
        <v>200581</v>
      </c>
      <c r="I1645" s="5">
        <v>200581</v>
      </c>
      <c r="J1645" s="5">
        <f>ROUND(Offset_Report7[[#This Row],[FY 2022-23 Allocation]]-Offset_Report7[[#This Row],[FY 2022-23 Expended]],0)</f>
        <v>0</v>
      </c>
      <c r="K1645" s="6">
        <f>Offset_Report7[[#This Row],[FY 2021-22 
Unspent Funds to Offset]]+Offset_Report7[[#This Row],[FY 2022-23 
Unspent Funds to Offset]]</f>
        <v>0</v>
      </c>
    </row>
    <row r="1646" spans="1:11" x14ac:dyDescent="0.2">
      <c r="A1646" s="32" t="s">
        <v>5171</v>
      </c>
      <c r="B1646" s="34" t="s">
        <v>11</v>
      </c>
      <c r="C1646" s="2" t="s">
        <v>11</v>
      </c>
      <c r="D1646" s="3" t="s">
        <v>2634</v>
      </c>
      <c r="E1646" s="4">
        <v>570650</v>
      </c>
      <c r="F1646" s="4">
        <v>538734.11</v>
      </c>
      <c r="G1646" s="5">
        <f>ROUND(Offset_Report7[[#This Row],[FY 2021-22 Allocation]]-Offset_Report7[[#This Row],[FY 2021-22 Expended]],0)</f>
        <v>31916</v>
      </c>
      <c r="H1646" s="5">
        <v>1602858</v>
      </c>
      <c r="I1646" s="5">
        <v>0</v>
      </c>
      <c r="J1646" s="5">
        <f>ROUND(Offset_Report7[[#This Row],[FY 2022-23 Allocation]]-Offset_Report7[[#This Row],[FY 2022-23 Expended]],0)</f>
        <v>1602858</v>
      </c>
      <c r="K1646" s="6">
        <f>Offset_Report7[[#This Row],[FY 2021-22 
Unspent Funds to Offset]]+Offset_Report7[[#This Row],[FY 2022-23 
Unspent Funds to Offset]]</f>
        <v>1634774</v>
      </c>
    </row>
    <row r="1647" spans="1:11" x14ac:dyDescent="0.2">
      <c r="A1647" s="32" t="s">
        <v>5172</v>
      </c>
      <c r="B1647" s="33" t="s">
        <v>11</v>
      </c>
      <c r="C1647" s="2" t="s">
        <v>11</v>
      </c>
      <c r="D1647" s="3" t="s">
        <v>2635</v>
      </c>
      <c r="E1647" s="4">
        <v>50000</v>
      </c>
      <c r="F1647" s="4">
        <v>50000</v>
      </c>
      <c r="G1647" s="5">
        <f>ROUND(Offset_Report7[[#This Row],[FY 2021-22 Allocation]]-Offset_Report7[[#This Row],[FY 2021-22 Expended]],0)</f>
        <v>0</v>
      </c>
      <c r="H1647" s="5">
        <v>101658</v>
      </c>
      <c r="I1647" s="5">
        <v>101658</v>
      </c>
      <c r="J1647" s="5">
        <f>ROUND(Offset_Report7[[#This Row],[FY 2022-23 Allocation]]-Offset_Report7[[#This Row],[FY 2022-23 Expended]],0)</f>
        <v>0</v>
      </c>
      <c r="K1647" s="6">
        <f>Offset_Report7[[#This Row],[FY 2021-22 
Unspent Funds to Offset]]+Offset_Report7[[#This Row],[FY 2022-23 
Unspent Funds to Offset]]</f>
        <v>0</v>
      </c>
    </row>
    <row r="1648" spans="1:11" x14ac:dyDescent="0.2">
      <c r="A1648" s="32" t="s">
        <v>5173</v>
      </c>
      <c r="B1648" s="33" t="s">
        <v>11</v>
      </c>
      <c r="C1648" s="2" t="s">
        <v>11</v>
      </c>
      <c r="D1648" s="3" t="s">
        <v>2636</v>
      </c>
      <c r="E1648" s="4">
        <v>1854066</v>
      </c>
      <c r="F1648" s="4">
        <v>1854066</v>
      </c>
      <c r="G1648" s="5">
        <f>ROUND(Offset_Report7[[#This Row],[FY 2021-22 Allocation]]-Offset_Report7[[#This Row],[FY 2021-22 Expended]],0)</f>
        <v>0</v>
      </c>
      <c r="H1648" s="5">
        <v>5163660</v>
      </c>
      <c r="I1648" s="5">
        <v>5163660</v>
      </c>
      <c r="J1648" s="5">
        <f>ROUND(Offset_Report7[[#This Row],[FY 2022-23 Allocation]]-Offset_Report7[[#This Row],[FY 2022-23 Expended]],0)</f>
        <v>0</v>
      </c>
      <c r="K1648" s="6">
        <f>Offset_Report7[[#This Row],[FY 2021-22 
Unspent Funds to Offset]]+Offset_Report7[[#This Row],[FY 2022-23 
Unspent Funds to Offset]]</f>
        <v>0</v>
      </c>
    </row>
    <row r="1649" spans="1:11" x14ac:dyDescent="0.2">
      <c r="A1649" s="32" t="s">
        <v>5174</v>
      </c>
      <c r="B1649" s="34" t="s">
        <v>11</v>
      </c>
      <c r="C1649" s="2" t="s">
        <v>11</v>
      </c>
      <c r="D1649" s="3" t="s">
        <v>2637</v>
      </c>
      <c r="E1649" s="4">
        <v>50000</v>
      </c>
      <c r="F1649" s="4">
        <v>5101</v>
      </c>
      <c r="G1649" s="5">
        <f>ROUND(Offset_Report7[[#This Row],[FY 2021-22 Allocation]]-Offset_Report7[[#This Row],[FY 2021-22 Expended]],0)</f>
        <v>44899</v>
      </c>
      <c r="H1649" s="5">
        <v>50000</v>
      </c>
      <c r="I1649" s="5">
        <v>35195</v>
      </c>
      <c r="J1649" s="5">
        <f>ROUND(Offset_Report7[[#This Row],[FY 2022-23 Allocation]]-Offset_Report7[[#This Row],[FY 2022-23 Expended]],0)</f>
        <v>14805</v>
      </c>
      <c r="K1649" s="6">
        <f>Offset_Report7[[#This Row],[FY 2021-22 
Unspent Funds to Offset]]+Offset_Report7[[#This Row],[FY 2022-23 
Unspent Funds to Offset]]</f>
        <v>59704</v>
      </c>
    </row>
    <row r="1650" spans="1:11" x14ac:dyDescent="0.2">
      <c r="A1650" s="32" t="s">
        <v>5175</v>
      </c>
      <c r="B1650" s="34" t="s">
        <v>11</v>
      </c>
      <c r="C1650" s="2" t="s">
        <v>11</v>
      </c>
      <c r="D1650" s="3" t="s">
        <v>2638</v>
      </c>
      <c r="E1650" s="4">
        <v>915961</v>
      </c>
      <c r="F1650" s="4">
        <v>639688</v>
      </c>
      <c r="G1650" s="5">
        <f>ROUND(Offset_Report7[[#This Row],[FY 2021-22 Allocation]]-Offset_Report7[[#This Row],[FY 2021-22 Expended]],0)</f>
        <v>276273</v>
      </c>
      <c r="H1650" s="5">
        <v>2727377</v>
      </c>
      <c r="I1650" s="5">
        <v>2535630</v>
      </c>
      <c r="J1650" s="5">
        <f>ROUND(Offset_Report7[[#This Row],[FY 2022-23 Allocation]]-Offset_Report7[[#This Row],[FY 2022-23 Expended]],0)</f>
        <v>191747</v>
      </c>
      <c r="K1650" s="6">
        <f>Offset_Report7[[#This Row],[FY 2021-22 
Unspent Funds to Offset]]+Offset_Report7[[#This Row],[FY 2022-23 
Unspent Funds to Offset]]</f>
        <v>468020</v>
      </c>
    </row>
    <row r="1651" spans="1:11" x14ac:dyDescent="0.2">
      <c r="A1651" s="32" t="s">
        <v>5176</v>
      </c>
      <c r="B1651" s="34" t="s">
        <v>2639</v>
      </c>
      <c r="C1651" s="2" t="s">
        <v>14</v>
      </c>
      <c r="D1651" s="3" t="s">
        <v>2640</v>
      </c>
      <c r="E1651" s="4">
        <v>50000</v>
      </c>
      <c r="F1651" s="4">
        <v>40353.339999999997</v>
      </c>
      <c r="G1651" s="5">
        <f>ROUND(Offset_Report7[[#This Row],[FY 2021-22 Allocation]]-Offset_Report7[[#This Row],[FY 2021-22 Expended]],0)</f>
        <v>9647</v>
      </c>
      <c r="H1651" s="5">
        <v>50000</v>
      </c>
      <c r="I1651" s="5">
        <v>41766.5</v>
      </c>
      <c r="J1651" s="5">
        <f>ROUND(Offset_Report7[[#This Row],[FY 2022-23 Allocation]]-Offset_Report7[[#This Row],[FY 2022-23 Expended]],0)</f>
        <v>8234</v>
      </c>
      <c r="K1651" s="6">
        <f>Offset_Report7[[#This Row],[FY 2021-22 
Unspent Funds to Offset]]+Offset_Report7[[#This Row],[FY 2022-23 
Unspent Funds to Offset]]</f>
        <v>17881</v>
      </c>
    </row>
    <row r="1652" spans="1:11" x14ac:dyDescent="0.2">
      <c r="A1652" s="32" t="s">
        <v>5177</v>
      </c>
      <c r="B1652" s="34" t="s">
        <v>11</v>
      </c>
      <c r="C1652" s="2" t="s">
        <v>11</v>
      </c>
      <c r="D1652" s="3" t="s">
        <v>2641</v>
      </c>
      <c r="E1652" s="4">
        <v>249198</v>
      </c>
      <c r="F1652" s="4">
        <v>249198</v>
      </c>
      <c r="G1652" s="5">
        <f>ROUND(Offset_Report7[[#This Row],[FY 2021-22 Allocation]]-Offset_Report7[[#This Row],[FY 2021-22 Expended]],0)</f>
        <v>0</v>
      </c>
      <c r="H1652" s="5">
        <v>990476</v>
      </c>
      <c r="I1652" s="5">
        <v>343221.46</v>
      </c>
      <c r="J1652" s="5">
        <f>ROUND(Offset_Report7[[#This Row],[FY 2022-23 Allocation]]-Offset_Report7[[#This Row],[FY 2022-23 Expended]],0)</f>
        <v>647255</v>
      </c>
      <c r="K1652" s="6">
        <f>Offset_Report7[[#This Row],[FY 2021-22 
Unspent Funds to Offset]]+Offset_Report7[[#This Row],[FY 2022-23 
Unspent Funds to Offset]]</f>
        <v>647255</v>
      </c>
    </row>
    <row r="1653" spans="1:11" x14ac:dyDescent="0.2">
      <c r="A1653" s="32" t="s">
        <v>5178</v>
      </c>
      <c r="B1653" s="34" t="s">
        <v>11</v>
      </c>
      <c r="C1653" s="2" t="s">
        <v>11</v>
      </c>
      <c r="D1653" s="3" t="s">
        <v>2642</v>
      </c>
      <c r="E1653" s="4">
        <v>145290</v>
      </c>
      <c r="F1653" s="4">
        <v>145290</v>
      </c>
      <c r="G1653" s="5">
        <f>ROUND(Offset_Report7[[#This Row],[FY 2021-22 Allocation]]-Offset_Report7[[#This Row],[FY 2021-22 Expended]],0)</f>
        <v>0</v>
      </c>
      <c r="H1653" s="5">
        <v>262966</v>
      </c>
      <c r="I1653" s="5">
        <v>262966</v>
      </c>
      <c r="J1653" s="5">
        <f>ROUND(Offset_Report7[[#This Row],[FY 2022-23 Allocation]]-Offset_Report7[[#This Row],[FY 2022-23 Expended]],0)</f>
        <v>0</v>
      </c>
      <c r="K1653" s="6">
        <f>Offset_Report7[[#This Row],[FY 2021-22 
Unspent Funds to Offset]]+Offset_Report7[[#This Row],[FY 2022-23 
Unspent Funds to Offset]]</f>
        <v>0</v>
      </c>
    </row>
    <row r="1654" spans="1:11" x14ac:dyDescent="0.2">
      <c r="A1654" s="32" t="s">
        <v>5179</v>
      </c>
      <c r="B1654" s="34" t="s">
        <v>11</v>
      </c>
      <c r="C1654" s="2" t="s">
        <v>11</v>
      </c>
      <c r="D1654" s="3" t="s">
        <v>2643</v>
      </c>
      <c r="E1654" s="4">
        <v>158524</v>
      </c>
      <c r="F1654" s="4">
        <v>158524</v>
      </c>
      <c r="G1654" s="5">
        <f>ROUND(Offset_Report7[[#This Row],[FY 2021-22 Allocation]]-Offset_Report7[[#This Row],[FY 2021-22 Expended]],0)</f>
        <v>0</v>
      </c>
      <c r="H1654" s="5">
        <v>432669</v>
      </c>
      <c r="I1654" s="5">
        <v>432669</v>
      </c>
      <c r="J1654" s="5">
        <f>ROUND(Offset_Report7[[#This Row],[FY 2022-23 Allocation]]-Offset_Report7[[#This Row],[FY 2022-23 Expended]],0)</f>
        <v>0</v>
      </c>
      <c r="K1654" s="6">
        <f>Offset_Report7[[#This Row],[FY 2021-22 
Unspent Funds to Offset]]+Offset_Report7[[#This Row],[FY 2022-23 
Unspent Funds to Offset]]</f>
        <v>0</v>
      </c>
    </row>
    <row r="1655" spans="1:11" x14ac:dyDescent="0.2">
      <c r="A1655" s="32" t="s">
        <v>5180</v>
      </c>
      <c r="B1655" s="34" t="s">
        <v>11</v>
      </c>
      <c r="C1655" s="2" t="s">
        <v>11</v>
      </c>
      <c r="D1655" s="3" t="s">
        <v>2644</v>
      </c>
      <c r="E1655" s="4">
        <v>1135468</v>
      </c>
      <c r="F1655" s="4">
        <v>1135468</v>
      </c>
      <c r="G1655" s="5">
        <f>ROUND(Offset_Report7[[#This Row],[FY 2021-22 Allocation]]-Offset_Report7[[#This Row],[FY 2021-22 Expended]],0)</f>
        <v>0</v>
      </c>
      <c r="H1655" s="5">
        <v>3207327</v>
      </c>
      <c r="I1655" s="5">
        <v>3207327</v>
      </c>
      <c r="J1655" s="5">
        <f>ROUND(Offset_Report7[[#This Row],[FY 2022-23 Allocation]]-Offset_Report7[[#This Row],[FY 2022-23 Expended]],0)</f>
        <v>0</v>
      </c>
      <c r="K1655" s="6">
        <f>Offset_Report7[[#This Row],[FY 2021-22 
Unspent Funds to Offset]]+Offset_Report7[[#This Row],[FY 2022-23 
Unspent Funds to Offset]]</f>
        <v>0</v>
      </c>
    </row>
    <row r="1656" spans="1:11" x14ac:dyDescent="0.2">
      <c r="A1656" s="32" t="s">
        <v>5181</v>
      </c>
      <c r="B1656" s="34" t="s">
        <v>11</v>
      </c>
      <c r="C1656" s="2" t="s">
        <v>11</v>
      </c>
      <c r="D1656" s="3" t="s">
        <v>2645</v>
      </c>
      <c r="E1656" s="4">
        <v>147814</v>
      </c>
      <c r="F1656" s="4">
        <v>147814</v>
      </c>
      <c r="G1656" s="5">
        <f>ROUND(Offset_Report7[[#This Row],[FY 2021-22 Allocation]]-Offset_Report7[[#This Row],[FY 2021-22 Expended]],0)</f>
        <v>0</v>
      </c>
      <c r="H1656" s="5">
        <v>489358</v>
      </c>
      <c r="I1656" s="5">
        <v>405331.72</v>
      </c>
      <c r="J1656" s="5">
        <f>ROUND(Offset_Report7[[#This Row],[FY 2022-23 Allocation]]-Offset_Report7[[#This Row],[FY 2022-23 Expended]],0)</f>
        <v>84026</v>
      </c>
      <c r="K1656" s="6">
        <f>Offset_Report7[[#This Row],[FY 2021-22 
Unspent Funds to Offset]]+Offset_Report7[[#This Row],[FY 2022-23 
Unspent Funds to Offset]]</f>
        <v>84026</v>
      </c>
    </row>
    <row r="1657" spans="1:11" x14ac:dyDescent="0.2">
      <c r="A1657" s="32" t="s">
        <v>5182</v>
      </c>
      <c r="B1657" s="34" t="s">
        <v>11</v>
      </c>
      <c r="C1657" s="2" t="s">
        <v>11</v>
      </c>
      <c r="D1657" s="3" t="s">
        <v>2646</v>
      </c>
      <c r="E1657" s="4">
        <v>0</v>
      </c>
      <c r="F1657" s="4">
        <v>0</v>
      </c>
      <c r="G1657" s="5">
        <f>ROUND(Offset_Report7[[#This Row],[FY 2021-22 Allocation]]-Offset_Report7[[#This Row],[FY 2021-22 Expended]],0)</f>
        <v>0</v>
      </c>
      <c r="H1657" s="5">
        <v>0</v>
      </c>
      <c r="I1657" s="5">
        <v>0</v>
      </c>
      <c r="J1657" s="5">
        <f>ROUND(Offset_Report7[[#This Row],[FY 2022-23 Allocation]]-Offset_Report7[[#This Row],[FY 2022-23 Expended]],0)</f>
        <v>0</v>
      </c>
      <c r="K1657" s="6">
        <f>Offset_Report7[[#This Row],[FY 2021-22 
Unspent Funds to Offset]]+Offset_Report7[[#This Row],[FY 2022-23 
Unspent Funds to Offset]]</f>
        <v>0</v>
      </c>
    </row>
    <row r="1658" spans="1:11" x14ac:dyDescent="0.2">
      <c r="A1658" s="32" t="s">
        <v>5183</v>
      </c>
      <c r="B1658" s="34" t="s">
        <v>2647</v>
      </c>
      <c r="C1658" s="2" t="s">
        <v>14</v>
      </c>
      <c r="D1658" s="3" t="s">
        <v>2648</v>
      </c>
      <c r="E1658" s="4">
        <v>0</v>
      </c>
      <c r="F1658" s="4">
        <v>0</v>
      </c>
      <c r="G1658" s="5">
        <f>ROUND(Offset_Report7[[#This Row],[FY 2021-22 Allocation]]-Offset_Report7[[#This Row],[FY 2021-22 Expended]],0)</f>
        <v>0</v>
      </c>
      <c r="H1658" s="5">
        <v>0</v>
      </c>
      <c r="I1658" s="5">
        <v>0</v>
      </c>
      <c r="J1658" s="5">
        <f>ROUND(Offset_Report7[[#This Row],[FY 2022-23 Allocation]]-Offset_Report7[[#This Row],[FY 2022-23 Expended]],0)</f>
        <v>0</v>
      </c>
      <c r="K1658" s="6">
        <f>Offset_Report7[[#This Row],[FY 2021-22 
Unspent Funds to Offset]]+Offset_Report7[[#This Row],[FY 2022-23 
Unspent Funds to Offset]]</f>
        <v>0</v>
      </c>
    </row>
    <row r="1659" spans="1:11" x14ac:dyDescent="0.2">
      <c r="A1659" s="32" t="s">
        <v>5184</v>
      </c>
      <c r="B1659" s="34" t="s">
        <v>11</v>
      </c>
      <c r="C1659" s="2" t="s">
        <v>11</v>
      </c>
      <c r="D1659" s="3" t="s">
        <v>2649</v>
      </c>
      <c r="E1659" s="4">
        <v>134015</v>
      </c>
      <c r="F1659" s="4">
        <v>134015</v>
      </c>
      <c r="G1659" s="5">
        <f>ROUND(Offset_Report7[[#This Row],[FY 2021-22 Allocation]]-Offset_Report7[[#This Row],[FY 2021-22 Expended]],0)</f>
        <v>0</v>
      </c>
      <c r="H1659" s="5">
        <v>347505</v>
      </c>
      <c r="I1659" s="5">
        <v>171221.04</v>
      </c>
      <c r="J1659" s="5">
        <f>ROUND(Offset_Report7[[#This Row],[FY 2022-23 Allocation]]-Offset_Report7[[#This Row],[FY 2022-23 Expended]],0)</f>
        <v>176284</v>
      </c>
      <c r="K1659" s="6">
        <f>Offset_Report7[[#This Row],[FY 2021-22 
Unspent Funds to Offset]]+Offset_Report7[[#This Row],[FY 2022-23 
Unspent Funds to Offset]]</f>
        <v>176284</v>
      </c>
    </row>
    <row r="1660" spans="1:11" x14ac:dyDescent="0.2">
      <c r="A1660" s="32" t="s">
        <v>5185</v>
      </c>
      <c r="B1660" s="34" t="s">
        <v>11</v>
      </c>
      <c r="C1660" s="2" t="s">
        <v>11</v>
      </c>
      <c r="D1660" s="3" t="s">
        <v>2650</v>
      </c>
      <c r="E1660" s="4">
        <v>347740</v>
      </c>
      <c r="F1660" s="4">
        <f>290955.8+49784+7000</f>
        <v>347739.8</v>
      </c>
      <c r="G1660" s="5">
        <f>ROUND(Offset_Report7[[#This Row],[FY 2021-22 Allocation]]-Offset_Report7[[#This Row],[FY 2021-22 Expended]],0)</f>
        <v>0</v>
      </c>
      <c r="H1660" s="5">
        <v>949832</v>
      </c>
      <c r="I1660" s="5">
        <f>699914.49+249918</f>
        <v>949832.49</v>
      </c>
      <c r="J1660" s="5">
        <f>ROUND(Offset_Report7[[#This Row],[FY 2022-23 Allocation]]-Offset_Report7[[#This Row],[FY 2022-23 Expended]],0)</f>
        <v>0</v>
      </c>
      <c r="K1660" s="6">
        <f>Offset_Report7[[#This Row],[FY 2021-22 
Unspent Funds to Offset]]+Offset_Report7[[#This Row],[FY 2022-23 
Unspent Funds to Offset]]</f>
        <v>0</v>
      </c>
    </row>
    <row r="1661" spans="1:11" x14ac:dyDescent="0.2">
      <c r="A1661" s="32" t="s">
        <v>5186</v>
      </c>
      <c r="B1661" s="34" t="s">
        <v>11</v>
      </c>
      <c r="C1661" s="2" t="s">
        <v>11</v>
      </c>
      <c r="D1661" s="3" t="s">
        <v>2651</v>
      </c>
      <c r="E1661" s="4">
        <v>72012</v>
      </c>
      <c r="F1661" s="4">
        <v>0</v>
      </c>
      <c r="G1661" s="5">
        <f>ROUND(Offset_Report7[[#This Row],[FY 2021-22 Allocation]]-Offset_Report7[[#This Row],[FY 2021-22 Expended]],0)</f>
        <v>72012</v>
      </c>
      <c r="H1661" s="5">
        <v>208832</v>
      </c>
      <c r="I1661" s="5">
        <v>0</v>
      </c>
      <c r="J1661" s="5">
        <f>ROUND(Offset_Report7[[#This Row],[FY 2022-23 Allocation]]-Offset_Report7[[#This Row],[FY 2022-23 Expended]],0)</f>
        <v>208832</v>
      </c>
      <c r="K1661" s="6">
        <f>Offset_Report7[[#This Row],[FY 2021-22 
Unspent Funds to Offset]]+Offset_Report7[[#This Row],[FY 2022-23 
Unspent Funds to Offset]]</f>
        <v>280844</v>
      </c>
    </row>
    <row r="1662" spans="1:11" x14ac:dyDescent="0.2">
      <c r="A1662" s="32" t="s">
        <v>5187</v>
      </c>
      <c r="B1662" s="34" t="s">
        <v>11</v>
      </c>
      <c r="C1662" s="2" t="s">
        <v>11</v>
      </c>
      <c r="D1662" s="3" t="s">
        <v>2652</v>
      </c>
      <c r="E1662" s="4">
        <v>381992</v>
      </c>
      <c r="F1662" s="4">
        <v>381992</v>
      </c>
      <c r="G1662" s="5">
        <f>ROUND(Offset_Report7[[#This Row],[FY 2021-22 Allocation]]-Offset_Report7[[#This Row],[FY 2021-22 Expended]],0)</f>
        <v>0</v>
      </c>
      <c r="H1662" s="5">
        <v>1078616</v>
      </c>
      <c r="I1662" s="5">
        <v>1078616</v>
      </c>
      <c r="J1662" s="5">
        <f>ROUND(Offset_Report7[[#This Row],[FY 2022-23 Allocation]]-Offset_Report7[[#This Row],[FY 2022-23 Expended]],0)</f>
        <v>0</v>
      </c>
      <c r="K1662" s="6">
        <f>Offset_Report7[[#This Row],[FY 2021-22 
Unspent Funds to Offset]]+Offset_Report7[[#This Row],[FY 2022-23 
Unspent Funds to Offset]]</f>
        <v>0</v>
      </c>
    </row>
    <row r="1663" spans="1:11" x14ac:dyDescent="0.2">
      <c r="A1663" s="32" t="s">
        <v>5188</v>
      </c>
      <c r="B1663" s="34" t="s">
        <v>11</v>
      </c>
      <c r="C1663" s="2" t="s">
        <v>11</v>
      </c>
      <c r="D1663" s="3" t="s">
        <v>2653</v>
      </c>
      <c r="E1663" s="4">
        <v>425195</v>
      </c>
      <c r="F1663" s="4">
        <v>425195</v>
      </c>
      <c r="G1663" s="5">
        <f>ROUND(Offset_Report7[[#This Row],[FY 2021-22 Allocation]]-Offset_Report7[[#This Row],[FY 2021-22 Expended]],0)</f>
        <v>0</v>
      </c>
      <c r="H1663" s="5">
        <v>1054457</v>
      </c>
      <c r="I1663" s="5">
        <v>1054457</v>
      </c>
      <c r="J1663" s="5">
        <f>ROUND(Offset_Report7[[#This Row],[FY 2022-23 Allocation]]-Offset_Report7[[#This Row],[FY 2022-23 Expended]],0)</f>
        <v>0</v>
      </c>
      <c r="K1663" s="6">
        <f>Offset_Report7[[#This Row],[FY 2021-22 
Unspent Funds to Offset]]+Offset_Report7[[#This Row],[FY 2022-23 
Unspent Funds to Offset]]</f>
        <v>0</v>
      </c>
    </row>
    <row r="1664" spans="1:11" x14ac:dyDescent="0.2">
      <c r="A1664" s="32" t="s">
        <v>5189</v>
      </c>
      <c r="B1664" s="34" t="s">
        <v>11</v>
      </c>
      <c r="C1664" s="2" t="s">
        <v>11</v>
      </c>
      <c r="D1664" s="3" t="s">
        <v>2654</v>
      </c>
      <c r="E1664" s="4">
        <v>50000</v>
      </c>
      <c r="F1664" s="4">
        <v>50000</v>
      </c>
      <c r="G1664" s="5">
        <f>ROUND(Offset_Report7[[#This Row],[FY 2021-22 Allocation]]-Offset_Report7[[#This Row],[FY 2021-22 Expended]],0)</f>
        <v>0</v>
      </c>
      <c r="H1664" s="5">
        <v>72995</v>
      </c>
      <c r="I1664" s="5">
        <v>72995</v>
      </c>
      <c r="J1664" s="5">
        <f>ROUND(Offset_Report7[[#This Row],[FY 2022-23 Allocation]]-Offset_Report7[[#This Row],[FY 2022-23 Expended]],0)</f>
        <v>0</v>
      </c>
      <c r="K1664" s="6">
        <f>Offset_Report7[[#This Row],[FY 2021-22 
Unspent Funds to Offset]]+Offset_Report7[[#This Row],[FY 2022-23 
Unspent Funds to Offset]]</f>
        <v>0</v>
      </c>
    </row>
    <row r="1665" spans="1:11" x14ac:dyDescent="0.2">
      <c r="A1665" s="32" t="s">
        <v>5190</v>
      </c>
      <c r="B1665" s="34" t="s">
        <v>11</v>
      </c>
      <c r="C1665" s="2" t="s">
        <v>11</v>
      </c>
      <c r="D1665" s="3" t="s">
        <v>2050</v>
      </c>
      <c r="E1665" s="4">
        <v>1953492</v>
      </c>
      <c r="F1665" s="4">
        <v>1953492</v>
      </c>
      <c r="G1665" s="5">
        <f>ROUND(Offset_Report7[[#This Row],[FY 2021-22 Allocation]]-Offset_Report7[[#This Row],[FY 2021-22 Expended]],0)</f>
        <v>0</v>
      </c>
      <c r="H1665" s="5">
        <v>4829249</v>
      </c>
      <c r="I1665" s="5">
        <v>4829249</v>
      </c>
      <c r="J1665" s="5">
        <f>ROUND(Offset_Report7[[#This Row],[FY 2022-23 Allocation]]-Offset_Report7[[#This Row],[FY 2022-23 Expended]],0)</f>
        <v>0</v>
      </c>
      <c r="K1665" s="6">
        <f>Offset_Report7[[#This Row],[FY 2021-22 
Unspent Funds to Offset]]+Offset_Report7[[#This Row],[FY 2022-23 
Unspent Funds to Offset]]</f>
        <v>0</v>
      </c>
    </row>
    <row r="1666" spans="1:11" x14ac:dyDescent="0.2">
      <c r="A1666" s="32" t="s">
        <v>5191</v>
      </c>
      <c r="B1666" s="34" t="s">
        <v>2655</v>
      </c>
      <c r="C1666" s="2" t="s">
        <v>14</v>
      </c>
      <c r="D1666" s="3" t="s">
        <v>2656</v>
      </c>
      <c r="E1666" s="4">
        <v>0</v>
      </c>
      <c r="F1666" s="4">
        <v>0</v>
      </c>
      <c r="G1666" s="5">
        <f>ROUND(Offset_Report7[[#This Row],[FY 2021-22 Allocation]]-Offset_Report7[[#This Row],[FY 2021-22 Expended]],0)</f>
        <v>0</v>
      </c>
      <c r="H1666" s="5">
        <v>0</v>
      </c>
      <c r="I1666" s="5">
        <v>0</v>
      </c>
      <c r="J1666" s="5">
        <f>ROUND(Offset_Report7[[#This Row],[FY 2022-23 Allocation]]-Offset_Report7[[#This Row],[FY 2022-23 Expended]],0)</f>
        <v>0</v>
      </c>
      <c r="K1666" s="6">
        <f>Offset_Report7[[#This Row],[FY 2021-22 
Unspent Funds to Offset]]+Offset_Report7[[#This Row],[FY 2022-23 
Unspent Funds to Offset]]</f>
        <v>0</v>
      </c>
    </row>
    <row r="1667" spans="1:11" x14ac:dyDescent="0.2">
      <c r="A1667" s="32" t="s">
        <v>5192</v>
      </c>
      <c r="B1667" s="34" t="s">
        <v>11</v>
      </c>
      <c r="C1667" s="2" t="s">
        <v>11</v>
      </c>
      <c r="D1667" s="3" t="s">
        <v>2657</v>
      </c>
      <c r="E1667" s="4">
        <v>0</v>
      </c>
      <c r="F1667" s="4">
        <v>0</v>
      </c>
      <c r="G1667" s="5">
        <f>ROUND(Offset_Report7[[#This Row],[FY 2021-22 Allocation]]-Offset_Report7[[#This Row],[FY 2021-22 Expended]],0)</f>
        <v>0</v>
      </c>
      <c r="H1667" s="5">
        <v>0</v>
      </c>
      <c r="I1667" s="5">
        <v>0</v>
      </c>
      <c r="J1667" s="5">
        <f>ROUND(Offset_Report7[[#This Row],[FY 2022-23 Allocation]]-Offset_Report7[[#This Row],[FY 2022-23 Expended]],0)</f>
        <v>0</v>
      </c>
      <c r="K1667" s="6">
        <f>Offset_Report7[[#This Row],[FY 2021-22 
Unspent Funds to Offset]]+Offset_Report7[[#This Row],[FY 2022-23 
Unspent Funds to Offset]]</f>
        <v>0</v>
      </c>
    </row>
    <row r="1668" spans="1:11" x14ac:dyDescent="0.2">
      <c r="A1668" s="32" t="s">
        <v>5193</v>
      </c>
      <c r="B1668" s="34" t="s">
        <v>2658</v>
      </c>
      <c r="C1668" s="2" t="s">
        <v>14</v>
      </c>
      <c r="D1668" s="3" t="s">
        <v>2659</v>
      </c>
      <c r="E1668" s="4">
        <v>0</v>
      </c>
      <c r="F1668" s="4">
        <v>0</v>
      </c>
      <c r="G1668" s="5">
        <f>ROUND(Offset_Report7[[#This Row],[FY 2021-22 Allocation]]-Offset_Report7[[#This Row],[FY 2021-22 Expended]],0)</f>
        <v>0</v>
      </c>
      <c r="H1668" s="5">
        <v>0</v>
      </c>
      <c r="I1668" s="5">
        <v>0</v>
      </c>
      <c r="J1668" s="5">
        <f>ROUND(Offset_Report7[[#This Row],[FY 2022-23 Allocation]]-Offset_Report7[[#This Row],[FY 2022-23 Expended]],0)</f>
        <v>0</v>
      </c>
      <c r="K1668" s="6">
        <f>Offset_Report7[[#This Row],[FY 2021-22 
Unspent Funds to Offset]]+Offset_Report7[[#This Row],[FY 2022-23 
Unspent Funds to Offset]]</f>
        <v>0</v>
      </c>
    </row>
    <row r="1669" spans="1:11" s="8" customFormat="1" x14ac:dyDescent="0.2">
      <c r="A1669" s="32" t="s">
        <v>5194</v>
      </c>
      <c r="B1669" s="33" t="s">
        <v>11</v>
      </c>
      <c r="C1669" s="2" t="s">
        <v>11</v>
      </c>
      <c r="D1669" s="3" t="s">
        <v>2660</v>
      </c>
      <c r="E1669" s="4">
        <v>376796</v>
      </c>
      <c r="F1669" s="4">
        <v>376796</v>
      </c>
      <c r="G1669" s="5">
        <f>ROUND(Offset_Report7[[#This Row],[FY 2021-22 Allocation]]-Offset_Report7[[#This Row],[FY 2021-22 Expended]],0)</f>
        <v>0</v>
      </c>
      <c r="H1669" s="5">
        <v>973086</v>
      </c>
      <c r="I1669" s="5">
        <v>973086</v>
      </c>
      <c r="J1669" s="5">
        <f>ROUND(Offset_Report7[[#This Row],[FY 2022-23 Allocation]]-Offset_Report7[[#This Row],[FY 2022-23 Expended]],0)</f>
        <v>0</v>
      </c>
      <c r="K1669" s="6">
        <f>Offset_Report7[[#This Row],[FY 2021-22 
Unspent Funds to Offset]]+Offset_Report7[[#This Row],[FY 2022-23 
Unspent Funds to Offset]]</f>
        <v>0</v>
      </c>
    </row>
    <row r="1670" spans="1:11" x14ac:dyDescent="0.2">
      <c r="A1670" s="32" t="s">
        <v>5195</v>
      </c>
      <c r="B1670" s="34" t="s">
        <v>11</v>
      </c>
      <c r="C1670" s="2" t="s">
        <v>11</v>
      </c>
      <c r="D1670" s="3" t="s">
        <v>2661</v>
      </c>
      <c r="E1670" s="4">
        <v>69292</v>
      </c>
      <c r="F1670" s="4">
        <v>69292</v>
      </c>
      <c r="G1670" s="5">
        <f>ROUND(Offset_Report7[[#This Row],[FY 2021-22 Allocation]]-Offset_Report7[[#This Row],[FY 2021-22 Expended]],0)</f>
        <v>0</v>
      </c>
      <c r="H1670" s="5">
        <v>159444</v>
      </c>
      <c r="I1670" s="5">
        <v>157349.35</v>
      </c>
      <c r="J1670" s="5">
        <f>ROUND(Offset_Report7[[#This Row],[FY 2022-23 Allocation]]-Offset_Report7[[#This Row],[FY 2022-23 Expended]],0)</f>
        <v>2095</v>
      </c>
      <c r="K1670" s="6">
        <f>Offset_Report7[[#This Row],[FY 2021-22 
Unspent Funds to Offset]]+Offset_Report7[[#This Row],[FY 2022-23 
Unspent Funds to Offset]]</f>
        <v>2095</v>
      </c>
    </row>
    <row r="1671" spans="1:11" x14ac:dyDescent="0.2">
      <c r="A1671" s="32" t="s">
        <v>5196</v>
      </c>
      <c r="B1671" s="34" t="s">
        <v>11</v>
      </c>
      <c r="C1671" s="2" t="s">
        <v>11</v>
      </c>
      <c r="D1671" s="3" t="s">
        <v>2662</v>
      </c>
      <c r="E1671" s="4">
        <v>68401</v>
      </c>
      <c r="F1671" s="4">
        <v>68401</v>
      </c>
      <c r="G1671" s="5">
        <f>ROUND(Offset_Report7[[#This Row],[FY 2021-22 Allocation]]-Offset_Report7[[#This Row],[FY 2021-22 Expended]],0)</f>
        <v>0</v>
      </c>
      <c r="H1671" s="5">
        <v>189289</v>
      </c>
      <c r="I1671" s="5">
        <v>189289</v>
      </c>
      <c r="J1671" s="5">
        <f>ROUND(Offset_Report7[[#This Row],[FY 2022-23 Allocation]]-Offset_Report7[[#This Row],[FY 2022-23 Expended]],0)</f>
        <v>0</v>
      </c>
      <c r="K1671" s="6">
        <f>Offset_Report7[[#This Row],[FY 2021-22 
Unspent Funds to Offset]]+Offset_Report7[[#This Row],[FY 2022-23 
Unspent Funds to Offset]]</f>
        <v>0</v>
      </c>
    </row>
    <row r="1672" spans="1:11" x14ac:dyDescent="0.2">
      <c r="A1672" s="32" t="s">
        <v>5197</v>
      </c>
      <c r="B1672" s="34" t="s">
        <v>11</v>
      </c>
      <c r="C1672" s="2" t="s">
        <v>11</v>
      </c>
      <c r="D1672" s="3" t="s">
        <v>2663</v>
      </c>
      <c r="E1672" s="4">
        <v>191241</v>
      </c>
      <c r="F1672" s="4">
        <v>191241</v>
      </c>
      <c r="G1672" s="5">
        <f>ROUND(Offset_Report7[[#This Row],[FY 2021-22 Allocation]]-Offset_Report7[[#This Row],[FY 2021-22 Expended]],0)</f>
        <v>0</v>
      </c>
      <c r="H1672" s="5">
        <v>551007</v>
      </c>
      <c r="I1672" s="5">
        <v>551007</v>
      </c>
      <c r="J1672" s="5">
        <f>ROUND(Offset_Report7[[#This Row],[FY 2022-23 Allocation]]-Offset_Report7[[#This Row],[FY 2022-23 Expended]],0)</f>
        <v>0</v>
      </c>
      <c r="K1672" s="6">
        <f>Offset_Report7[[#This Row],[FY 2021-22 
Unspent Funds to Offset]]+Offset_Report7[[#This Row],[FY 2022-23 
Unspent Funds to Offset]]</f>
        <v>0</v>
      </c>
    </row>
    <row r="1673" spans="1:11" x14ac:dyDescent="0.2">
      <c r="A1673" s="32" t="s">
        <v>5198</v>
      </c>
      <c r="B1673" s="34" t="s">
        <v>11</v>
      </c>
      <c r="C1673" s="2" t="s">
        <v>11</v>
      </c>
      <c r="D1673" s="3" t="s">
        <v>2664</v>
      </c>
      <c r="E1673" s="4">
        <v>437626</v>
      </c>
      <c r="F1673" s="4">
        <v>437626</v>
      </c>
      <c r="G1673" s="5">
        <f>ROUND(Offset_Report7[[#This Row],[FY 2021-22 Allocation]]-Offset_Report7[[#This Row],[FY 2021-22 Expended]],0)</f>
        <v>0</v>
      </c>
      <c r="H1673" s="5">
        <v>1155889</v>
      </c>
      <c r="I1673" s="5">
        <v>1155889</v>
      </c>
      <c r="J1673" s="5">
        <f>ROUND(Offset_Report7[[#This Row],[FY 2022-23 Allocation]]-Offset_Report7[[#This Row],[FY 2022-23 Expended]],0)</f>
        <v>0</v>
      </c>
      <c r="K1673" s="6">
        <f>Offset_Report7[[#This Row],[FY 2021-22 
Unspent Funds to Offset]]+Offset_Report7[[#This Row],[FY 2022-23 
Unspent Funds to Offset]]</f>
        <v>0</v>
      </c>
    </row>
    <row r="1674" spans="1:11" x14ac:dyDescent="0.2">
      <c r="A1674" s="32" t="s">
        <v>5199</v>
      </c>
      <c r="B1674" s="34" t="s">
        <v>11</v>
      </c>
      <c r="C1674" s="2" t="s">
        <v>11</v>
      </c>
      <c r="D1674" s="3" t="s">
        <v>2665</v>
      </c>
      <c r="E1674" s="4">
        <v>50000</v>
      </c>
      <c r="F1674" s="4">
        <v>50000</v>
      </c>
      <c r="G1674" s="5">
        <f>ROUND(Offset_Report7[[#This Row],[FY 2021-22 Allocation]]-Offset_Report7[[#This Row],[FY 2021-22 Expended]],0)</f>
        <v>0</v>
      </c>
      <c r="H1674" s="5">
        <v>67486</v>
      </c>
      <c r="I1674" s="5">
        <v>67486</v>
      </c>
      <c r="J1674" s="5">
        <f>ROUND(Offset_Report7[[#This Row],[FY 2022-23 Allocation]]-Offset_Report7[[#This Row],[FY 2022-23 Expended]],0)</f>
        <v>0</v>
      </c>
      <c r="K1674" s="6">
        <f>Offset_Report7[[#This Row],[FY 2021-22 
Unspent Funds to Offset]]+Offset_Report7[[#This Row],[FY 2022-23 
Unspent Funds to Offset]]</f>
        <v>0</v>
      </c>
    </row>
    <row r="1675" spans="1:11" x14ac:dyDescent="0.2">
      <c r="A1675" s="32" t="s">
        <v>5200</v>
      </c>
      <c r="B1675" s="34" t="s">
        <v>11</v>
      </c>
      <c r="C1675" s="2" t="s">
        <v>11</v>
      </c>
      <c r="D1675" s="3" t="s">
        <v>2666</v>
      </c>
      <c r="E1675" s="4">
        <v>1625003</v>
      </c>
      <c r="F1675" s="4">
        <v>1625003</v>
      </c>
      <c r="G1675" s="5">
        <f>ROUND(Offset_Report7[[#This Row],[FY 2021-22 Allocation]]-Offset_Report7[[#This Row],[FY 2021-22 Expended]],0)</f>
        <v>0</v>
      </c>
      <c r="H1675" s="5">
        <v>2578456</v>
      </c>
      <c r="I1675" s="5">
        <v>2578456</v>
      </c>
      <c r="J1675" s="5">
        <f>ROUND(Offset_Report7[[#This Row],[FY 2022-23 Allocation]]-Offset_Report7[[#This Row],[FY 2022-23 Expended]],0)</f>
        <v>0</v>
      </c>
      <c r="K1675" s="6">
        <f>Offset_Report7[[#This Row],[FY 2021-22 
Unspent Funds to Offset]]+Offset_Report7[[#This Row],[FY 2022-23 
Unspent Funds to Offset]]</f>
        <v>0</v>
      </c>
    </row>
    <row r="1676" spans="1:11" x14ac:dyDescent="0.2">
      <c r="A1676" s="32" t="s">
        <v>5201</v>
      </c>
      <c r="B1676" s="34" t="s">
        <v>2667</v>
      </c>
      <c r="C1676" s="2" t="s">
        <v>14</v>
      </c>
      <c r="D1676" s="3" t="s">
        <v>2668</v>
      </c>
      <c r="E1676" s="4">
        <v>515424</v>
      </c>
      <c r="F1676" s="4">
        <v>515424</v>
      </c>
      <c r="G1676" s="5">
        <f>ROUND(Offset_Report7[[#This Row],[FY 2021-22 Allocation]]-Offset_Report7[[#This Row],[FY 2021-22 Expended]],0)</f>
        <v>0</v>
      </c>
      <c r="H1676" s="5">
        <v>943596</v>
      </c>
      <c r="I1676" s="5">
        <v>943596</v>
      </c>
      <c r="J1676" s="5">
        <f>ROUND(Offset_Report7[[#This Row],[FY 2022-23 Allocation]]-Offset_Report7[[#This Row],[FY 2022-23 Expended]],0)</f>
        <v>0</v>
      </c>
      <c r="K1676" s="6">
        <f>Offset_Report7[[#This Row],[FY 2021-22 
Unspent Funds to Offset]]+Offset_Report7[[#This Row],[FY 2022-23 
Unspent Funds to Offset]]</f>
        <v>0</v>
      </c>
    </row>
    <row r="1677" spans="1:11" x14ac:dyDescent="0.2">
      <c r="A1677" s="32" t="s">
        <v>5202</v>
      </c>
      <c r="B1677" s="34" t="s">
        <v>2669</v>
      </c>
      <c r="C1677" s="2" t="s">
        <v>14</v>
      </c>
      <c r="D1677" s="3" t="s">
        <v>2670</v>
      </c>
      <c r="E1677" s="4">
        <v>455201</v>
      </c>
      <c r="F1677" s="4">
        <v>455201</v>
      </c>
      <c r="G1677" s="5">
        <f>ROUND(Offset_Report7[[#This Row],[FY 2021-22 Allocation]]-Offset_Report7[[#This Row],[FY 2021-22 Expended]],0)</f>
        <v>0</v>
      </c>
      <c r="H1677" s="5">
        <v>1052384</v>
      </c>
      <c r="I1677" s="5">
        <v>1052384</v>
      </c>
      <c r="J1677" s="5">
        <f>ROUND(Offset_Report7[[#This Row],[FY 2022-23 Allocation]]-Offset_Report7[[#This Row],[FY 2022-23 Expended]],0)</f>
        <v>0</v>
      </c>
      <c r="K1677" s="6">
        <f>Offset_Report7[[#This Row],[FY 2021-22 
Unspent Funds to Offset]]+Offset_Report7[[#This Row],[FY 2022-23 
Unspent Funds to Offset]]</f>
        <v>0</v>
      </c>
    </row>
    <row r="1678" spans="1:11" x14ac:dyDescent="0.2">
      <c r="A1678" s="32" t="s">
        <v>5203</v>
      </c>
      <c r="B1678" s="34" t="s">
        <v>11</v>
      </c>
      <c r="C1678" s="2" t="s">
        <v>11</v>
      </c>
      <c r="D1678" s="3" t="s">
        <v>2671</v>
      </c>
      <c r="E1678" s="4">
        <v>2146987</v>
      </c>
      <c r="F1678" s="4">
        <v>2146987</v>
      </c>
      <c r="G1678" s="5">
        <f>ROUND(Offset_Report7[[#This Row],[FY 2021-22 Allocation]]-Offset_Report7[[#This Row],[FY 2021-22 Expended]],0)</f>
        <v>0</v>
      </c>
      <c r="H1678" s="5">
        <v>5534155</v>
      </c>
      <c r="I1678" s="5">
        <v>5534155</v>
      </c>
      <c r="J1678" s="5">
        <f>ROUND(Offset_Report7[[#This Row],[FY 2022-23 Allocation]]-Offset_Report7[[#This Row],[FY 2022-23 Expended]],0)</f>
        <v>0</v>
      </c>
      <c r="K1678" s="6">
        <f>Offset_Report7[[#This Row],[FY 2021-22 
Unspent Funds to Offset]]+Offset_Report7[[#This Row],[FY 2022-23 
Unspent Funds to Offset]]</f>
        <v>0</v>
      </c>
    </row>
    <row r="1679" spans="1:11" s="8" customFormat="1" x14ac:dyDescent="0.2">
      <c r="A1679" s="32" t="s">
        <v>5204</v>
      </c>
      <c r="B1679" s="33" t="s">
        <v>2672</v>
      </c>
      <c r="C1679" s="2" t="s">
        <v>14</v>
      </c>
      <c r="D1679" s="3" t="s">
        <v>2673</v>
      </c>
      <c r="E1679" s="4">
        <v>161247</v>
      </c>
      <c r="F1679" s="4">
        <v>161247</v>
      </c>
      <c r="G1679" s="5">
        <f>ROUND(Offset_Report7[[#This Row],[FY 2021-22 Allocation]]-Offset_Report7[[#This Row],[FY 2021-22 Expended]],0)</f>
        <v>0</v>
      </c>
      <c r="H1679" s="5">
        <v>252541</v>
      </c>
      <c r="I1679" s="5">
        <v>252541</v>
      </c>
      <c r="J1679" s="5">
        <f>ROUND(Offset_Report7[[#This Row],[FY 2022-23 Allocation]]-Offset_Report7[[#This Row],[FY 2022-23 Expended]],0)</f>
        <v>0</v>
      </c>
      <c r="K1679" s="6">
        <f>Offset_Report7[[#This Row],[FY 2021-22 
Unspent Funds to Offset]]+Offset_Report7[[#This Row],[FY 2022-23 
Unspent Funds to Offset]]</f>
        <v>0</v>
      </c>
    </row>
    <row r="1680" spans="1:11" s="8" customFormat="1" x14ac:dyDescent="0.2">
      <c r="A1680" s="32" t="s">
        <v>5205</v>
      </c>
      <c r="B1680" s="34" t="s">
        <v>2674</v>
      </c>
      <c r="C1680" s="2" t="s">
        <v>14</v>
      </c>
      <c r="D1680" s="3" t="s">
        <v>2675</v>
      </c>
      <c r="E1680" s="4">
        <v>643922</v>
      </c>
      <c r="F1680" s="4">
        <v>643922</v>
      </c>
      <c r="G1680" s="5">
        <f>ROUND(Offset_Report7[[#This Row],[FY 2021-22 Allocation]]-Offset_Report7[[#This Row],[FY 2021-22 Expended]],0)</f>
        <v>0</v>
      </c>
      <c r="H1680" s="5">
        <v>1278117</v>
      </c>
      <c r="I1680" s="5">
        <v>1278117</v>
      </c>
      <c r="J1680" s="5">
        <f>ROUND(Offset_Report7[[#This Row],[FY 2022-23 Allocation]]-Offset_Report7[[#This Row],[FY 2022-23 Expended]],0)</f>
        <v>0</v>
      </c>
      <c r="K1680" s="6">
        <f>Offset_Report7[[#This Row],[FY 2021-22 
Unspent Funds to Offset]]+Offset_Report7[[#This Row],[FY 2022-23 
Unspent Funds to Offset]]</f>
        <v>0</v>
      </c>
    </row>
    <row r="1681" spans="1:11" x14ac:dyDescent="0.2">
      <c r="A1681" s="32" t="s">
        <v>5206</v>
      </c>
      <c r="B1681" s="34" t="s">
        <v>2676</v>
      </c>
      <c r="C1681" s="2" t="s">
        <v>14</v>
      </c>
      <c r="D1681" s="3" t="s">
        <v>2677</v>
      </c>
      <c r="E1681" s="4">
        <v>290158</v>
      </c>
      <c r="F1681" s="4">
        <v>290158</v>
      </c>
      <c r="G1681" s="5">
        <f>ROUND(Offset_Report7[[#This Row],[FY 2021-22 Allocation]]-Offset_Report7[[#This Row],[FY 2021-22 Expended]],0)</f>
        <v>0</v>
      </c>
      <c r="H1681" s="5">
        <v>665194</v>
      </c>
      <c r="I1681" s="5">
        <v>665194</v>
      </c>
      <c r="J1681" s="5">
        <f>ROUND(Offset_Report7[[#This Row],[FY 2022-23 Allocation]]-Offset_Report7[[#This Row],[FY 2022-23 Expended]],0)</f>
        <v>0</v>
      </c>
      <c r="K1681" s="6">
        <f>Offset_Report7[[#This Row],[FY 2021-22 
Unspent Funds to Offset]]+Offset_Report7[[#This Row],[FY 2022-23 
Unspent Funds to Offset]]</f>
        <v>0</v>
      </c>
    </row>
    <row r="1682" spans="1:11" x14ac:dyDescent="0.2">
      <c r="A1682" s="32" t="s">
        <v>5207</v>
      </c>
      <c r="B1682" s="34" t="s">
        <v>11</v>
      </c>
      <c r="C1682" s="2" t="s">
        <v>11</v>
      </c>
      <c r="D1682" s="3" t="s">
        <v>2678</v>
      </c>
      <c r="E1682" s="4">
        <v>590170</v>
      </c>
      <c r="F1682" s="4">
        <v>590170</v>
      </c>
      <c r="G1682" s="5">
        <f>ROUND(Offset_Report7[[#This Row],[FY 2021-22 Allocation]]-Offset_Report7[[#This Row],[FY 2021-22 Expended]],0)</f>
        <v>0</v>
      </c>
      <c r="H1682" s="5">
        <v>1443457</v>
      </c>
      <c r="I1682" s="5">
        <v>1416192.62</v>
      </c>
      <c r="J1682" s="5">
        <f>ROUND(Offset_Report7[[#This Row],[FY 2022-23 Allocation]]-Offset_Report7[[#This Row],[FY 2022-23 Expended]],0)</f>
        <v>27264</v>
      </c>
      <c r="K1682" s="6">
        <f>Offset_Report7[[#This Row],[FY 2021-22 
Unspent Funds to Offset]]+Offset_Report7[[#This Row],[FY 2022-23 
Unspent Funds to Offset]]</f>
        <v>27264</v>
      </c>
    </row>
    <row r="1683" spans="1:11" x14ac:dyDescent="0.2">
      <c r="A1683" s="32" t="s">
        <v>5208</v>
      </c>
      <c r="B1683" s="34" t="s">
        <v>11</v>
      </c>
      <c r="C1683" s="2" t="s">
        <v>11</v>
      </c>
      <c r="D1683" s="3" t="s">
        <v>2679</v>
      </c>
      <c r="E1683" s="4">
        <v>151430</v>
      </c>
      <c r="F1683" s="4">
        <v>151430</v>
      </c>
      <c r="G1683" s="5">
        <f>ROUND(Offset_Report7[[#This Row],[FY 2021-22 Allocation]]-Offset_Report7[[#This Row],[FY 2021-22 Expended]],0)</f>
        <v>0</v>
      </c>
      <c r="H1683" s="5">
        <v>456762</v>
      </c>
      <c r="I1683" s="5">
        <v>456762</v>
      </c>
      <c r="J1683" s="5">
        <f>ROUND(Offset_Report7[[#This Row],[FY 2022-23 Allocation]]-Offset_Report7[[#This Row],[FY 2022-23 Expended]],0)</f>
        <v>0</v>
      </c>
      <c r="K1683" s="6">
        <f>Offset_Report7[[#This Row],[FY 2021-22 
Unspent Funds to Offset]]+Offset_Report7[[#This Row],[FY 2022-23 
Unspent Funds to Offset]]</f>
        <v>0</v>
      </c>
    </row>
    <row r="1684" spans="1:11" x14ac:dyDescent="0.2">
      <c r="A1684" s="32" t="s">
        <v>5209</v>
      </c>
      <c r="B1684" s="34" t="s">
        <v>2680</v>
      </c>
      <c r="C1684" s="2" t="s">
        <v>14</v>
      </c>
      <c r="D1684" s="3" t="s">
        <v>2681</v>
      </c>
      <c r="E1684" s="4">
        <v>50000</v>
      </c>
      <c r="F1684" s="4">
        <v>50000</v>
      </c>
      <c r="G1684" s="5">
        <f>ROUND(Offset_Report7[[#This Row],[FY 2021-22 Allocation]]-Offset_Report7[[#This Row],[FY 2021-22 Expended]],0)</f>
        <v>0</v>
      </c>
      <c r="H1684" s="5">
        <v>50000</v>
      </c>
      <c r="I1684" s="5">
        <v>50000</v>
      </c>
      <c r="J1684" s="5">
        <f>ROUND(Offset_Report7[[#This Row],[FY 2022-23 Allocation]]-Offset_Report7[[#This Row],[FY 2022-23 Expended]],0)</f>
        <v>0</v>
      </c>
      <c r="K1684" s="6">
        <f>Offset_Report7[[#This Row],[FY 2021-22 
Unspent Funds to Offset]]+Offset_Report7[[#This Row],[FY 2022-23 
Unspent Funds to Offset]]</f>
        <v>0</v>
      </c>
    </row>
    <row r="1685" spans="1:11" x14ac:dyDescent="0.2">
      <c r="A1685" s="32" t="s">
        <v>5210</v>
      </c>
      <c r="B1685" s="34" t="s">
        <v>11</v>
      </c>
      <c r="C1685" s="2" t="s">
        <v>11</v>
      </c>
      <c r="D1685" s="3" t="s">
        <v>2682</v>
      </c>
      <c r="E1685" s="4">
        <v>2290430</v>
      </c>
      <c r="F1685" s="4">
        <v>2290430</v>
      </c>
      <c r="G1685" s="5">
        <f>ROUND(Offset_Report7[[#This Row],[FY 2021-22 Allocation]]-Offset_Report7[[#This Row],[FY 2021-22 Expended]],0)</f>
        <v>0</v>
      </c>
      <c r="H1685" s="5">
        <v>6085808</v>
      </c>
      <c r="I1685" s="5">
        <v>6085808</v>
      </c>
      <c r="J1685" s="5">
        <f>ROUND(Offset_Report7[[#This Row],[FY 2022-23 Allocation]]-Offset_Report7[[#This Row],[FY 2022-23 Expended]],0)</f>
        <v>0</v>
      </c>
      <c r="K1685" s="6">
        <f>Offset_Report7[[#This Row],[FY 2021-22 
Unspent Funds to Offset]]+Offset_Report7[[#This Row],[FY 2022-23 
Unspent Funds to Offset]]</f>
        <v>0</v>
      </c>
    </row>
    <row r="1686" spans="1:11" x14ac:dyDescent="0.2">
      <c r="A1686" s="32" t="s">
        <v>5211</v>
      </c>
      <c r="B1686" s="34" t="s">
        <v>11</v>
      </c>
      <c r="C1686" s="2" t="s">
        <v>11</v>
      </c>
      <c r="D1686" s="3" t="s">
        <v>2683</v>
      </c>
      <c r="E1686" s="4">
        <v>0</v>
      </c>
      <c r="F1686" s="4">
        <v>0</v>
      </c>
      <c r="G1686" s="5">
        <f>ROUND(Offset_Report7[[#This Row],[FY 2021-22 Allocation]]-Offset_Report7[[#This Row],[FY 2021-22 Expended]],0)</f>
        <v>0</v>
      </c>
      <c r="H1686" s="5">
        <v>0</v>
      </c>
      <c r="I1686" s="5">
        <v>0</v>
      </c>
      <c r="J1686" s="5">
        <f>ROUND(Offset_Report7[[#This Row],[FY 2022-23 Allocation]]-Offset_Report7[[#This Row],[FY 2022-23 Expended]],0)</f>
        <v>0</v>
      </c>
      <c r="K1686" s="6">
        <f>Offset_Report7[[#This Row],[FY 2021-22 
Unspent Funds to Offset]]+Offset_Report7[[#This Row],[FY 2022-23 
Unspent Funds to Offset]]</f>
        <v>0</v>
      </c>
    </row>
    <row r="1687" spans="1:11" x14ac:dyDescent="0.2">
      <c r="A1687" s="32" t="s">
        <v>5212</v>
      </c>
      <c r="B1687" s="33" t="s">
        <v>2684</v>
      </c>
      <c r="C1687" s="2" t="s">
        <v>14</v>
      </c>
      <c r="D1687" s="3" t="s">
        <v>2685</v>
      </c>
      <c r="E1687" s="4">
        <v>0</v>
      </c>
      <c r="F1687" s="4">
        <v>0</v>
      </c>
      <c r="G1687" s="5">
        <f>ROUND(Offset_Report7[[#This Row],[FY 2021-22 Allocation]]-Offset_Report7[[#This Row],[FY 2021-22 Expended]],0)</f>
        <v>0</v>
      </c>
      <c r="H1687" s="5">
        <v>0</v>
      </c>
      <c r="I1687" s="5">
        <v>0</v>
      </c>
      <c r="J1687" s="5">
        <f>ROUND(Offset_Report7[[#This Row],[FY 2022-23 Allocation]]-Offset_Report7[[#This Row],[FY 2022-23 Expended]],0)</f>
        <v>0</v>
      </c>
      <c r="K1687" s="6">
        <f>Offset_Report7[[#This Row],[FY 2021-22 
Unspent Funds to Offset]]+Offset_Report7[[#This Row],[FY 2022-23 
Unspent Funds to Offset]]</f>
        <v>0</v>
      </c>
    </row>
    <row r="1688" spans="1:11" x14ac:dyDescent="0.2">
      <c r="A1688" s="32" t="s">
        <v>5213</v>
      </c>
      <c r="B1688" s="34" t="s">
        <v>11</v>
      </c>
      <c r="C1688" s="2" t="s">
        <v>11</v>
      </c>
      <c r="D1688" s="3" t="s">
        <v>2686</v>
      </c>
      <c r="E1688" s="4">
        <v>0</v>
      </c>
      <c r="F1688" s="4">
        <v>0</v>
      </c>
      <c r="G1688" s="5">
        <f>ROUND(Offset_Report7[[#This Row],[FY 2021-22 Allocation]]-Offset_Report7[[#This Row],[FY 2021-22 Expended]],0)</f>
        <v>0</v>
      </c>
      <c r="H1688" s="5">
        <v>0</v>
      </c>
      <c r="I1688" s="5">
        <v>0</v>
      </c>
      <c r="J1688" s="5">
        <f>ROUND(Offset_Report7[[#This Row],[FY 2022-23 Allocation]]-Offset_Report7[[#This Row],[FY 2022-23 Expended]],0)</f>
        <v>0</v>
      </c>
      <c r="K1688" s="6">
        <f>Offset_Report7[[#This Row],[FY 2021-22 
Unspent Funds to Offset]]+Offset_Report7[[#This Row],[FY 2022-23 
Unspent Funds to Offset]]</f>
        <v>0</v>
      </c>
    </row>
    <row r="1689" spans="1:11" x14ac:dyDescent="0.2">
      <c r="A1689" s="32" t="s">
        <v>5214</v>
      </c>
      <c r="B1689" s="34" t="s">
        <v>2687</v>
      </c>
      <c r="C1689" s="2" t="s">
        <v>14</v>
      </c>
      <c r="D1689" s="3" t="s">
        <v>2688</v>
      </c>
      <c r="E1689" s="4">
        <v>0</v>
      </c>
      <c r="F1689" s="4">
        <v>0</v>
      </c>
      <c r="G1689" s="5">
        <f>ROUND(Offset_Report7[[#This Row],[FY 2021-22 Allocation]]-Offset_Report7[[#This Row],[FY 2021-22 Expended]],0)</f>
        <v>0</v>
      </c>
      <c r="H1689" s="5">
        <v>0</v>
      </c>
      <c r="I1689" s="5">
        <v>0</v>
      </c>
      <c r="J1689" s="5">
        <f>ROUND(Offset_Report7[[#This Row],[FY 2022-23 Allocation]]-Offset_Report7[[#This Row],[FY 2022-23 Expended]],0)</f>
        <v>0</v>
      </c>
      <c r="K1689" s="6">
        <f>Offset_Report7[[#This Row],[FY 2021-22 
Unspent Funds to Offset]]+Offset_Report7[[#This Row],[FY 2022-23 
Unspent Funds to Offset]]</f>
        <v>0</v>
      </c>
    </row>
    <row r="1690" spans="1:11" x14ac:dyDescent="0.2">
      <c r="A1690" s="32" t="s">
        <v>5215</v>
      </c>
      <c r="B1690" s="33" t="s">
        <v>2689</v>
      </c>
      <c r="C1690" s="2" t="s">
        <v>14</v>
      </c>
      <c r="D1690" s="3" t="s">
        <v>2690</v>
      </c>
      <c r="E1690" s="4">
        <v>0</v>
      </c>
      <c r="F1690" s="4">
        <v>0</v>
      </c>
      <c r="G1690" s="5">
        <f>ROUND(Offset_Report7[[#This Row],[FY 2021-22 Allocation]]-Offset_Report7[[#This Row],[FY 2021-22 Expended]],0)</f>
        <v>0</v>
      </c>
      <c r="H1690" s="5">
        <v>0</v>
      </c>
      <c r="I1690" s="5">
        <v>0</v>
      </c>
      <c r="J1690" s="5">
        <f>ROUND(Offset_Report7[[#This Row],[FY 2022-23 Allocation]]-Offset_Report7[[#This Row],[FY 2022-23 Expended]],0)</f>
        <v>0</v>
      </c>
      <c r="K1690" s="6">
        <f>Offset_Report7[[#This Row],[FY 2021-22 
Unspent Funds to Offset]]+Offset_Report7[[#This Row],[FY 2022-23 
Unspent Funds to Offset]]</f>
        <v>0</v>
      </c>
    </row>
    <row r="1691" spans="1:11" x14ac:dyDescent="0.2">
      <c r="A1691" s="32" t="s">
        <v>5216</v>
      </c>
      <c r="B1691" s="34" t="s">
        <v>2691</v>
      </c>
      <c r="C1691" s="2" t="s">
        <v>14</v>
      </c>
      <c r="D1691" s="3" t="s">
        <v>2692</v>
      </c>
      <c r="E1691" s="4">
        <v>0</v>
      </c>
      <c r="F1691" s="4">
        <v>0</v>
      </c>
      <c r="G1691" s="5">
        <f>ROUND(Offset_Report7[[#This Row],[FY 2021-22 Allocation]]-Offset_Report7[[#This Row],[FY 2021-22 Expended]],0)</f>
        <v>0</v>
      </c>
      <c r="H1691" s="5">
        <v>0</v>
      </c>
      <c r="I1691" s="5">
        <v>0</v>
      </c>
      <c r="J1691" s="5">
        <f>ROUND(Offset_Report7[[#This Row],[FY 2022-23 Allocation]]-Offset_Report7[[#This Row],[FY 2022-23 Expended]],0)</f>
        <v>0</v>
      </c>
      <c r="K1691" s="6">
        <f>Offset_Report7[[#This Row],[FY 2021-22 
Unspent Funds to Offset]]+Offset_Report7[[#This Row],[FY 2022-23 
Unspent Funds to Offset]]</f>
        <v>0</v>
      </c>
    </row>
    <row r="1692" spans="1:11" x14ac:dyDescent="0.2">
      <c r="A1692" s="32" t="s">
        <v>5217</v>
      </c>
      <c r="B1692" s="33" t="s">
        <v>2693</v>
      </c>
      <c r="C1692" s="2" t="s">
        <v>14</v>
      </c>
      <c r="D1692" s="3" t="s">
        <v>2694</v>
      </c>
      <c r="E1692" s="4">
        <v>0</v>
      </c>
      <c r="F1692" s="4">
        <v>0</v>
      </c>
      <c r="G1692" s="5">
        <f>ROUND(Offset_Report7[[#This Row],[FY 2021-22 Allocation]]-Offset_Report7[[#This Row],[FY 2021-22 Expended]],0)</f>
        <v>0</v>
      </c>
      <c r="H1692" s="5">
        <v>0</v>
      </c>
      <c r="I1692" s="5">
        <v>0</v>
      </c>
      <c r="J1692" s="5">
        <f>ROUND(Offset_Report7[[#This Row],[FY 2022-23 Allocation]]-Offset_Report7[[#This Row],[FY 2022-23 Expended]],0)</f>
        <v>0</v>
      </c>
      <c r="K1692" s="6">
        <f>Offset_Report7[[#This Row],[FY 2021-22 
Unspent Funds to Offset]]+Offset_Report7[[#This Row],[FY 2022-23 
Unspent Funds to Offset]]</f>
        <v>0</v>
      </c>
    </row>
    <row r="1693" spans="1:11" x14ac:dyDescent="0.2">
      <c r="A1693" s="32" t="s">
        <v>5218</v>
      </c>
      <c r="B1693" s="34" t="s">
        <v>11</v>
      </c>
      <c r="C1693" s="2" t="s">
        <v>11</v>
      </c>
      <c r="D1693" s="3" t="s">
        <v>2695</v>
      </c>
      <c r="E1693" s="4">
        <v>1339520</v>
      </c>
      <c r="F1693" s="4">
        <v>1339520</v>
      </c>
      <c r="G1693" s="5">
        <f>ROUND(Offset_Report7[[#This Row],[FY 2021-22 Allocation]]-Offset_Report7[[#This Row],[FY 2021-22 Expended]],0)</f>
        <v>0</v>
      </c>
      <c r="H1693" s="5">
        <v>3639665</v>
      </c>
      <c r="I1693" s="5">
        <v>2453871.92</v>
      </c>
      <c r="J1693" s="5">
        <f>ROUND(Offset_Report7[[#This Row],[FY 2022-23 Allocation]]-Offset_Report7[[#This Row],[FY 2022-23 Expended]],0)</f>
        <v>1185793</v>
      </c>
      <c r="K1693" s="6">
        <f>Offset_Report7[[#This Row],[FY 2021-22 
Unspent Funds to Offset]]+Offset_Report7[[#This Row],[FY 2022-23 
Unspent Funds to Offset]]</f>
        <v>1185793</v>
      </c>
    </row>
    <row r="1694" spans="1:11" x14ac:dyDescent="0.2">
      <c r="A1694" s="32" t="s">
        <v>5219</v>
      </c>
      <c r="B1694" s="34" t="s">
        <v>11</v>
      </c>
      <c r="C1694" s="2" t="s">
        <v>11</v>
      </c>
      <c r="D1694" s="3" t="s">
        <v>2696</v>
      </c>
      <c r="E1694" s="4">
        <v>50000</v>
      </c>
      <c r="F1694" s="4">
        <v>50000</v>
      </c>
      <c r="G1694" s="5">
        <f>ROUND(Offset_Report7[[#This Row],[FY 2021-22 Allocation]]-Offset_Report7[[#This Row],[FY 2021-22 Expended]],0)</f>
        <v>0</v>
      </c>
      <c r="H1694" s="5">
        <v>69408</v>
      </c>
      <c r="I1694" s="5">
        <v>69408</v>
      </c>
      <c r="J1694" s="5">
        <f>ROUND(Offset_Report7[[#This Row],[FY 2022-23 Allocation]]-Offset_Report7[[#This Row],[FY 2022-23 Expended]],0)</f>
        <v>0</v>
      </c>
      <c r="K1694" s="6">
        <f>Offset_Report7[[#This Row],[FY 2021-22 
Unspent Funds to Offset]]+Offset_Report7[[#This Row],[FY 2022-23 
Unspent Funds to Offset]]</f>
        <v>0</v>
      </c>
    </row>
    <row r="1695" spans="1:11" x14ac:dyDescent="0.2">
      <c r="A1695" s="32" t="s">
        <v>5220</v>
      </c>
      <c r="B1695" s="33" t="s">
        <v>11</v>
      </c>
      <c r="C1695" s="2" t="s">
        <v>11</v>
      </c>
      <c r="D1695" s="3" t="s">
        <v>2697</v>
      </c>
      <c r="E1695" s="4">
        <v>0</v>
      </c>
      <c r="F1695" s="4">
        <v>0</v>
      </c>
      <c r="G1695" s="5">
        <f>ROUND(Offset_Report7[[#This Row],[FY 2021-22 Allocation]]-Offset_Report7[[#This Row],[FY 2021-22 Expended]],0)</f>
        <v>0</v>
      </c>
      <c r="H1695" s="5">
        <v>0</v>
      </c>
      <c r="I1695" s="5">
        <v>0</v>
      </c>
      <c r="J1695" s="5">
        <f>ROUND(Offset_Report7[[#This Row],[FY 2022-23 Allocation]]-Offset_Report7[[#This Row],[FY 2022-23 Expended]],0)</f>
        <v>0</v>
      </c>
      <c r="K1695" s="6">
        <f>Offset_Report7[[#This Row],[FY 2021-22 
Unspent Funds to Offset]]+Offset_Report7[[#This Row],[FY 2022-23 
Unspent Funds to Offset]]</f>
        <v>0</v>
      </c>
    </row>
    <row r="1696" spans="1:11" x14ac:dyDescent="0.2">
      <c r="A1696" s="32" t="s">
        <v>5221</v>
      </c>
      <c r="B1696" s="34" t="s">
        <v>11</v>
      </c>
      <c r="C1696" s="2" t="s">
        <v>11</v>
      </c>
      <c r="D1696" s="3" t="s">
        <v>2698</v>
      </c>
      <c r="E1696" s="4">
        <v>50000</v>
      </c>
      <c r="F1696" s="4">
        <v>50000</v>
      </c>
      <c r="G1696" s="5">
        <f>ROUND(Offset_Report7[[#This Row],[FY 2021-22 Allocation]]-Offset_Report7[[#This Row],[FY 2021-22 Expended]],0)</f>
        <v>0</v>
      </c>
      <c r="H1696" s="5">
        <v>50000</v>
      </c>
      <c r="I1696" s="5">
        <v>50000</v>
      </c>
      <c r="J1696" s="5">
        <f>ROUND(Offset_Report7[[#This Row],[FY 2022-23 Allocation]]-Offset_Report7[[#This Row],[FY 2022-23 Expended]],0)</f>
        <v>0</v>
      </c>
      <c r="K1696" s="6">
        <f>Offset_Report7[[#This Row],[FY 2021-22 
Unspent Funds to Offset]]+Offset_Report7[[#This Row],[FY 2022-23 
Unspent Funds to Offset]]</f>
        <v>0</v>
      </c>
    </row>
    <row r="1697" spans="1:11" x14ac:dyDescent="0.2">
      <c r="A1697" s="32" t="s">
        <v>5222</v>
      </c>
      <c r="B1697" s="34" t="s">
        <v>11</v>
      </c>
      <c r="C1697" s="2" t="s">
        <v>11</v>
      </c>
      <c r="D1697" s="3" t="s">
        <v>2699</v>
      </c>
      <c r="E1697" s="4">
        <v>57555</v>
      </c>
      <c r="F1697" s="4">
        <v>57555</v>
      </c>
      <c r="G1697" s="5">
        <f>ROUND(Offset_Report7[[#This Row],[FY 2021-22 Allocation]]-Offset_Report7[[#This Row],[FY 2021-22 Expended]],0)</f>
        <v>0</v>
      </c>
      <c r="H1697" s="5">
        <v>139949</v>
      </c>
      <c r="I1697" s="5">
        <v>139949</v>
      </c>
      <c r="J1697" s="5">
        <f>ROUND(Offset_Report7[[#This Row],[FY 2022-23 Allocation]]-Offset_Report7[[#This Row],[FY 2022-23 Expended]],0)</f>
        <v>0</v>
      </c>
      <c r="K1697" s="6">
        <f>Offset_Report7[[#This Row],[FY 2021-22 
Unspent Funds to Offset]]+Offset_Report7[[#This Row],[FY 2022-23 
Unspent Funds to Offset]]</f>
        <v>0</v>
      </c>
    </row>
    <row r="1698" spans="1:11" x14ac:dyDescent="0.2">
      <c r="A1698" s="32" t="s">
        <v>5223</v>
      </c>
      <c r="B1698" s="34" t="s">
        <v>2700</v>
      </c>
      <c r="C1698" s="2" t="s">
        <v>14</v>
      </c>
      <c r="D1698" s="3" t="s">
        <v>2701</v>
      </c>
      <c r="E1698" s="4">
        <v>0</v>
      </c>
      <c r="F1698" s="4">
        <v>0</v>
      </c>
      <c r="G1698" s="5">
        <f>ROUND(Offset_Report7[[#This Row],[FY 2021-22 Allocation]]-Offset_Report7[[#This Row],[FY 2021-22 Expended]],0)</f>
        <v>0</v>
      </c>
      <c r="H1698" s="5">
        <v>0</v>
      </c>
      <c r="I1698" s="5">
        <v>0</v>
      </c>
      <c r="J1698" s="5">
        <f>ROUND(Offset_Report7[[#This Row],[FY 2022-23 Allocation]]-Offset_Report7[[#This Row],[FY 2022-23 Expended]],0)</f>
        <v>0</v>
      </c>
      <c r="K1698" s="6">
        <f>Offset_Report7[[#This Row],[FY 2021-22 
Unspent Funds to Offset]]+Offset_Report7[[#This Row],[FY 2022-23 
Unspent Funds to Offset]]</f>
        <v>0</v>
      </c>
    </row>
    <row r="1699" spans="1:11" x14ac:dyDescent="0.2">
      <c r="A1699" s="32" t="s">
        <v>5224</v>
      </c>
      <c r="B1699" s="34" t="s">
        <v>2702</v>
      </c>
      <c r="C1699" s="2" t="s">
        <v>14</v>
      </c>
      <c r="D1699" s="3" t="s">
        <v>2703</v>
      </c>
      <c r="E1699" s="4">
        <v>0</v>
      </c>
      <c r="F1699" s="4">
        <v>0</v>
      </c>
      <c r="G1699" s="5">
        <f>ROUND(Offset_Report7[[#This Row],[FY 2021-22 Allocation]]-Offset_Report7[[#This Row],[FY 2021-22 Expended]],0)</f>
        <v>0</v>
      </c>
      <c r="H1699" s="5">
        <v>0</v>
      </c>
      <c r="I1699" s="5">
        <v>0</v>
      </c>
      <c r="J1699" s="5">
        <f>ROUND(Offset_Report7[[#This Row],[FY 2022-23 Allocation]]-Offset_Report7[[#This Row],[FY 2022-23 Expended]],0)</f>
        <v>0</v>
      </c>
      <c r="K1699" s="6">
        <f>Offset_Report7[[#This Row],[FY 2021-22 
Unspent Funds to Offset]]+Offset_Report7[[#This Row],[FY 2022-23 
Unspent Funds to Offset]]</f>
        <v>0</v>
      </c>
    </row>
    <row r="1700" spans="1:11" s="8" customFormat="1" x14ac:dyDescent="0.2">
      <c r="A1700" s="32" t="s">
        <v>5225</v>
      </c>
      <c r="B1700" s="34" t="s">
        <v>2704</v>
      </c>
      <c r="C1700" s="2" t="s">
        <v>14</v>
      </c>
      <c r="D1700" s="3" t="s">
        <v>2705</v>
      </c>
      <c r="E1700" s="4">
        <v>0</v>
      </c>
      <c r="F1700" s="4">
        <v>0</v>
      </c>
      <c r="G1700" s="5">
        <f>ROUND(Offset_Report7[[#This Row],[FY 2021-22 Allocation]]-Offset_Report7[[#This Row],[FY 2021-22 Expended]],0)</f>
        <v>0</v>
      </c>
      <c r="H1700" s="5">
        <v>0</v>
      </c>
      <c r="I1700" s="5">
        <v>0</v>
      </c>
      <c r="J1700" s="5">
        <f>ROUND(Offset_Report7[[#This Row],[FY 2022-23 Allocation]]-Offset_Report7[[#This Row],[FY 2022-23 Expended]],0)</f>
        <v>0</v>
      </c>
      <c r="K1700" s="6">
        <f>Offset_Report7[[#This Row],[FY 2021-22 
Unspent Funds to Offset]]+Offset_Report7[[#This Row],[FY 2022-23 
Unspent Funds to Offset]]</f>
        <v>0</v>
      </c>
    </row>
    <row r="1701" spans="1:11" x14ac:dyDescent="0.2">
      <c r="A1701" s="32" t="s">
        <v>5226</v>
      </c>
      <c r="B1701" s="33" t="s">
        <v>2706</v>
      </c>
      <c r="C1701" s="2" t="s">
        <v>14</v>
      </c>
      <c r="D1701" s="3" t="s">
        <v>2707</v>
      </c>
      <c r="E1701" s="4">
        <v>0</v>
      </c>
      <c r="F1701" s="4">
        <v>0</v>
      </c>
      <c r="G1701" s="5">
        <f>ROUND(Offset_Report7[[#This Row],[FY 2021-22 Allocation]]-Offset_Report7[[#This Row],[FY 2021-22 Expended]],0)</f>
        <v>0</v>
      </c>
      <c r="H1701" s="5">
        <v>0</v>
      </c>
      <c r="I1701" s="5">
        <v>0</v>
      </c>
      <c r="J1701" s="5">
        <f>ROUND(Offset_Report7[[#This Row],[FY 2022-23 Allocation]]-Offset_Report7[[#This Row],[FY 2022-23 Expended]],0)</f>
        <v>0</v>
      </c>
      <c r="K1701" s="6">
        <f>Offset_Report7[[#This Row],[FY 2021-22 
Unspent Funds to Offset]]+Offset_Report7[[#This Row],[FY 2022-23 
Unspent Funds to Offset]]</f>
        <v>0</v>
      </c>
    </row>
    <row r="1702" spans="1:11" x14ac:dyDescent="0.2">
      <c r="A1702" s="32" t="s">
        <v>5227</v>
      </c>
      <c r="B1702" s="33" t="s">
        <v>11</v>
      </c>
      <c r="C1702" s="2" t="s">
        <v>11</v>
      </c>
      <c r="D1702" s="3" t="s">
        <v>2708</v>
      </c>
      <c r="E1702" s="4">
        <v>13846262</v>
      </c>
      <c r="F1702" s="4">
        <v>632501.43999999994</v>
      </c>
      <c r="G1702" s="5">
        <f>ROUND(Offset_Report7[[#This Row],[FY 2021-22 Allocation]]-Offset_Report7[[#This Row],[FY 2021-22 Expended]],0)</f>
        <v>13213761</v>
      </c>
      <c r="H1702" s="5">
        <v>29429756</v>
      </c>
      <c r="I1702" s="5">
        <v>16772941.949999999</v>
      </c>
      <c r="J1702" s="5">
        <f>ROUND(Offset_Report7[[#This Row],[FY 2022-23 Allocation]]-Offset_Report7[[#This Row],[FY 2022-23 Expended]],0)</f>
        <v>12656814</v>
      </c>
      <c r="K1702" s="6">
        <f>Offset_Report7[[#This Row],[FY 2021-22 
Unspent Funds to Offset]]+Offset_Report7[[#This Row],[FY 2022-23 
Unspent Funds to Offset]]</f>
        <v>25870575</v>
      </c>
    </row>
    <row r="1703" spans="1:11" x14ac:dyDescent="0.2">
      <c r="A1703" s="32" t="s">
        <v>5228</v>
      </c>
      <c r="B1703" s="33" t="s">
        <v>11</v>
      </c>
      <c r="C1703" s="2" t="s">
        <v>11</v>
      </c>
      <c r="D1703" s="3" t="s">
        <v>2709</v>
      </c>
      <c r="E1703" s="4">
        <v>146961</v>
      </c>
      <c r="F1703" s="4">
        <v>146961</v>
      </c>
      <c r="G1703" s="5">
        <f>ROUND(Offset_Report7[[#This Row],[FY 2021-22 Allocation]]-Offset_Report7[[#This Row],[FY 2021-22 Expended]],0)</f>
        <v>0</v>
      </c>
      <c r="H1703" s="5">
        <v>394458</v>
      </c>
      <c r="I1703" s="5">
        <v>394458</v>
      </c>
      <c r="J1703" s="5">
        <f>ROUND(Offset_Report7[[#This Row],[FY 2022-23 Allocation]]-Offset_Report7[[#This Row],[FY 2022-23 Expended]],0)</f>
        <v>0</v>
      </c>
      <c r="K1703" s="6">
        <f>Offset_Report7[[#This Row],[FY 2021-22 
Unspent Funds to Offset]]+Offset_Report7[[#This Row],[FY 2022-23 
Unspent Funds to Offset]]</f>
        <v>0</v>
      </c>
    </row>
    <row r="1704" spans="1:11" x14ac:dyDescent="0.2">
      <c r="A1704" s="32" t="s">
        <v>5229</v>
      </c>
      <c r="B1704" s="34" t="s">
        <v>11</v>
      </c>
      <c r="C1704" s="2" t="s">
        <v>11</v>
      </c>
      <c r="D1704" s="3" t="s">
        <v>2710</v>
      </c>
      <c r="E1704" s="4">
        <v>511898</v>
      </c>
      <c r="F1704" s="4">
        <v>511898</v>
      </c>
      <c r="G1704" s="5">
        <f>ROUND(Offset_Report7[[#This Row],[FY 2021-22 Allocation]]-Offset_Report7[[#This Row],[FY 2021-22 Expended]],0)</f>
        <v>0</v>
      </c>
      <c r="H1704" s="5">
        <v>1479520</v>
      </c>
      <c r="I1704" s="5">
        <v>1479520</v>
      </c>
      <c r="J1704" s="5">
        <f>ROUND(Offset_Report7[[#This Row],[FY 2022-23 Allocation]]-Offset_Report7[[#This Row],[FY 2022-23 Expended]],0)</f>
        <v>0</v>
      </c>
      <c r="K1704" s="6">
        <f>Offset_Report7[[#This Row],[FY 2021-22 
Unspent Funds to Offset]]+Offset_Report7[[#This Row],[FY 2022-23 
Unspent Funds to Offset]]</f>
        <v>0</v>
      </c>
    </row>
    <row r="1705" spans="1:11" x14ac:dyDescent="0.2">
      <c r="A1705" s="32" t="s">
        <v>5230</v>
      </c>
      <c r="B1705" s="34" t="s">
        <v>11</v>
      </c>
      <c r="C1705" s="2" t="s">
        <v>11</v>
      </c>
      <c r="D1705" s="3" t="s">
        <v>2711</v>
      </c>
      <c r="E1705" s="4">
        <v>50000</v>
      </c>
      <c r="F1705" s="4">
        <v>50000</v>
      </c>
      <c r="G1705" s="5">
        <f>ROUND(Offset_Report7[[#This Row],[FY 2021-22 Allocation]]-Offset_Report7[[#This Row],[FY 2021-22 Expended]],0)</f>
        <v>0</v>
      </c>
      <c r="H1705" s="5">
        <v>50000</v>
      </c>
      <c r="I1705" s="5">
        <v>50000</v>
      </c>
      <c r="J1705" s="5">
        <f>ROUND(Offset_Report7[[#This Row],[FY 2022-23 Allocation]]-Offset_Report7[[#This Row],[FY 2022-23 Expended]],0)</f>
        <v>0</v>
      </c>
      <c r="K1705" s="6">
        <f>Offset_Report7[[#This Row],[FY 2021-22 
Unspent Funds to Offset]]+Offset_Report7[[#This Row],[FY 2022-23 
Unspent Funds to Offset]]</f>
        <v>0</v>
      </c>
    </row>
    <row r="1706" spans="1:11" x14ac:dyDescent="0.2">
      <c r="A1706" s="32" t="s">
        <v>5231</v>
      </c>
      <c r="B1706" s="34" t="s">
        <v>11</v>
      </c>
      <c r="C1706" s="2" t="s">
        <v>11</v>
      </c>
      <c r="D1706" s="3" t="s">
        <v>2712</v>
      </c>
      <c r="E1706" s="4">
        <v>64018</v>
      </c>
      <c r="F1706" s="4">
        <v>64018</v>
      </c>
      <c r="G1706" s="5">
        <f>ROUND(Offset_Report7[[#This Row],[FY 2021-22 Allocation]]-Offset_Report7[[#This Row],[FY 2021-22 Expended]],0)</f>
        <v>0</v>
      </c>
      <c r="H1706" s="5">
        <v>174186</v>
      </c>
      <c r="I1706" s="5">
        <v>174186</v>
      </c>
      <c r="J1706" s="5">
        <f>ROUND(Offset_Report7[[#This Row],[FY 2022-23 Allocation]]-Offset_Report7[[#This Row],[FY 2022-23 Expended]],0)</f>
        <v>0</v>
      </c>
      <c r="K1706" s="6">
        <f>Offset_Report7[[#This Row],[FY 2021-22 
Unspent Funds to Offset]]+Offset_Report7[[#This Row],[FY 2022-23 
Unspent Funds to Offset]]</f>
        <v>0</v>
      </c>
    </row>
    <row r="1707" spans="1:11" x14ac:dyDescent="0.2">
      <c r="A1707" s="32" t="s">
        <v>5232</v>
      </c>
      <c r="B1707" s="34" t="s">
        <v>2713</v>
      </c>
      <c r="C1707" s="2" t="s">
        <v>14</v>
      </c>
      <c r="D1707" s="3" t="s">
        <v>2714</v>
      </c>
      <c r="E1707" s="4">
        <v>50000</v>
      </c>
      <c r="F1707" s="4">
        <v>50000</v>
      </c>
      <c r="G1707" s="5">
        <f>ROUND(Offset_Report7[[#This Row],[FY 2021-22 Allocation]]-Offset_Report7[[#This Row],[FY 2021-22 Expended]],0)</f>
        <v>0</v>
      </c>
      <c r="H1707" s="5">
        <v>50000</v>
      </c>
      <c r="I1707" s="5">
        <v>50000</v>
      </c>
      <c r="J1707" s="5">
        <f>ROUND(Offset_Report7[[#This Row],[FY 2022-23 Allocation]]-Offset_Report7[[#This Row],[FY 2022-23 Expended]],0)</f>
        <v>0</v>
      </c>
      <c r="K1707" s="6">
        <f>Offset_Report7[[#This Row],[FY 2021-22 
Unspent Funds to Offset]]+Offset_Report7[[#This Row],[FY 2022-23 
Unspent Funds to Offset]]</f>
        <v>0</v>
      </c>
    </row>
    <row r="1708" spans="1:11" x14ac:dyDescent="0.2">
      <c r="A1708" s="32" t="s">
        <v>5233</v>
      </c>
      <c r="B1708" s="34" t="s">
        <v>11</v>
      </c>
      <c r="C1708" s="2" t="s">
        <v>11</v>
      </c>
      <c r="D1708" s="3" t="s">
        <v>2715</v>
      </c>
      <c r="E1708" s="4">
        <v>1033356</v>
      </c>
      <c r="F1708" s="4">
        <v>1033356</v>
      </c>
      <c r="G1708" s="5">
        <f>ROUND(Offset_Report7[[#This Row],[FY 2021-22 Allocation]]-Offset_Report7[[#This Row],[FY 2021-22 Expended]],0)</f>
        <v>0</v>
      </c>
      <c r="H1708" s="5">
        <v>2715535</v>
      </c>
      <c r="I1708" s="5">
        <v>2715535</v>
      </c>
      <c r="J1708" s="5">
        <f>ROUND(Offset_Report7[[#This Row],[FY 2022-23 Allocation]]-Offset_Report7[[#This Row],[FY 2022-23 Expended]],0)</f>
        <v>0</v>
      </c>
      <c r="K1708" s="6">
        <f>Offset_Report7[[#This Row],[FY 2021-22 
Unspent Funds to Offset]]+Offset_Report7[[#This Row],[FY 2022-23 
Unspent Funds to Offset]]</f>
        <v>0</v>
      </c>
    </row>
    <row r="1709" spans="1:11" x14ac:dyDescent="0.2">
      <c r="A1709" s="32" t="s">
        <v>5234</v>
      </c>
      <c r="B1709" s="34" t="s">
        <v>11</v>
      </c>
      <c r="C1709" s="2" t="s">
        <v>11</v>
      </c>
      <c r="D1709" s="3" t="s">
        <v>2716</v>
      </c>
      <c r="E1709" s="4">
        <v>988647</v>
      </c>
      <c r="F1709" s="4">
        <v>988647</v>
      </c>
      <c r="G1709" s="5">
        <f>ROUND(Offset_Report7[[#This Row],[FY 2021-22 Allocation]]-Offset_Report7[[#This Row],[FY 2021-22 Expended]],0)</f>
        <v>0</v>
      </c>
      <c r="H1709" s="5">
        <v>2361919</v>
      </c>
      <c r="I1709" s="5">
        <v>2361919</v>
      </c>
      <c r="J1709" s="5">
        <f>ROUND(Offset_Report7[[#This Row],[FY 2022-23 Allocation]]-Offset_Report7[[#This Row],[FY 2022-23 Expended]],0)</f>
        <v>0</v>
      </c>
      <c r="K1709" s="6">
        <f>Offset_Report7[[#This Row],[FY 2021-22 
Unspent Funds to Offset]]+Offset_Report7[[#This Row],[FY 2022-23 
Unspent Funds to Offset]]</f>
        <v>0</v>
      </c>
    </row>
    <row r="1710" spans="1:11" x14ac:dyDescent="0.2">
      <c r="A1710" s="32" t="s">
        <v>5235</v>
      </c>
      <c r="B1710" s="33" t="s">
        <v>11</v>
      </c>
      <c r="C1710" s="2" t="s">
        <v>11</v>
      </c>
      <c r="D1710" s="3" t="s">
        <v>2717</v>
      </c>
      <c r="E1710" s="4">
        <v>207244</v>
      </c>
      <c r="F1710" s="4">
        <v>207244</v>
      </c>
      <c r="G1710" s="5">
        <f>ROUND(Offset_Report7[[#This Row],[FY 2021-22 Allocation]]-Offset_Report7[[#This Row],[FY 2021-22 Expended]],0)</f>
        <v>0</v>
      </c>
      <c r="H1710" s="5">
        <v>555106</v>
      </c>
      <c r="I1710" s="5">
        <v>555106</v>
      </c>
      <c r="J1710" s="5">
        <f>ROUND(Offset_Report7[[#This Row],[FY 2022-23 Allocation]]-Offset_Report7[[#This Row],[FY 2022-23 Expended]],0)</f>
        <v>0</v>
      </c>
      <c r="K1710" s="6">
        <f>Offset_Report7[[#This Row],[FY 2021-22 
Unspent Funds to Offset]]+Offset_Report7[[#This Row],[FY 2022-23 
Unspent Funds to Offset]]</f>
        <v>0</v>
      </c>
    </row>
    <row r="1711" spans="1:11" x14ac:dyDescent="0.2">
      <c r="A1711" s="32" t="s">
        <v>5236</v>
      </c>
      <c r="B1711" s="34" t="s">
        <v>11</v>
      </c>
      <c r="C1711" s="2" t="s">
        <v>11</v>
      </c>
      <c r="D1711" s="3" t="s">
        <v>2718</v>
      </c>
      <c r="E1711" s="4">
        <v>2185736</v>
      </c>
      <c r="F1711" s="4">
        <v>2185736</v>
      </c>
      <c r="G1711" s="5">
        <f>ROUND(Offset_Report7[[#This Row],[FY 2021-22 Allocation]]-Offset_Report7[[#This Row],[FY 2021-22 Expended]],0)</f>
        <v>0</v>
      </c>
      <c r="H1711" s="5">
        <v>5645474</v>
      </c>
      <c r="I1711" s="5">
        <v>5551488.54</v>
      </c>
      <c r="J1711" s="5">
        <f>ROUND(Offset_Report7[[#This Row],[FY 2022-23 Allocation]]-Offset_Report7[[#This Row],[FY 2022-23 Expended]],0)</f>
        <v>93985</v>
      </c>
      <c r="K1711" s="6">
        <f>Offset_Report7[[#This Row],[FY 2021-22 
Unspent Funds to Offset]]+Offset_Report7[[#This Row],[FY 2022-23 
Unspent Funds to Offset]]</f>
        <v>93985</v>
      </c>
    </row>
    <row r="1712" spans="1:11" x14ac:dyDescent="0.2">
      <c r="A1712" s="32" t="s">
        <v>5237</v>
      </c>
      <c r="B1712" s="34" t="s">
        <v>2719</v>
      </c>
      <c r="C1712" s="2" t="s">
        <v>14</v>
      </c>
      <c r="D1712" s="3" t="s">
        <v>2720</v>
      </c>
      <c r="E1712" s="4">
        <v>159157</v>
      </c>
      <c r="F1712" s="4">
        <v>159157</v>
      </c>
      <c r="G1712" s="5">
        <f>ROUND(Offset_Report7[[#This Row],[FY 2021-22 Allocation]]-Offset_Report7[[#This Row],[FY 2021-22 Expended]],0)</f>
        <v>0</v>
      </c>
      <c r="H1712" s="5">
        <v>466695</v>
      </c>
      <c r="I1712" s="5">
        <v>436444.93</v>
      </c>
      <c r="J1712" s="5">
        <f>ROUND(Offset_Report7[[#This Row],[FY 2022-23 Allocation]]-Offset_Report7[[#This Row],[FY 2022-23 Expended]],0)</f>
        <v>30250</v>
      </c>
      <c r="K1712" s="6">
        <f>Offset_Report7[[#This Row],[FY 2021-22 
Unspent Funds to Offset]]+Offset_Report7[[#This Row],[FY 2022-23 
Unspent Funds to Offset]]</f>
        <v>30250</v>
      </c>
    </row>
    <row r="1713" spans="1:11" x14ac:dyDescent="0.2">
      <c r="A1713" s="32" t="s">
        <v>5238</v>
      </c>
      <c r="B1713" s="34" t="s">
        <v>11</v>
      </c>
      <c r="C1713" s="2" t="s">
        <v>11</v>
      </c>
      <c r="D1713" s="3" t="s">
        <v>2721</v>
      </c>
      <c r="E1713" s="4">
        <v>50000</v>
      </c>
      <c r="F1713" s="4">
        <v>0</v>
      </c>
      <c r="G1713" s="5">
        <f>ROUND(Offset_Report7[[#This Row],[FY 2021-22 Allocation]]-Offset_Report7[[#This Row],[FY 2021-22 Expended]],0)</f>
        <v>50000</v>
      </c>
      <c r="H1713" s="5">
        <v>53167</v>
      </c>
      <c r="I1713" s="5">
        <v>0</v>
      </c>
      <c r="J1713" s="5">
        <f>ROUND(Offset_Report7[[#This Row],[FY 2022-23 Allocation]]-Offset_Report7[[#This Row],[FY 2022-23 Expended]],0)</f>
        <v>53167</v>
      </c>
      <c r="K1713" s="6">
        <f>Offset_Report7[[#This Row],[FY 2021-22 
Unspent Funds to Offset]]+Offset_Report7[[#This Row],[FY 2022-23 
Unspent Funds to Offset]]</f>
        <v>103167</v>
      </c>
    </row>
    <row r="1714" spans="1:11" x14ac:dyDescent="0.2">
      <c r="A1714" s="32" t="s">
        <v>5239</v>
      </c>
      <c r="B1714" s="34" t="s">
        <v>11</v>
      </c>
      <c r="C1714" s="2" t="s">
        <v>11</v>
      </c>
      <c r="D1714" s="3" t="s">
        <v>2722</v>
      </c>
      <c r="E1714" s="4">
        <v>50000</v>
      </c>
      <c r="F1714" s="4">
        <v>50000</v>
      </c>
      <c r="G1714" s="5">
        <f>ROUND(Offset_Report7[[#This Row],[FY 2021-22 Allocation]]-Offset_Report7[[#This Row],[FY 2021-22 Expended]],0)</f>
        <v>0</v>
      </c>
      <c r="H1714" s="5">
        <v>86469</v>
      </c>
      <c r="I1714" s="5">
        <v>34243</v>
      </c>
      <c r="J1714" s="5">
        <f>ROUND(Offset_Report7[[#This Row],[FY 2022-23 Allocation]]-Offset_Report7[[#This Row],[FY 2022-23 Expended]],0)</f>
        <v>52226</v>
      </c>
      <c r="K1714" s="6">
        <f>Offset_Report7[[#This Row],[FY 2021-22 
Unspent Funds to Offset]]+Offset_Report7[[#This Row],[FY 2022-23 
Unspent Funds to Offset]]</f>
        <v>52226</v>
      </c>
    </row>
    <row r="1715" spans="1:11" x14ac:dyDescent="0.2">
      <c r="A1715" s="32" t="s">
        <v>5240</v>
      </c>
      <c r="B1715" s="34" t="s">
        <v>11</v>
      </c>
      <c r="C1715" s="2" t="s">
        <v>11</v>
      </c>
      <c r="D1715" s="3" t="s">
        <v>2723</v>
      </c>
      <c r="E1715" s="4">
        <v>959911</v>
      </c>
      <c r="F1715" s="4">
        <v>959911</v>
      </c>
      <c r="G1715" s="5">
        <f>ROUND(Offset_Report7[[#This Row],[FY 2021-22 Allocation]]-Offset_Report7[[#This Row],[FY 2021-22 Expended]],0)</f>
        <v>0</v>
      </c>
      <c r="H1715" s="5">
        <v>2410820</v>
      </c>
      <c r="I1715" s="5">
        <v>2410820</v>
      </c>
      <c r="J1715" s="5">
        <f>ROUND(Offset_Report7[[#This Row],[FY 2022-23 Allocation]]-Offset_Report7[[#This Row],[FY 2022-23 Expended]],0)</f>
        <v>0</v>
      </c>
      <c r="K1715" s="6">
        <f>Offset_Report7[[#This Row],[FY 2021-22 
Unspent Funds to Offset]]+Offset_Report7[[#This Row],[FY 2022-23 
Unspent Funds to Offset]]</f>
        <v>0</v>
      </c>
    </row>
    <row r="1716" spans="1:11" x14ac:dyDescent="0.2">
      <c r="A1716" s="32" t="s">
        <v>5241</v>
      </c>
      <c r="B1716" s="34" t="s">
        <v>2724</v>
      </c>
      <c r="C1716" s="2" t="s">
        <v>31</v>
      </c>
      <c r="D1716" s="3" t="s">
        <v>2725</v>
      </c>
      <c r="E1716" s="4">
        <v>50000</v>
      </c>
      <c r="F1716" s="4">
        <v>50000</v>
      </c>
      <c r="G1716" s="5">
        <f>ROUND(Offset_Report7[[#This Row],[FY 2021-22 Allocation]]-Offset_Report7[[#This Row],[FY 2021-22 Expended]],0)</f>
        <v>0</v>
      </c>
      <c r="H1716" s="5">
        <v>55745</v>
      </c>
      <c r="I1716" s="5">
        <v>55745</v>
      </c>
      <c r="J1716" s="5">
        <f>ROUND(Offset_Report7[[#This Row],[FY 2022-23 Allocation]]-Offset_Report7[[#This Row],[FY 2022-23 Expended]],0)</f>
        <v>0</v>
      </c>
      <c r="K1716" s="6">
        <f>Offset_Report7[[#This Row],[FY 2021-22 
Unspent Funds to Offset]]+Offset_Report7[[#This Row],[FY 2022-23 
Unspent Funds to Offset]]</f>
        <v>0</v>
      </c>
    </row>
    <row r="1717" spans="1:11" x14ac:dyDescent="0.2">
      <c r="A1717" s="32" t="s">
        <v>5242</v>
      </c>
      <c r="B1717" s="34" t="s">
        <v>11</v>
      </c>
      <c r="C1717" s="2" t="s">
        <v>11</v>
      </c>
      <c r="D1717" s="3" t="s">
        <v>2726</v>
      </c>
      <c r="E1717" s="4">
        <v>0</v>
      </c>
      <c r="F1717" s="4">
        <v>0</v>
      </c>
      <c r="G1717" s="5">
        <f>ROUND(Offset_Report7[[#This Row],[FY 2021-22 Allocation]]-Offset_Report7[[#This Row],[FY 2021-22 Expended]],0)</f>
        <v>0</v>
      </c>
      <c r="H1717" s="5">
        <v>0</v>
      </c>
      <c r="I1717" s="5">
        <v>0</v>
      </c>
      <c r="J1717" s="5">
        <f>ROUND(Offset_Report7[[#This Row],[FY 2022-23 Allocation]]-Offset_Report7[[#This Row],[FY 2022-23 Expended]],0)</f>
        <v>0</v>
      </c>
      <c r="K1717" s="6">
        <f>Offset_Report7[[#This Row],[FY 2021-22 
Unspent Funds to Offset]]+Offset_Report7[[#This Row],[FY 2022-23 
Unspent Funds to Offset]]</f>
        <v>0</v>
      </c>
    </row>
    <row r="1718" spans="1:11" x14ac:dyDescent="0.2">
      <c r="A1718" s="32" t="s">
        <v>5243</v>
      </c>
      <c r="B1718" s="34" t="s">
        <v>11</v>
      </c>
      <c r="C1718" s="2" t="s">
        <v>11</v>
      </c>
      <c r="D1718" s="3" t="s">
        <v>2727</v>
      </c>
      <c r="E1718" s="4">
        <v>0</v>
      </c>
      <c r="F1718" s="4">
        <v>0</v>
      </c>
      <c r="G1718" s="5">
        <f>ROUND(Offset_Report7[[#This Row],[FY 2021-22 Allocation]]-Offset_Report7[[#This Row],[FY 2021-22 Expended]],0)</f>
        <v>0</v>
      </c>
      <c r="H1718" s="5">
        <v>0</v>
      </c>
      <c r="I1718" s="5">
        <v>0</v>
      </c>
      <c r="J1718" s="5">
        <f>ROUND(Offset_Report7[[#This Row],[FY 2022-23 Allocation]]-Offset_Report7[[#This Row],[FY 2022-23 Expended]],0)</f>
        <v>0</v>
      </c>
      <c r="K1718" s="6">
        <f>Offset_Report7[[#This Row],[FY 2021-22 
Unspent Funds to Offset]]+Offset_Report7[[#This Row],[FY 2022-23 
Unspent Funds to Offset]]</f>
        <v>0</v>
      </c>
    </row>
    <row r="1719" spans="1:11" x14ac:dyDescent="0.2">
      <c r="A1719" s="32" t="s">
        <v>5244</v>
      </c>
      <c r="B1719" s="34" t="s">
        <v>11</v>
      </c>
      <c r="C1719" s="2" t="s">
        <v>11</v>
      </c>
      <c r="D1719" s="3" t="s">
        <v>2728</v>
      </c>
      <c r="E1719" s="4">
        <v>133760</v>
      </c>
      <c r="F1719" s="4">
        <v>133760</v>
      </c>
      <c r="G1719" s="5">
        <f>ROUND(Offset_Report7[[#This Row],[FY 2021-22 Allocation]]-Offset_Report7[[#This Row],[FY 2021-22 Expended]],0)</f>
        <v>0</v>
      </c>
      <c r="H1719" s="5">
        <v>368925</v>
      </c>
      <c r="I1719" s="5">
        <v>368925</v>
      </c>
      <c r="J1719" s="5">
        <f>ROUND(Offset_Report7[[#This Row],[FY 2022-23 Allocation]]-Offset_Report7[[#This Row],[FY 2022-23 Expended]],0)</f>
        <v>0</v>
      </c>
      <c r="K1719" s="6">
        <f>Offset_Report7[[#This Row],[FY 2021-22 
Unspent Funds to Offset]]+Offset_Report7[[#This Row],[FY 2022-23 
Unspent Funds to Offset]]</f>
        <v>0</v>
      </c>
    </row>
    <row r="1720" spans="1:11" x14ac:dyDescent="0.2">
      <c r="A1720" s="32" t="s">
        <v>5245</v>
      </c>
      <c r="B1720" s="34" t="s">
        <v>11</v>
      </c>
      <c r="C1720" s="2" t="s">
        <v>11</v>
      </c>
      <c r="D1720" s="3" t="s">
        <v>2729</v>
      </c>
      <c r="E1720" s="4">
        <v>50000</v>
      </c>
      <c r="F1720" s="4">
        <v>50000</v>
      </c>
      <c r="G1720" s="5">
        <f>ROUND(Offset_Report7[[#This Row],[FY 2021-22 Allocation]]-Offset_Report7[[#This Row],[FY 2021-22 Expended]],0)</f>
        <v>0</v>
      </c>
      <c r="H1720" s="5">
        <v>50000</v>
      </c>
      <c r="I1720" s="5">
        <v>50000</v>
      </c>
      <c r="J1720" s="5">
        <f>ROUND(Offset_Report7[[#This Row],[FY 2022-23 Allocation]]-Offset_Report7[[#This Row],[FY 2022-23 Expended]],0)</f>
        <v>0</v>
      </c>
      <c r="K1720" s="6">
        <f>Offset_Report7[[#This Row],[FY 2021-22 
Unspent Funds to Offset]]+Offset_Report7[[#This Row],[FY 2022-23 
Unspent Funds to Offset]]</f>
        <v>0</v>
      </c>
    </row>
    <row r="1721" spans="1:11" x14ac:dyDescent="0.2">
      <c r="A1721" s="32" t="s">
        <v>5246</v>
      </c>
      <c r="B1721" s="34" t="s">
        <v>11</v>
      </c>
      <c r="C1721" s="2" t="s">
        <v>11</v>
      </c>
      <c r="D1721" s="3" t="s">
        <v>2730</v>
      </c>
      <c r="E1721" s="4">
        <v>56171</v>
      </c>
      <c r="F1721" s="4">
        <v>21389.8</v>
      </c>
      <c r="G1721" s="5">
        <f>ROUND(Offset_Report7[[#This Row],[FY 2021-22 Allocation]]-Offset_Report7[[#This Row],[FY 2021-22 Expended]],0)</f>
        <v>34781</v>
      </c>
      <c r="H1721" s="5">
        <v>150225</v>
      </c>
      <c r="I1721" s="5">
        <v>70813.02</v>
      </c>
      <c r="J1721" s="5">
        <f>ROUND(Offset_Report7[[#This Row],[FY 2022-23 Allocation]]-Offset_Report7[[#This Row],[FY 2022-23 Expended]],0)</f>
        <v>79412</v>
      </c>
      <c r="K1721" s="6">
        <f>Offset_Report7[[#This Row],[FY 2021-22 
Unspent Funds to Offset]]+Offset_Report7[[#This Row],[FY 2022-23 
Unspent Funds to Offset]]</f>
        <v>114193</v>
      </c>
    </row>
    <row r="1722" spans="1:11" x14ac:dyDescent="0.2">
      <c r="A1722" s="32" t="s">
        <v>5247</v>
      </c>
      <c r="B1722" s="34" t="s">
        <v>2731</v>
      </c>
      <c r="C1722" s="2" t="s">
        <v>14</v>
      </c>
      <c r="D1722" s="3" t="s">
        <v>2732</v>
      </c>
      <c r="E1722" s="4">
        <v>0</v>
      </c>
      <c r="F1722" s="4">
        <v>0</v>
      </c>
      <c r="G1722" s="5">
        <f>ROUND(Offset_Report7[[#This Row],[FY 2021-22 Allocation]]-Offset_Report7[[#This Row],[FY 2021-22 Expended]],0)</f>
        <v>0</v>
      </c>
      <c r="H1722" s="5">
        <v>0</v>
      </c>
      <c r="I1722" s="5">
        <v>0</v>
      </c>
      <c r="J1722" s="5">
        <f>ROUND(Offset_Report7[[#This Row],[FY 2022-23 Allocation]]-Offset_Report7[[#This Row],[FY 2022-23 Expended]],0)</f>
        <v>0</v>
      </c>
      <c r="K1722" s="6">
        <f>Offset_Report7[[#This Row],[FY 2021-22 
Unspent Funds to Offset]]+Offset_Report7[[#This Row],[FY 2022-23 
Unspent Funds to Offset]]</f>
        <v>0</v>
      </c>
    </row>
    <row r="1723" spans="1:11" x14ac:dyDescent="0.2">
      <c r="A1723" s="32" t="s">
        <v>5248</v>
      </c>
      <c r="B1723" s="34" t="s">
        <v>11</v>
      </c>
      <c r="C1723" s="2" t="s">
        <v>11</v>
      </c>
      <c r="D1723" s="3" t="s">
        <v>2733</v>
      </c>
      <c r="E1723" s="4">
        <v>1309970</v>
      </c>
      <c r="F1723" s="4">
        <v>1309970</v>
      </c>
      <c r="G1723" s="5">
        <f>ROUND(Offset_Report7[[#This Row],[FY 2021-22 Allocation]]-Offset_Report7[[#This Row],[FY 2021-22 Expended]],0)</f>
        <v>0</v>
      </c>
      <c r="H1723" s="5">
        <v>3477155</v>
      </c>
      <c r="I1723" s="5">
        <v>3477155</v>
      </c>
      <c r="J1723" s="5">
        <f>ROUND(Offset_Report7[[#This Row],[FY 2022-23 Allocation]]-Offset_Report7[[#This Row],[FY 2022-23 Expended]],0)</f>
        <v>0</v>
      </c>
      <c r="K1723" s="6">
        <f>Offset_Report7[[#This Row],[FY 2021-22 
Unspent Funds to Offset]]+Offset_Report7[[#This Row],[FY 2022-23 
Unspent Funds to Offset]]</f>
        <v>0</v>
      </c>
    </row>
    <row r="1724" spans="1:11" x14ac:dyDescent="0.2">
      <c r="A1724" s="32" t="s">
        <v>5249</v>
      </c>
      <c r="B1724" s="34" t="s">
        <v>2734</v>
      </c>
      <c r="C1724" s="2" t="s">
        <v>14</v>
      </c>
      <c r="D1724" s="3" t="s">
        <v>2735</v>
      </c>
      <c r="E1724" s="4">
        <v>227660</v>
      </c>
      <c r="F1724" s="4">
        <v>227660</v>
      </c>
      <c r="G1724" s="5">
        <f>ROUND(Offset_Report7[[#This Row],[FY 2021-22 Allocation]]-Offset_Report7[[#This Row],[FY 2021-22 Expended]],0)</f>
        <v>0</v>
      </c>
      <c r="H1724" s="5">
        <v>652217</v>
      </c>
      <c r="I1724" s="5">
        <v>652217</v>
      </c>
      <c r="J1724" s="5">
        <f>ROUND(Offset_Report7[[#This Row],[FY 2022-23 Allocation]]-Offset_Report7[[#This Row],[FY 2022-23 Expended]],0)</f>
        <v>0</v>
      </c>
      <c r="K1724" s="6">
        <f>Offset_Report7[[#This Row],[FY 2021-22 
Unspent Funds to Offset]]+Offset_Report7[[#This Row],[FY 2022-23 
Unspent Funds to Offset]]</f>
        <v>0</v>
      </c>
    </row>
    <row r="1725" spans="1:11" x14ac:dyDescent="0.2">
      <c r="A1725" s="32" t="s">
        <v>5250</v>
      </c>
      <c r="B1725" s="34" t="s">
        <v>2736</v>
      </c>
      <c r="C1725" s="2" t="s">
        <v>31</v>
      </c>
      <c r="D1725" s="3" t="s">
        <v>2737</v>
      </c>
      <c r="E1725" s="4">
        <v>50000</v>
      </c>
      <c r="F1725" s="4">
        <v>0</v>
      </c>
      <c r="G1725" s="5">
        <f>ROUND(Offset_Report7[[#This Row],[FY 2021-22 Allocation]]-Offset_Report7[[#This Row],[FY 2021-22 Expended]],0)</f>
        <v>50000</v>
      </c>
      <c r="H1725" s="5">
        <v>80907</v>
      </c>
      <c r="I1725" s="5">
        <f>29140.65+16998</f>
        <v>46138.65</v>
      </c>
      <c r="J1725" s="5">
        <f>ROUND(Offset_Report7[[#This Row],[FY 2022-23 Allocation]]-Offset_Report7[[#This Row],[FY 2022-23 Expended]],0)</f>
        <v>34768</v>
      </c>
      <c r="K1725" s="6">
        <f>Offset_Report7[[#This Row],[FY 2021-22 
Unspent Funds to Offset]]+Offset_Report7[[#This Row],[FY 2022-23 
Unspent Funds to Offset]]</f>
        <v>84768</v>
      </c>
    </row>
    <row r="1726" spans="1:11" x14ac:dyDescent="0.2">
      <c r="A1726" s="32" t="s">
        <v>5251</v>
      </c>
      <c r="B1726" s="34" t="s">
        <v>2738</v>
      </c>
      <c r="C1726" s="2" t="s">
        <v>14</v>
      </c>
      <c r="D1726" s="3" t="s">
        <v>2739</v>
      </c>
      <c r="E1726" s="4">
        <v>136060</v>
      </c>
      <c r="F1726" s="4">
        <v>136060</v>
      </c>
      <c r="G1726" s="5">
        <f>ROUND(Offset_Report7[[#This Row],[FY 2021-22 Allocation]]-Offset_Report7[[#This Row],[FY 2021-22 Expended]],0)</f>
        <v>0</v>
      </c>
      <c r="H1726" s="5">
        <v>364119</v>
      </c>
      <c r="I1726" s="5">
        <v>364119</v>
      </c>
      <c r="J1726" s="5">
        <f>ROUND(Offset_Report7[[#This Row],[FY 2022-23 Allocation]]-Offset_Report7[[#This Row],[FY 2022-23 Expended]],0)</f>
        <v>0</v>
      </c>
      <c r="K1726" s="6">
        <f>Offset_Report7[[#This Row],[FY 2021-22 
Unspent Funds to Offset]]+Offset_Report7[[#This Row],[FY 2022-23 
Unspent Funds to Offset]]</f>
        <v>0</v>
      </c>
    </row>
    <row r="1727" spans="1:11" x14ac:dyDescent="0.2">
      <c r="A1727" s="32" t="s">
        <v>5252</v>
      </c>
      <c r="B1727" s="33" t="s">
        <v>2740</v>
      </c>
      <c r="C1727" s="2" t="s">
        <v>14</v>
      </c>
      <c r="D1727" s="3" t="s">
        <v>2741</v>
      </c>
      <c r="E1727" s="4">
        <v>0</v>
      </c>
      <c r="F1727" s="4">
        <v>0</v>
      </c>
      <c r="G1727" s="5">
        <f>ROUND(Offset_Report7[[#This Row],[FY 2021-22 Allocation]]-Offset_Report7[[#This Row],[FY 2021-22 Expended]],0)</f>
        <v>0</v>
      </c>
      <c r="H1727" s="5">
        <v>0</v>
      </c>
      <c r="I1727" s="5">
        <v>0</v>
      </c>
      <c r="J1727" s="5">
        <f>ROUND(Offset_Report7[[#This Row],[FY 2022-23 Allocation]]-Offset_Report7[[#This Row],[FY 2022-23 Expended]],0)</f>
        <v>0</v>
      </c>
      <c r="K1727" s="6">
        <f>Offset_Report7[[#This Row],[FY 2021-22 
Unspent Funds to Offset]]+Offset_Report7[[#This Row],[FY 2022-23 
Unspent Funds to Offset]]</f>
        <v>0</v>
      </c>
    </row>
    <row r="1728" spans="1:11" x14ac:dyDescent="0.2">
      <c r="A1728" s="32" t="s">
        <v>5253</v>
      </c>
      <c r="B1728" s="34" t="s">
        <v>2742</v>
      </c>
      <c r="C1728" s="2" t="s">
        <v>14</v>
      </c>
      <c r="D1728" s="3" t="s">
        <v>2743</v>
      </c>
      <c r="E1728" s="4">
        <v>0</v>
      </c>
      <c r="F1728" s="4">
        <v>0</v>
      </c>
      <c r="G1728" s="5">
        <f>ROUND(Offset_Report7[[#This Row],[FY 2021-22 Allocation]]-Offset_Report7[[#This Row],[FY 2021-22 Expended]],0)</f>
        <v>0</v>
      </c>
      <c r="H1728" s="5">
        <v>0</v>
      </c>
      <c r="I1728" s="5">
        <v>0</v>
      </c>
      <c r="J1728" s="5">
        <f>ROUND(Offset_Report7[[#This Row],[FY 2022-23 Allocation]]-Offset_Report7[[#This Row],[FY 2022-23 Expended]],0)</f>
        <v>0</v>
      </c>
      <c r="K1728" s="6">
        <f>Offset_Report7[[#This Row],[FY 2021-22 
Unspent Funds to Offset]]+Offset_Report7[[#This Row],[FY 2022-23 
Unspent Funds to Offset]]</f>
        <v>0</v>
      </c>
    </row>
    <row r="1729" spans="1:11" x14ac:dyDescent="0.2">
      <c r="A1729" s="32" t="s">
        <v>5254</v>
      </c>
      <c r="B1729" s="34" t="s">
        <v>2744</v>
      </c>
      <c r="C1729" s="2" t="s">
        <v>14</v>
      </c>
      <c r="D1729" s="3" t="s">
        <v>2745</v>
      </c>
      <c r="E1729" s="4">
        <v>0</v>
      </c>
      <c r="F1729" s="4">
        <v>0</v>
      </c>
      <c r="G1729" s="5">
        <f>ROUND(Offset_Report7[[#This Row],[FY 2021-22 Allocation]]-Offset_Report7[[#This Row],[FY 2021-22 Expended]],0)</f>
        <v>0</v>
      </c>
      <c r="H1729" s="5">
        <v>0</v>
      </c>
      <c r="I1729" s="5">
        <v>0</v>
      </c>
      <c r="J1729" s="5">
        <f>ROUND(Offset_Report7[[#This Row],[FY 2022-23 Allocation]]-Offset_Report7[[#This Row],[FY 2022-23 Expended]],0)</f>
        <v>0</v>
      </c>
      <c r="K1729" s="6">
        <f>Offset_Report7[[#This Row],[FY 2021-22 
Unspent Funds to Offset]]+Offset_Report7[[#This Row],[FY 2022-23 
Unspent Funds to Offset]]</f>
        <v>0</v>
      </c>
    </row>
    <row r="1730" spans="1:11" x14ac:dyDescent="0.2">
      <c r="A1730" s="32" t="s">
        <v>5255</v>
      </c>
      <c r="B1730" s="34" t="s">
        <v>2746</v>
      </c>
      <c r="C1730" s="2" t="s">
        <v>14</v>
      </c>
      <c r="D1730" s="3" t="s">
        <v>2747</v>
      </c>
      <c r="E1730" s="4">
        <v>0</v>
      </c>
      <c r="F1730" s="4">
        <v>0</v>
      </c>
      <c r="G1730" s="5">
        <f>ROUND(Offset_Report7[[#This Row],[FY 2021-22 Allocation]]-Offset_Report7[[#This Row],[FY 2021-22 Expended]],0)</f>
        <v>0</v>
      </c>
      <c r="H1730" s="5">
        <v>0</v>
      </c>
      <c r="I1730" s="5">
        <v>0</v>
      </c>
      <c r="J1730" s="5">
        <f>ROUND(Offset_Report7[[#This Row],[FY 2022-23 Allocation]]-Offset_Report7[[#This Row],[FY 2022-23 Expended]],0)</f>
        <v>0</v>
      </c>
      <c r="K1730" s="6">
        <f>Offset_Report7[[#This Row],[FY 2021-22 
Unspent Funds to Offset]]+Offset_Report7[[#This Row],[FY 2022-23 
Unspent Funds to Offset]]</f>
        <v>0</v>
      </c>
    </row>
    <row r="1731" spans="1:11" x14ac:dyDescent="0.2">
      <c r="A1731" s="32" t="s">
        <v>5256</v>
      </c>
      <c r="B1731" s="34" t="s">
        <v>11</v>
      </c>
      <c r="C1731" s="2" t="s">
        <v>11</v>
      </c>
      <c r="D1731" s="3" t="s">
        <v>2748</v>
      </c>
      <c r="E1731" s="4">
        <v>0</v>
      </c>
      <c r="F1731" s="4">
        <v>0</v>
      </c>
      <c r="G1731" s="5">
        <f>ROUND(Offset_Report7[[#This Row],[FY 2021-22 Allocation]]-Offset_Report7[[#This Row],[FY 2021-22 Expended]],0)</f>
        <v>0</v>
      </c>
      <c r="H1731" s="5">
        <v>0</v>
      </c>
      <c r="I1731" s="5">
        <v>0</v>
      </c>
      <c r="J1731" s="5">
        <f>ROUND(Offset_Report7[[#This Row],[FY 2022-23 Allocation]]-Offset_Report7[[#This Row],[FY 2022-23 Expended]],0)</f>
        <v>0</v>
      </c>
      <c r="K1731" s="6">
        <f>Offset_Report7[[#This Row],[FY 2021-22 
Unspent Funds to Offset]]+Offset_Report7[[#This Row],[FY 2022-23 
Unspent Funds to Offset]]</f>
        <v>0</v>
      </c>
    </row>
    <row r="1732" spans="1:11" x14ac:dyDescent="0.2">
      <c r="A1732" s="32" t="s">
        <v>5257</v>
      </c>
      <c r="B1732" s="34" t="s">
        <v>2749</v>
      </c>
      <c r="C1732" s="2" t="s">
        <v>14</v>
      </c>
      <c r="D1732" s="3" t="s">
        <v>2750</v>
      </c>
      <c r="E1732" s="4">
        <v>50000</v>
      </c>
      <c r="F1732" s="4">
        <v>50000</v>
      </c>
      <c r="G1732" s="5">
        <f>ROUND(Offset_Report7[[#This Row],[FY 2021-22 Allocation]]-Offset_Report7[[#This Row],[FY 2021-22 Expended]],0)</f>
        <v>0</v>
      </c>
      <c r="H1732" s="5">
        <v>133185</v>
      </c>
      <c r="I1732" s="5">
        <v>133185</v>
      </c>
      <c r="J1732" s="5">
        <f>ROUND(Offset_Report7[[#This Row],[FY 2022-23 Allocation]]-Offset_Report7[[#This Row],[FY 2022-23 Expended]],0)</f>
        <v>0</v>
      </c>
      <c r="K1732" s="6">
        <f>Offset_Report7[[#This Row],[FY 2021-22 
Unspent Funds to Offset]]+Offset_Report7[[#This Row],[FY 2022-23 
Unspent Funds to Offset]]</f>
        <v>0</v>
      </c>
    </row>
    <row r="1733" spans="1:11" x14ac:dyDescent="0.2">
      <c r="A1733" s="32" t="s">
        <v>5258</v>
      </c>
      <c r="B1733" s="33" t="s">
        <v>2751</v>
      </c>
      <c r="C1733" s="2" t="s">
        <v>14</v>
      </c>
      <c r="D1733" s="3" t="s">
        <v>2244</v>
      </c>
      <c r="E1733" s="4">
        <v>50000</v>
      </c>
      <c r="F1733" s="4">
        <v>50000</v>
      </c>
      <c r="G1733" s="5">
        <f>ROUND(Offset_Report7[[#This Row],[FY 2021-22 Allocation]]-Offset_Report7[[#This Row],[FY 2021-22 Expended]],0)</f>
        <v>0</v>
      </c>
      <c r="H1733" s="5">
        <v>148746</v>
      </c>
      <c r="I1733" s="5">
        <v>148746</v>
      </c>
      <c r="J1733" s="5">
        <f>ROUND(Offset_Report7[[#This Row],[FY 2022-23 Allocation]]-Offset_Report7[[#This Row],[FY 2022-23 Expended]],0)</f>
        <v>0</v>
      </c>
      <c r="K1733" s="6">
        <f>Offset_Report7[[#This Row],[FY 2021-22 
Unspent Funds to Offset]]+Offset_Report7[[#This Row],[FY 2022-23 
Unspent Funds to Offset]]</f>
        <v>0</v>
      </c>
    </row>
    <row r="1734" spans="1:11" x14ac:dyDescent="0.2">
      <c r="A1734" s="32" t="s">
        <v>5259</v>
      </c>
      <c r="B1734" s="34" t="s">
        <v>2752</v>
      </c>
      <c r="C1734" s="2" t="s">
        <v>14</v>
      </c>
      <c r="D1734" s="3" t="s">
        <v>2753</v>
      </c>
      <c r="E1734" s="4">
        <v>0</v>
      </c>
      <c r="F1734" s="4">
        <v>0</v>
      </c>
      <c r="G1734" s="5">
        <f>ROUND(Offset_Report7[[#This Row],[FY 2021-22 Allocation]]-Offset_Report7[[#This Row],[FY 2021-22 Expended]],0)</f>
        <v>0</v>
      </c>
      <c r="H1734" s="5">
        <v>0</v>
      </c>
      <c r="I1734" s="5">
        <v>0</v>
      </c>
      <c r="J1734" s="5">
        <f>ROUND(Offset_Report7[[#This Row],[FY 2022-23 Allocation]]-Offset_Report7[[#This Row],[FY 2022-23 Expended]],0)</f>
        <v>0</v>
      </c>
      <c r="K1734" s="6">
        <f>Offset_Report7[[#This Row],[FY 2021-22 
Unspent Funds to Offset]]+Offset_Report7[[#This Row],[FY 2022-23 
Unspent Funds to Offset]]</f>
        <v>0</v>
      </c>
    </row>
    <row r="1735" spans="1:11" x14ac:dyDescent="0.2">
      <c r="A1735" s="32" t="s">
        <v>5260</v>
      </c>
      <c r="B1735" s="33" t="s">
        <v>2754</v>
      </c>
      <c r="C1735" s="2" t="s">
        <v>14</v>
      </c>
      <c r="D1735" s="3" t="s">
        <v>2755</v>
      </c>
      <c r="E1735" s="4">
        <v>519461</v>
      </c>
      <c r="F1735" s="4">
        <v>519461</v>
      </c>
      <c r="G1735" s="5">
        <f>ROUND(Offset_Report7[[#This Row],[FY 2021-22 Allocation]]-Offset_Report7[[#This Row],[FY 2021-22 Expended]],0)</f>
        <v>0</v>
      </c>
      <c r="H1735" s="5">
        <v>1016504</v>
      </c>
      <c r="I1735" s="5">
        <v>1016504</v>
      </c>
      <c r="J1735" s="5">
        <f>ROUND(Offset_Report7[[#This Row],[FY 2022-23 Allocation]]-Offset_Report7[[#This Row],[FY 2022-23 Expended]],0)</f>
        <v>0</v>
      </c>
      <c r="K1735" s="6">
        <f>Offset_Report7[[#This Row],[FY 2021-22 
Unspent Funds to Offset]]+Offset_Report7[[#This Row],[FY 2022-23 
Unspent Funds to Offset]]</f>
        <v>0</v>
      </c>
    </row>
    <row r="1736" spans="1:11" x14ac:dyDescent="0.2">
      <c r="A1736" s="32" t="s">
        <v>5261</v>
      </c>
      <c r="B1736" s="33" t="s">
        <v>2756</v>
      </c>
      <c r="C1736" s="2" t="s">
        <v>14</v>
      </c>
      <c r="D1736" s="3" t="s">
        <v>2757</v>
      </c>
      <c r="E1736" s="4">
        <v>97473</v>
      </c>
      <c r="F1736" s="4">
        <v>97473</v>
      </c>
      <c r="G1736" s="5">
        <f>ROUND(Offset_Report7[[#This Row],[FY 2021-22 Allocation]]-Offset_Report7[[#This Row],[FY 2021-22 Expended]],0)</f>
        <v>0</v>
      </c>
      <c r="H1736" s="5">
        <v>174885</v>
      </c>
      <c r="I1736" s="5">
        <v>174885</v>
      </c>
      <c r="J1736" s="5">
        <f>ROUND(Offset_Report7[[#This Row],[FY 2022-23 Allocation]]-Offset_Report7[[#This Row],[FY 2022-23 Expended]],0)</f>
        <v>0</v>
      </c>
      <c r="K1736" s="6">
        <f>Offset_Report7[[#This Row],[FY 2021-22 
Unspent Funds to Offset]]+Offset_Report7[[#This Row],[FY 2022-23 
Unspent Funds to Offset]]</f>
        <v>0</v>
      </c>
    </row>
    <row r="1737" spans="1:11" x14ac:dyDescent="0.2">
      <c r="A1737" s="32" t="s">
        <v>5262</v>
      </c>
      <c r="B1737" s="33" t="s">
        <v>2758</v>
      </c>
      <c r="C1737" s="2" t="s">
        <v>14</v>
      </c>
      <c r="D1737" s="3" t="s">
        <v>2759</v>
      </c>
      <c r="E1737" s="4">
        <v>394554</v>
      </c>
      <c r="F1737" s="4">
        <v>394554</v>
      </c>
      <c r="G1737" s="5">
        <f>ROUND(Offset_Report7[[#This Row],[FY 2021-22 Allocation]]-Offset_Report7[[#This Row],[FY 2021-22 Expended]],0)</f>
        <v>0</v>
      </c>
      <c r="H1737" s="5">
        <v>692165</v>
      </c>
      <c r="I1737" s="5">
        <v>692165</v>
      </c>
      <c r="J1737" s="5">
        <f>ROUND(Offset_Report7[[#This Row],[FY 2022-23 Allocation]]-Offset_Report7[[#This Row],[FY 2022-23 Expended]],0)</f>
        <v>0</v>
      </c>
      <c r="K1737" s="6">
        <f>Offset_Report7[[#This Row],[FY 2021-22 
Unspent Funds to Offset]]+Offset_Report7[[#This Row],[FY 2022-23 
Unspent Funds to Offset]]</f>
        <v>0</v>
      </c>
    </row>
    <row r="1738" spans="1:11" x14ac:dyDescent="0.2">
      <c r="A1738" s="32" t="s">
        <v>5263</v>
      </c>
      <c r="B1738" s="33" t="s">
        <v>2760</v>
      </c>
      <c r="C1738" s="2" t="s">
        <v>14</v>
      </c>
      <c r="D1738" s="3" t="s">
        <v>2761</v>
      </c>
      <c r="E1738" s="4">
        <v>456973</v>
      </c>
      <c r="F1738" s="4">
        <v>456973</v>
      </c>
      <c r="G1738" s="5">
        <f>ROUND(Offset_Report7[[#This Row],[FY 2021-22 Allocation]]-Offset_Report7[[#This Row],[FY 2021-22 Expended]],0)</f>
        <v>0</v>
      </c>
      <c r="H1738" s="5">
        <v>828515</v>
      </c>
      <c r="I1738" s="5">
        <v>828515</v>
      </c>
      <c r="J1738" s="5">
        <f>ROUND(Offset_Report7[[#This Row],[FY 2022-23 Allocation]]-Offset_Report7[[#This Row],[FY 2022-23 Expended]],0)</f>
        <v>0</v>
      </c>
      <c r="K1738" s="6">
        <f>Offset_Report7[[#This Row],[FY 2021-22 
Unspent Funds to Offset]]+Offset_Report7[[#This Row],[FY 2022-23 
Unspent Funds to Offset]]</f>
        <v>0</v>
      </c>
    </row>
    <row r="1739" spans="1:11" x14ac:dyDescent="0.2">
      <c r="A1739" s="32" t="s">
        <v>5264</v>
      </c>
      <c r="B1739" s="33" t="s">
        <v>2762</v>
      </c>
      <c r="C1739" s="2" t="s">
        <v>14</v>
      </c>
      <c r="D1739" s="3" t="s">
        <v>2763</v>
      </c>
      <c r="E1739" s="4">
        <v>199290</v>
      </c>
      <c r="F1739" s="4">
        <v>199290</v>
      </c>
      <c r="G1739" s="5">
        <f>ROUND(Offset_Report7[[#This Row],[FY 2021-22 Allocation]]-Offset_Report7[[#This Row],[FY 2021-22 Expended]],0)</f>
        <v>0</v>
      </c>
      <c r="H1739" s="5">
        <v>566569</v>
      </c>
      <c r="I1739" s="5">
        <v>566569</v>
      </c>
      <c r="J1739" s="5">
        <f>ROUND(Offset_Report7[[#This Row],[FY 2022-23 Allocation]]-Offset_Report7[[#This Row],[FY 2022-23 Expended]],0)</f>
        <v>0</v>
      </c>
      <c r="K1739" s="6">
        <f>Offset_Report7[[#This Row],[FY 2021-22 
Unspent Funds to Offset]]+Offset_Report7[[#This Row],[FY 2022-23 
Unspent Funds to Offset]]</f>
        <v>0</v>
      </c>
    </row>
    <row r="1740" spans="1:11" x14ac:dyDescent="0.2">
      <c r="A1740" s="32" t="s">
        <v>5265</v>
      </c>
      <c r="B1740" s="33" t="s">
        <v>2764</v>
      </c>
      <c r="C1740" s="2" t="s">
        <v>14</v>
      </c>
      <c r="D1740" s="3" t="s">
        <v>2765</v>
      </c>
      <c r="E1740" s="4">
        <v>65443</v>
      </c>
      <c r="F1740" s="4">
        <v>65443</v>
      </c>
      <c r="G1740" s="5">
        <f>ROUND(Offset_Report7[[#This Row],[FY 2021-22 Allocation]]-Offset_Report7[[#This Row],[FY 2021-22 Expended]],0)</f>
        <v>0</v>
      </c>
      <c r="H1740" s="5">
        <v>171451</v>
      </c>
      <c r="I1740" s="5">
        <v>171451</v>
      </c>
      <c r="J1740" s="5">
        <f>ROUND(Offset_Report7[[#This Row],[FY 2022-23 Allocation]]-Offset_Report7[[#This Row],[FY 2022-23 Expended]],0)</f>
        <v>0</v>
      </c>
      <c r="K1740" s="6">
        <f>Offset_Report7[[#This Row],[FY 2021-22 
Unspent Funds to Offset]]+Offset_Report7[[#This Row],[FY 2022-23 
Unspent Funds to Offset]]</f>
        <v>0</v>
      </c>
    </row>
    <row r="1741" spans="1:11" s="8" customFormat="1" x14ac:dyDescent="0.2">
      <c r="A1741" s="32" t="s">
        <v>5266</v>
      </c>
      <c r="B1741" s="33" t="s">
        <v>2766</v>
      </c>
      <c r="C1741" s="2" t="s">
        <v>14</v>
      </c>
      <c r="D1741" s="3" t="s">
        <v>2767</v>
      </c>
      <c r="E1741" s="4">
        <v>507766</v>
      </c>
      <c r="F1741" s="4">
        <v>507766</v>
      </c>
      <c r="G1741" s="5">
        <f>ROUND(Offset_Report7[[#This Row],[FY 2021-22 Allocation]]-Offset_Report7[[#This Row],[FY 2021-22 Expended]],0)</f>
        <v>0</v>
      </c>
      <c r="H1741" s="5">
        <v>926395</v>
      </c>
      <c r="I1741" s="5">
        <v>926395</v>
      </c>
      <c r="J1741" s="5">
        <f>ROUND(Offset_Report7[[#This Row],[FY 2022-23 Allocation]]-Offset_Report7[[#This Row],[FY 2022-23 Expended]],0)</f>
        <v>0</v>
      </c>
      <c r="K1741" s="6">
        <f>Offset_Report7[[#This Row],[FY 2021-22 
Unspent Funds to Offset]]+Offset_Report7[[#This Row],[FY 2022-23 
Unspent Funds to Offset]]</f>
        <v>0</v>
      </c>
    </row>
    <row r="1742" spans="1:11" x14ac:dyDescent="0.2">
      <c r="A1742" s="32" t="s">
        <v>5267</v>
      </c>
      <c r="B1742" s="34" t="s">
        <v>2768</v>
      </c>
      <c r="C1742" s="2" t="s">
        <v>14</v>
      </c>
      <c r="D1742" s="3" t="s">
        <v>2769</v>
      </c>
      <c r="E1742" s="4">
        <v>0</v>
      </c>
      <c r="F1742" s="4">
        <v>0</v>
      </c>
      <c r="G1742" s="5">
        <f>ROUND(Offset_Report7[[#This Row],[FY 2021-22 Allocation]]-Offset_Report7[[#This Row],[FY 2021-22 Expended]],0)</f>
        <v>0</v>
      </c>
      <c r="H1742" s="5">
        <v>0</v>
      </c>
      <c r="I1742" s="5">
        <v>0</v>
      </c>
      <c r="J1742" s="5">
        <f>ROUND(Offset_Report7[[#This Row],[FY 2022-23 Allocation]]-Offset_Report7[[#This Row],[FY 2022-23 Expended]],0)</f>
        <v>0</v>
      </c>
      <c r="K1742" s="6">
        <f>Offset_Report7[[#This Row],[FY 2021-22 
Unspent Funds to Offset]]+Offset_Report7[[#This Row],[FY 2022-23 
Unspent Funds to Offset]]</f>
        <v>0</v>
      </c>
    </row>
    <row r="1743" spans="1:11" x14ac:dyDescent="0.2">
      <c r="A1743" s="32" t="s">
        <v>5268</v>
      </c>
      <c r="B1743" s="33" t="s">
        <v>2770</v>
      </c>
      <c r="C1743" s="2" t="s">
        <v>14</v>
      </c>
      <c r="D1743" s="3" t="s">
        <v>2771</v>
      </c>
      <c r="E1743" s="4">
        <v>94155</v>
      </c>
      <c r="F1743" s="4">
        <v>94155</v>
      </c>
      <c r="G1743" s="5">
        <f>ROUND(Offset_Report7[[#This Row],[FY 2021-22 Allocation]]-Offset_Report7[[#This Row],[FY 2021-22 Expended]],0)</f>
        <v>0</v>
      </c>
      <c r="H1743" s="5">
        <v>266416</v>
      </c>
      <c r="I1743" s="5">
        <v>266416</v>
      </c>
      <c r="J1743" s="5">
        <f>ROUND(Offset_Report7[[#This Row],[FY 2022-23 Allocation]]-Offset_Report7[[#This Row],[FY 2022-23 Expended]],0)</f>
        <v>0</v>
      </c>
      <c r="K1743" s="6">
        <f>Offset_Report7[[#This Row],[FY 2021-22 
Unspent Funds to Offset]]+Offset_Report7[[#This Row],[FY 2022-23 
Unspent Funds to Offset]]</f>
        <v>0</v>
      </c>
    </row>
    <row r="1744" spans="1:11" x14ac:dyDescent="0.2">
      <c r="A1744" s="32" t="s">
        <v>5269</v>
      </c>
      <c r="B1744" s="33" t="s">
        <v>2772</v>
      </c>
      <c r="C1744" s="2" t="s">
        <v>14</v>
      </c>
      <c r="D1744" s="3" t="s">
        <v>2773</v>
      </c>
      <c r="E1744" s="4">
        <v>602875</v>
      </c>
      <c r="F1744" s="4">
        <v>602875</v>
      </c>
      <c r="G1744" s="5">
        <f>ROUND(Offset_Report7[[#This Row],[FY 2021-22 Allocation]]-Offset_Report7[[#This Row],[FY 2021-22 Expended]],0)</f>
        <v>0</v>
      </c>
      <c r="H1744" s="5">
        <v>1094774</v>
      </c>
      <c r="I1744" s="5">
        <v>1094774</v>
      </c>
      <c r="J1744" s="5">
        <f>ROUND(Offset_Report7[[#This Row],[FY 2022-23 Allocation]]-Offset_Report7[[#This Row],[FY 2022-23 Expended]],0)</f>
        <v>0</v>
      </c>
      <c r="K1744" s="6">
        <f>Offset_Report7[[#This Row],[FY 2021-22 
Unspent Funds to Offset]]+Offset_Report7[[#This Row],[FY 2022-23 
Unspent Funds to Offset]]</f>
        <v>0</v>
      </c>
    </row>
    <row r="1745" spans="1:11" x14ac:dyDescent="0.2">
      <c r="A1745" s="32" t="s">
        <v>5270</v>
      </c>
      <c r="B1745" s="33" t="s">
        <v>2774</v>
      </c>
      <c r="C1745" s="2" t="s">
        <v>14</v>
      </c>
      <c r="D1745" s="3" t="s">
        <v>2775</v>
      </c>
      <c r="E1745" s="4">
        <v>504543</v>
      </c>
      <c r="F1745" s="4">
        <v>504543</v>
      </c>
      <c r="G1745" s="5">
        <f>ROUND(Offset_Report7[[#This Row],[FY 2021-22 Allocation]]-Offset_Report7[[#This Row],[FY 2021-22 Expended]],0)</f>
        <v>0</v>
      </c>
      <c r="H1745" s="5">
        <v>1115011</v>
      </c>
      <c r="I1745" s="5">
        <v>1115011</v>
      </c>
      <c r="J1745" s="5">
        <f>ROUND(Offset_Report7[[#This Row],[FY 2022-23 Allocation]]-Offset_Report7[[#This Row],[FY 2022-23 Expended]],0)</f>
        <v>0</v>
      </c>
      <c r="K1745" s="6">
        <f>Offset_Report7[[#This Row],[FY 2021-22 
Unspent Funds to Offset]]+Offset_Report7[[#This Row],[FY 2022-23 
Unspent Funds to Offset]]</f>
        <v>0</v>
      </c>
    </row>
    <row r="1746" spans="1:11" x14ac:dyDescent="0.2">
      <c r="A1746" s="32" t="s">
        <v>5271</v>
      </c>
      <c r="B1746" s="33" t="s">
        <v>2776</v>
      </c>
      <c r="C1746" s="2" t="s">
        <v>14</v>
      </c>
      <c r="D1746" s="3" t="s">
        <v>2777</v>
      </c>
      <c r="E1746" s="4">
        <v>51705</v>
      </c>
      <c r="F1746" s="4">
        <v>51705</v>
      </c>
      <c r="G1746" s="5">
        <f>ROUND(Offset_Report7[[#This Row],[FY 2021-22 Allocation]]-Offset_Report7[[#This Row],[FY 2021-22 Expended]],0)</f>
        <v>0</v>
      </c>
      <c r="H1746" s="5">
        <v>134575</v>
      </c>
      <c r="I1746" s="5">
        <v>134575</v>
      </c>
      <c r="J1746" s="5">
        <f>ROUND(Offset_Report7[[#This Row],[FY 2022-23 Allocation]]-Offset_Report7[[#This Row],[FY 2022-23 Expended]],0)</f>
        <v>0</v>
      </c>
      <c r="K1746" s="6">
        <f>Offset_Report7[[#This Row],[FY 2021-22 
Unspent Funds to Offset]]+Offset_Report7[[#This Row],[FY 2022-23 
Unspent Funds to Offset]]</f>
        <v>0</v>
      </c>
    </row>
    <row r="1747" spans="1:11" x14ac:dyDescent="0.2">
      <c r="A1747" s="32" t="s">
        <v>5272</v>
      </c>
      <c r="B1747" s="33" t="s">
        <v>2778</v>
      </c>
      <c r="C1747" s="2" t="s">
        <v>14</v>
      </c>
      <c r="D1747" s="3" t="s">
        <v>2779</v>
      </c>
      <c r="E1747" s="4">
        <v>245249</v>
      </c>
      <c r="F1747" s="4">
        <v>245249</v>
      </c>
      <c r="G1747" s="5">
        <f>ROUND(Offset_Report7[[#This Row],[FY 2021-22 Allocation]]-Offset_Report7[[#This Row],[FY 2021-22 Expended]],0)</f>
        <v>0</v>
      </c>
      <c r="H1747" s="5">
        <v>681196</v>
      </c>
      <c r="I1747" s="5">
        <v>681196</v>
      </c>
      <c r="J1747" s="5">
        <f>ROUND(Offset_Report7[[#This Row],[FY 2022-23 Allocation]]-Offset_Report7[[#This Row],[FY 2022-23 Expended]],0)</f>
        <v>0</v>
      </c>
      <c r="K1747" s="6">
        <f>Offset_Report7[[#This Row],[FY 2021-22 
Unspent Funds to Offset]]+Offset_Report7[[#This Row],[FY 2022-23 
Unspent Funds to Offset]]</f>
        <v>0</v>
      </c>
    </row>
    <row r="1748" spans="1:11" x14ac:dyDescent="0.2">
      <c r="A1748" s="32" t="s">
        <v>5273</v>
      </c>
      <c r="B1748" s="33" t="s">
        <v>2780</v>
      </c>
      <c r="C1748" s="2" t="s">
        <v>14</v>
      </c>
      <c r="D1748" s="3" t="s">
        <v>2781</v>
      </c>
      <c r="E1748" s="4">
        <v>601736</v>
      </c>
      <c r="F1748" s="4">
        <v>601736</v>
      </c>
      <c r="G1748" s="5">
        <f>ROUND(Offset_Report7[[#This Row],[FY 2021-22 Allocation]]-Offset_Report7[[#This Row],[FY 2021-22 Expended]],0)</f>
        <v>0</v>
      </c>
      <c r="H1748" s="5">
        <v>1206186</v>
      </c>
      <c r="I1748" s="5">
        <v>1206186</v>
      </c>
      <c r="J1748" s="5">
        <f>ROUND(Offset_Report7[[#This Row],[FY 2022-23 Allocation]]-Offset_Report7[[#This Row],[FY 2022-23 Expended]],0)</f>
        <v>0</v>
      </c>
      <c r="K1748" s="6">
        <f>Offset_Report7[[#This Row],[FY 2021-22 
Unspent Funds to Offset]]+Offset_Report7[[#This Row],[FY 2022-23 
Unspent Funds to Offset]]</f>
        <v>0</v>
      </c>
    </row>
    <row r="1749" spans="1:11" x14ac:dyDescent="0.2">
      <c r="A1749" s="32" t="s">
        <v>5274</v>
      </c>
      <c r="B1749" s="33" t="s">
        <v>2782</v>
      </c>
      <c r="C1749" s="2" t="s">
        <v>14</v>
      </c>
      <c r="D1749" s="3" t="s">
        <v>2783</v>
      </c>
      <c r="E1749" s="4">
        <v>342968</v>
      </c>
      <c r="F1749" s="4">
        <v>342968</v>
      </c>
      <c r="G1749" s="5">
        <f>ROUND(Offset_Report7[[#This Row],[FY 2021-22 Allocation]]-Offset_Report7[[#This Row],[FY 2021-22 Expended]],0)</f>
        <v>0</v>
      </c>
      <c r="H1749" s="5">
        <v>724821</v>
      </c>
      <c r="I1749" s="5">
        <v>724821</v>
      </c>
      <c r="J1749" s="5">
        <f>ROUND(Offset_Report7[[#This Row],[FY 2022-23 Allocation]]-Offset_Report7[[#This Row],[FY 2022-23 Expended]],0)</f>
        <v>0</v>
      </c>
      <c r="K1749" s="6">
        <f>Offset_Report7[[#This Row],[FY 2021-22 
Unspent Funds to Offset]]+Offset_Report7[[#This Row],[FY 2022-23 
Unspent Funds to Offset]]</f>
        <v>0</v>
      </c>
    </row>
    <row r="1750" spans="1:11" x14ac:dyDescent="0.2">
      <c r="A1750" s="32" t="s">
        <v>5275</v>
      </c>
      <c r="B1750" s="33" t="s">
        <v>2784</v>
      </c>
      <c r="C1750" s="2" t="s">
        <v>14</v>
      </c>
      <c r="D1750" s="3" t="s">
        <v>2785</v>
      </c>
      <c r="E1750" s="4">
        <v>158623</v>
      </c>
      <c r="F1750" s="4">
        <v>158623</v>
      </c>
      <c r="G1750" s="5">
        <f>ROUND(Offset_Report7[[#This Row],[FY 2021-22 Allocation]]-Offset_Report7[[#This Row],[FY 2021-22 Expended]],0)</f>
        <v>0</v>
      </c>
      <c r="H1750" s="5">
        <v>584070</v>
      </c>
      <c r="I1750" s="5">
        <v>584070</v>
      </c>
      <c r="J1750" s="5">
        <f>ROUND(Offset_Report7[[#This Row],[FY 2022-23 Allocation]]-Offset_Report7[[#This Row],[FY 2022-23 Expended]],0)</f>
        <v>0</v>
      </c>
      <c r="K1750" s="6">
        <f>Offset_Report7[[#This Row],[FY 2021-22 
Unspent Funds to Offset]]+Offset_Report7[[#This Row],[FY 2022-23 
Unspent Funds to Offset]]</f>
        <v>0</v>
      </c>
    </row>
    <row r="1751" spans="1:11" x14ac:dyDescent="0.2">
      <c r="A1751" s="32" t="s">
        <v>5276</v>
      </c>
      <c r="B1751" s="33" t="s">
        <v>2786</v>
      </c>
      <c r="C1751" s="2" t="s">
        <v>14</v>
      </c>
      <c r="D1751" s="3" t="s">
        <v>2787</v>
      </c>
      <c r="E1751" s="4">
        <v>575268</v>
      </c>
      <c r="F1751" s="4">
        <v>575268</v>
      </c>
      <c r="G1751" s="5">
        <f>ROUND(Offset_Report7[[#This Row],[FY 2021-22 Allocation]]-Offset_Report7[[#This Row],[FY 2021-22 Expended]],0)</f>
        <v>0</v>
      </c>
      <c r="H1751" s="5">
        <v>1281258</v>
      </c>
      <c r="I1751" s="5">
        <v>1281258</v>
      </c>
      <c r="J1751" s="5">
        <f>ROUND(Offset_Report7[[#This Row],[FY 2022-23 Allocation]]-Offset_Report7[[#This Row],[FY 2022-23 Expended]],0)</f>
        <v>0</v>
      </c>
      <c r="K1751" s="6">
        <f>Offset_Report7[[#This Row],[FY 2021-22 
Unspent Funds to Offset]]+Offset_Report7[[#This Row],[FY 2022-23 
Unspent Funds to Offset]]</f>
        <v>0</v>
      </c>
    </row>
    <row r="1752" spans="1:11" s="8" customFormat="1" x14ac:dyDescent="0.2">
      <c r="A1752" s="32" t="s">
        <v>5277</v>
      </c>
      <c r="B1752" s="33" t="s">
        <v>2788</v>
      </c>
      <c r="C1752" s="2" t="s">
        <v>31</v>
      </c>
      <c r="D1752" s="3" t="s">
        <v>2789</v>
      </c>
      <c r="E1752" s="4">
        <v>0</v>
      </c>
      <c r="F1752" s="4">
        <v>0</v>
      </c>
      <c r="G1752" s="5">
        <f>ROUND(Offset_Report7[[#This Row],[FY 2021-22 Allocation]]-Offset_Report7[[#This Row],[FY 2021-22 Expended]],0)</f>
        <v>0</v>
      </c>
      <c r="H1752" s="5">
        <v>0</v>
      </c>
      <c r="I1752" s="5">
        <v>0</v>
      </c>
      <c r="J1752" s="5">
        <f>ROUND(Offset_Report7[[#This Row],[FY 2022-23 Allocation]]-Offset_Report7[[#This Row],[FY 2022-23 Expended]],0)</f>
        <v>0</v>
      </c>
      <c r="K1752" s="6">
        <f>Offset_Report7[[#This Row],[FY 2021-22 
Unspent Funds to Offset]]+Offset_Report7[[#This Row],[FY 2022-23 
Unspent Funds to Offset]]</f>
        <v>0</v>
      </c>
    </row>
    <row r="1753" spans="1:11" x14ac:dyDescent="0.2">
      <c r="A1753" s="32" t="s">
        <v>5278</v>
      </c>
      <c r="B1753" s="33" t="s">
        <v>11</v>
      </c>
      <c r="C1753" s="2" t="s">
        <v>11</v>
      </c>
      <c r="D1753" s="3" t="s">
        <v>2790</v>
      </c>
      <c r="E1753" s="4">
        <v>6349546</v>
      </c>
      <c r="F1753" s="4">
        <v>6349546</v>
      </c>
      <c r="G1753" s="5">
        <f>ROUND(Offset_Report7[[#This Row],[FY 2021-22 Allocation]]-Offset_Report7[[#This Row],[FY 2021-22 Expended]],0)</f>
        <v>0</v>
      </c>
      <c r="H1753" s="5">
        <v>12367202</v>
      </c>
      <c r="I1753" s="5">
        <v>12367202</v>
      </c>
      <c r="J1753" s="5">
        <f>ROUND(Offset_Report7[[#This Row],[FY 2022-23 Allocation]]-Offset_Report7[[#This Row],[FY 2022-23 Expended]],0)</f>
        <v>0</v>
      </c>
      <c r="K1753" s="6">
        <f>Offset_Report7[[#This Row],[FY 2021-22 
Unspent Funds to Offset]]+Offset_Report7[[#This Row],[FY 2022-23 
Unspent Funds to Offset]]</f>
        <v>0</v>
      </c>
    </row>
    <row r="1754" spans="1:11" x14ac:dyDescent="0.2">
      <c r="A1754" s="32" t="s">
        <v>5279</v>
      </c>
      <c r="B1754" s="33" t="s">
        <v>2791</v>
      </c>
      <c r="C1754" s="2" t="s">
        <v>14</v>
      </c>
      <c r="D1754" s="3" t="s">
        <v>2792</v>
      </c>
      <c r="E1754" s="4">
        <v>205313</v>
      </c>
      <c r="F1754" s="4">
        <v>205313</v>
      </c>
      <c r="G1754" s="5">
        <f>ROUND(Offset_Report7[[#This Row],[FY 2021-22 Allocation]]-Offset_Report7[[#This Row],[FY 2021-22 Expended]],0)</f>
        <v>0</v>
      </c>
      <c r="H1754" s="5">
        <v>463333</v>
      </c>
      <c r="I1754" s="5">
        <v>463333</v>
      </c>
      <c r="J1754" s="5">
        <f>ROUND(Offset_Report7[[#This Row],[FY 2022-23 Allocation]]-Offset_Report7[[#This Row],[FY 2022-23 Expended]],0)</f>
        <v>0</v>
      </c>
      <c r="K1754" s="6">
        <f>Offset_Report7[[#This Row],[FY 2021-22 
Unspent Funds to Offset]]+Offset_Report7[[#This Row],[FY 2022-23 
Unspent Funds to Offset]]</f>
        <v>0</v>
      </c>
    </row>
    <row r="1755" spans="1:11" x14ac:dyDescent="0.2">
      <c r="A1755" s="32" t="s">
        <v>5280</v>
      </c>
      <c r="B1755" s="33" t="s">
        <v>2793</v>
      </c>
      <c r="C1755" s="2" t="s">
        <v>14</v>
      </c>
      <c r="D1755" s="3" t="s">
        <v>2794</v>
      </c>
      <c r="E1755" s="4">
        <v>230280</v>
      </c>
      <c r="F1755" s="4">
        <v>230280</v>
      </c>
      <c r="G1755" s="5">
        <f>ROUND(Offset_Report7[[#This Row],[FY 2021-22 Allocation]]-Offset_Report7[[#This Row],[FY 2021-22 Expended]],0)</f>
        <v>0</v>
      </c>
      <c r="H1755" s="5">
        <v>620492</v>
      </c>
      <c r="I1755" s="5">
        <v>620492</v>
      </c>
      <c r="J1755" s="5">
        <f>ROUND(Offset_Report7[[#This Row],[FY 2022-23 Allocation]]-Offset_Report7[[#This Row],[FY 2022-23 Expended]],0)</f>
        <v>0</v>
      </c>
      <c r="K1755" s="6">
        <f>Offset_Report7[[#This Row],[FY 2021-22 
Unspent Funds to Offset]]+Offset_Report7[[#This Row],[FY 2022-23 
Unspent Funds to Offset]]</f>
        <v>0</v>
      </c>
    </row>
    <row r="1756" spans="1:11" x14ac:dyDescent="0.2">
      <c r="A1756" s="32" t="s">
        <v>5281</v>
      </c>
      <c r="B1756" s="33" t="s">
        <v>2795</v>
      </c>
      <c r="C1756" s="2" t="s">
        <v>14</v>
      </c>
      <c r="D1756" s="3" t="s">
        <v>2796</v>
      </c>
      <c r="E1756" s="4">
        <v>194709</v>
      </c>
      <c r="F1756" s="4">
        <v>194709</v>
      </c>
      <c r="G1756" s="5">
        <f>ROUND(Offset_Report7[[#This Row],[FY 2021-22 Allocation]]-Offset_Report7[[#This Row],[FY 2021-22 Expended]],0)</f>
        <v>0</v>
      </c>
      <c r="H1756" s="5">
        <v>430006</v>
      </c>
      <c r="I1756" s="5">
        <v>430006</v>
      </c>
      <c r="J1756" s="5">
        <f>ROUND(Offset_Report7[[#This Row],[FY 2022-23 Allocation]]-Offset_Report7[[#This Row],[FY 2022-23 Expended]],0)</f>
        <v>0</v>
      </c>
      <c r="K1756" s="6">
        <f>Offset_Report7[[#This Row],[FY 2021-22 
Unspent Funds to Offset]]+Offset_Report7[[#This Row],[FY 2022-23 
Unspent Funds to Offset]]</f>
        <v>0</v>
      </c>
    </row>
    <row r="1757" spans="1:11" x14ac:dyDescent="0.2">
      <c r="A1757" s="32" t="s">
        <v>5282</v>
      </c>
      <c r="B1757" s="34" t="s">
        <v>11</v>
      </c>
      <c r="C1757" s="2" t="s">
        <v>11</v>
      </c>
      <c r="D1757" s="3" t="s">
        <v>2797</v>
      </c>
      <c r="E1757" s="4">
        <v>1700765</v>
      </c>
      <c r="F1757" s="4">
        <v>1700765</v>
      </c>
      <c r="G1757" s="5">
        <f>ROUND(Offset_Report7[[#This Row],[FY 2021-22 Allocation]]-Offset_Report7[[#This Row],[FY 2021-22 Expended]],0)</f>
        <v>0</v>
      </c>
      <c r="H1757" s="5">
        <v>4196950</v>
      </c>
      <c r="I1757" s="5">
        <v>4196950</v>
      </c>
      <c r="J1757" s="5">
        <f>ROUND(Offset_Report7[[#This Row],[FY 2022-23 Allocation]]-Offset_Report7[[#This Row],[FY 2022-23 Expended]],0)</f>
        <v>0</v>
      </c>
      <c r="K1757" s="6">
        <f>Offset_Report7[[#This Row],[FY 2021-22 
Unspent Funds to Offset]]+Offset_Report7[[#This Row],[FY 2022-23 
Unspent Funds to Offset]]</f>
        <v>0</v>
      </c>
    </row>
    <row r="1758" spans="1:11" x14ac:dyDescent="0.2">
      <c r="A1758" s="32" t="s">
        <v>5283</v>
      </c>
      <c r="B1758" s="33" t="s">
        <v>11</v>
      </c>
      <c r="C1758" s="2" t="s">
        <v>11</v>
      </c>
      <c r="D1758" s="3" t="s">
        <v>2798</v>
      </c>
      <c r="E1758" s="4">
        <v>93529</v>
      </c>
      <c r="F1758" s="4">
        <v>93529</v>
      </c>
      <c r="G1758" s="5">
        <f>ROUND(Offset_Report7[[#This Row],[FY 2021-22 Allocation]]-Offset_Report7[[#This Row],[FY 2021-22 Expended]],0)</f>
        <v>0</v>
      </c>
      <c r="H1758" s="5">
        <v>269308</v>
      </c>
      <c r="I1758" s="5">
        <v>269308</v>
      </c>
      <c r="J1758" s="5">
        <f>ROUND(Offset_Report7[[#This Row],[FY 2022-23 Allocation]]-Offset_Report7[[#This Row],[FY 2022-23 Expended]],0)</f>
        <v>0</v>
      </c>
      <c r="K1758" s="6">
        <f>Offset_Report7[[#This Row],[FY 2021-22 
Unspent Funds to Offset]]+Offset_Report7[[#This Row],[FY 2022-23 
Unspent Funds to Offset]]</f>
        <v>0</v>
      </c>
    </row>
    <row r="1759" spans="1:11" x14ac:dyDescent="0.2">
      <c r="A1759" s="32" t="s">
        <v>5284</v>
      </c>
      <c r="B1759" s="33" t="s">
        <v>2799</v>
      </c>
      <c r="C1759" s="2" t="s">
        <v>31</v>
      </c>
      <c r="D1759" s="3" t="s">
        <v>2800</v>
      </c>
      <c r="E1759" s="4">
        <v>80814</v>
      </c>
      <c r="F1759" s="4">
        <v>80814</v>
      </c>
      <c r="G1759" s="5">
        <f>ROUND(Offset_Report7[[#This Row],[FY 2021-22 Allocation]]-Offset_Report7[[#This Row],[FY 2021-22 Expended]],0)</f>
        <v>0</v>
      </c>
      <c r="H1759" s="5">
        <v>208756</v>
      </c>
      <c r="I1759" s="5">
        <v>208756</v>
      </c>
      <c r="J1759" s="5">
        <f>ROUND(Offset_Report7[[#This Row],[FY 2022-23 Allocation]]-Offset_Report7[[#This Row],[FY 2022-23 Expended]],0)</f>
        <v>0</v>
      </c>
      <c r="K1759" s="6">
        <f>Offset_Report7[[#This Row],[FY 2021-22 
Unspent Funds to Offset]]+Offset_Report7[[#This Row],[FY 2022-23 
Unspent Funds to Offset]]</f>
        <v>0</v>
      </c>
    </row>
    <row r="1760" spans="1:11" x14ac:dyDescent="0.2">
      <c r="A1760" s="32" t="s">
        <v>5285</v>
      </c>
      <c r="B1760" s="33" t="s">
        <v>2801</v>
      </c>
      <c r="C1760" s="2" t="s">
        <v>31</v>
      </c>
      <c r="D1760" s="3" t="s">
        <v>2802</v>
      </c>
      <c r="E1760" s="4">
        <v>86760</v>
      </c>
      <c r="F1760" s="4">
        <v>86760</v>
      </c>
      <c r="G1760" s="5">
        <f>ROUND(Offset_Report7[[#This Row],[FY 2021-22 Allocation]]-Offset_Report7[[#This Row],[FY 2021-22 Expended]],0)</f>
        <v>0</v>
      </c>
      <c r="H1760" s="5">
        <v>191455</v>
      </c>
      <c r="I1760" s="5">
        <v>191455</v>
      </c>
      <c r="J1760" s="5">
        <f>ROUND(Offset_Report7[[#This Row],[FY 2022-23 Allocation]]-Offset_Report7[[#This Row],[FY 2022-23 Expended]],0)</f>
        <v>0</v>
      </c>
      <c r="K1760" s="6">
        <f>Offset_Report7[[#This Row],[FY 2021-22 
Unspent Funds to Offset]]+Offset_Report7[[#This Row],[FY 2022-23 
Unspent Funds to Offset]]</f>
        <v>0</v>
      </c>
    </row>
    <row r="1761" spans="1:11" x14ac:dyDescent="0.2">
      <c r="A1761" s="32" t="s">
        <v>5286</v>
      </c>
      <c r="B1761" s="33" t="s">
        <v>2803</v>
      </c>
      <c r="C1761" s="2" t="s">
        <v>31</v>
      </c>
      <c r="D1761" s="3" t="s">
        <v>2804</v>
      </c>
      <c r="E1761" s="4">
        <v>54599</v>
      </c>
      <c r="F1761" s="4">
        <v>54599</v>
      </c>
      <c r="G1761" s="5">
        <f>ROUND(Offset_Report7[[#This Row],[FY 2021-22 Allocation]]-Offset_Report7[[#This Row],[FY 2021-22 Expended]],0)</f>
        <v>0</v>
      </c>
      <c r="H1761" s="5">
        <v>125527</v>
      </c>
      <c r="I1761" s="5">
        <v>125527</v>
      </c>
      <c r="J1761" s="5">
        <f>ROUND(Offset_Report7[[#This Row],[FY 2022-23 Allocation]]-Offset_Report7[[#This Row],[FY 2022-23 Expended]],0)</f>
        <v>0</v>
      </c>
      <c r="K1761" s="6">
        <f>Offset_Report7[[#This Row],[FY 2021-22 
Unspent Funds to Offset]]+Offset_Report7[[#This Row],[FY 2022-23 
Unspent Funds to Offset]]</f>
        <v>0</v>
      </c>
    </row>
    <row r="1762" spans="1:11" x14ac:dyDescent="0.2">
      <c r="A1762" s="32" t="s">
        <v>5287</v>
      </c>
      <c r="B1762" s="34" t="s">
        <v>2805</v>
      </c>
      <c r="C1762" s="2" t="s">
        <v>31</v>
      </c>
      <c r="D1762" s="3" t="s">
        <v>2806</v>
      </c>
      <c r="E1762" s="4">
        <v>81654</v>
      </c>
      <c r="F1762" s="4">
        <v>81654</v>
      </c>
      <c r="G1762" s="5">
        <f>ROUND(Offset_Report7[[#This Row],[FY 2021-22 Allocation]]-Offset_Report7[[#This Row],[FY 2021-22 Expended]],0)</f>
        <v>0</v>
      </c>
      <c r="H1762" s="5">
        <v>169058</v>
      </c>
      <c r="I1762" s="5">
        <v>169058</v>
      </c>
      <c r="J1762" s="5">
        <f>ROUND(Offset_Report7[[#This Row],[FY 2022-23 Allocation]]-Offset_Report7[[#This Row],[FY 2022-23 Expended]],0)</f>
        <v>0</v>
      </c>
      <c r="K1762" s="6">
        <f>Offset_Report7[[#This Row],[FY 2021-22 
Unspent Funds to Offset]]+Offset_Report7[[#This Row],[FY 2022-23 
Unspent Funds to Offset]]</f>
        <v>0</v>
      </c>
    </row>
    <row r="1763" spans="1:11" x14ac:dyDescent="0.2">
      <c r="A1763" s="32" t="s">
        <v>5288</v>
      </c>
      <c r="B1763" s="34" t="s">
        <v>11</v>
      </c>
      <c r="C1763" s="2" t="s">
        <v>11</v>
      </c>
      <c r="D1763" s="3" t="s">
        <v>2807</v>
      </c>
      <c r="E1763" s="4">
        <v>217629</v>
      </c>
      <c r="F1763" s="4">
        <v>217629</v>
      </c>
      <c r="G1763" s="5">
        <f>ROUND(Offset_Report7[[#This Row],[FY 2021-22 Allocation]]-Offset_Report7[[#This Row],[FY 2021-22 Expended]],0)</f>
        <v>0</v>
      </c>
      <c r="H1763" s="5">
        <v>764764</v>
      </c>
      <c r="I1763" s="5">
        <v>764764</v>
      </c>
      <c r="J1763" s="5">
        <f>ROUND(Offset_Report7[[#This Row],[FY 2022-23 Allocation]]-Offset_Report7[[#This Row],[FY 2022-23 Expended]],0)</f>
        <v>0</v>
      </c>
      <c r="K1763" s="6">
        <f>Offset_Report7[[#This Row],[FY 2021-22 
Unspent Funds to Offset]]+Offset_Report7[[#This Row],[FY 2022-23 
Unspent Funds to Offset]]</f>
        <v>0</v>
      </c>
    </row>
    <row r="1764" spans="1:11" x14ac:dyDescent="0.2">
      <c r="A1764" s="32" t="s">
        <v>5289</v>
      </c>
      <c r="B1764" s="33" t="s">
        <v>2808</v>
      </c>
      <c r="C1764" s="2" t="s">
        <v>31</v>
      </c>
      <c r="D1764" s="3" t="s">
        <v>2809</v>
      </c>
      <c r="E1764" s="4">
        <v>50000</v>
      </c>
      <c r="F1764" s="4">
        <v>50000</v>
      </c>
      <c r="G1764" s="5">
        <f>ROUND(Offset_Report7[[#This Row],[FY 2021-22 Allocation]]-Offset_Report7[[#This Row],[FY 2021-22 Expended]],0)</f>
        <v>0</v>
      </c>
      <c r="H1764" s="5">
        <v>80429</v>
      </c>
      <c r="I1764" s="5">
        <v>80429</v>
      </c>
      <c r="J1764" s="5">
        <f>ROUND(Offset_Report7[[#This Row],[FY 2022-23 Allocation]]-Offset_Report7[[#This Row],[FY 2022-23 Expended]],0)</f>
        <v>0</v>
      </c>
      <c r="K1764" s="6">
        <f>Offset_Report7[[#This Row],[FY 2021-22 
Unspent Funds to Offset]]+Offset_Report7[[#This Row],[FY 2022-23 
Unspent Funds to Offset]]</f>
        <v>0</v>
      </c>
    </row>
    <row r="1765" spans="1:11" x14ac:dyDescent="0.2">
      <c r="A1765" s="32" t="s">
        <v>5290</v>
      </c>
      <c r="B1765" s="34" t="s">
        <v>2810</v>
      </c>
      <c r="C1765" s="2" t="s">
        <v>31</v>
      </c>
      <c r="D1765" s="3" t="s">
        <v>2811</v>
      </c>
      <c r="E1765" s="4">
        <v>81653</v>
      </c>
      <c r="F1765" s="4">
        <v>81653</v>
      </c>
      <c r="G1765" s="5">
        <f>ROUND(Offset_Report7[[#This Row],[FY 2021-22 Allocation]]-Offset_Report7[[#This Row],[FY 2021-22 Expended]],0)</f>
        <v>0</v>
      </c>
      <c r="H1765" s="5">
        <v>359710</v>
      </c>
      <c r="I1765" s="5">
        <v>359710</v>
      </c>
      <c r="J1765" s="5">
        <f>ROUND(Offset_Report7[[#This Row],[FY 2022-23 Allocation]]-Offset_Report7[[#This Row],[FY 2022-23 Expended]],0)</f>
        <v>0</v>
      </c>
      <c r="K1765" s="6">
        <f>Offset_Report7[[#This Row],[FY 2021-22 
Unspent Funds to Offset]]+Offset_Report7[[#This Row],[FY 2022-23 
Unspent Funds to Offset]]</f>
        <v>0</v>
      </c>
    </row>
    <row r="1766" spans="1:11" x14ac:dyDescent="0.2">
      <c r="A1766" s="32" t="s">
        <v>5291</v>
      </c>
      <c r="B1766" s="33" t="s">
        <v>2812</v>
      </c>
      <c r="C1766" s="2" t="s">
        <v>31</v>
      </c>
      <c r="D1766" s="3" t="s">
        <v>2813</v>
      </c>
      <c r="E1766" s="4">
        <v>206464</v>
      </c>
      <c r="F1766" s="4">
        <v>206464</v>
      </c>
      <c r="G1766" s="5">
        <f>ROUND(Offset_Report7[[#This Row],[FY 2021-22 Allocation]]-Offset_Report7[[#This Row],[FY 2021-22 Expended]],0)</f>
        <v>0</v>
      </c>
      <c r="H1766" s="5">
        <v>512156</v>
      </c>
      <c r="I1766" s="5">
        <v>512156</v>
      </c>
      <c r="J1766" s="5">
        <f>ROUND(Offset_Report7[[#This Row],[FY 2022-23 Allocation]]-Offset_Report7[[#This Row],[FY 2022-23 Expended]],0)</f>
        <v>0</v>
      </c>
      <c r="K1766" s="6">
        <f>Offset_Report7[[#This Row],[FY 2021-22 
Unspent Funds to Offset]]+Offset_Report7[[#This Row],[FY 2022-23 
Unspent Funds to Offset]]</f>
        <v>0</v>
      </c>
    </row>
    <row r="1767" spans="1:11" x14ac:dyDescent="0.2">
      <c r="A1767" s="32" t="s">
        <v>5292</v>
      </c>
      <c r="B1767" s="33" t="s">
        <v>2814</v>
      </c>
      <c r="C1767" s="2" t="s">
        <v>31</v>
      </c>
      <c r="D1767" s="3" t="s">
        <v>2815</v>
      </c>
      <c r="E1767" s="4">
        <v>145252</v>
      </c>
      <c r="F1767" s="4">
        <v>145252</v>
      </c>
      <c r="G1767" s="5">
        <f>ROUND(Offset_Report7[[#This Row],[FY 2021-22 Allocation]]-Offset_Report7[[#This Row],[FY 2021-22 Expended]],0)</f>
        <v>0</v>
      </c>
      <c r="H1767" s="5">
        <v>353525</v>
      </c>
      <c r="I1767" s="5">
        <v>353525</v>
      </c>
      <c r="J1767" s="5">
        <f>ROUND(Offset_Report7[[#This Row],[FY 2022-23 Allocation]]-Offset_Report7[[#This Row],[FY 2022-23 Expended]],0)</f>
        <v>0</v>
      </c>
      <c r="K1767" s="6">
        <f>Offset_Report7[[#This Row],[FY 2021-22 
Unspent Funds to Offset]]+Offset_Report7[[#This Row],[FY 2022-23 
Unspent Funds to Offset]]</f>
        <v>0</v>
      </c>
    </row>
    <row r="1768" spans="1:11" x14ac:dyDescent="0.2">
      <c r="A1768" s="32" t="s">
        <v>5293</v>
      </c>
      <c r="B1768" s="34" t="s">
        <v>2816</v>
      </c>
      <c r="C1768" s="2" t="s">
        <v>31</v>
      </c>
      <c r="D1768" s="3" t="s">
        <v>2817</v>
      </c>
      <c r="E1768" s="4">
        <v>209257</v>
      </c>
      <c r="F1768" s="4">
        <v>209257</v>
      </c>
      <c r="G1768" s="5">
        <f>ROUND(Offset_Report7[[#This Row],[FY 2021-22 Allocation]]-Offset_Report7[[#This Row],[FY 2021-22 Expended]],0)</f>
        <v>0</v>
      </c>
      <c r="H1768" s="5">
        <v>520469</v>
      </c>
      <c r="I1768" s="5">
        <v>520469</v>
      </c>
      <c r="J1768" s="5">
        <f>ROUND(Offset_Report7[[#This Row],[FY 2022-23 Allocation]]-Offset_Report7[[#This Row],[FY 2022-23 Expended]],0)</f>
        <v>0</v>
      </c>
      <c r="K1768" s="6">
        <f>Offset_Report7[[#This Row],[FY 2021-22 
Unspent Funds to Offset]]+Offset_Report7[[#This Row],[FY 2022-23 
Unspent Funds to Offset]]</f>
        <v>0</v>
      </c>
    </row>
    <row r="1769" spans="1:11" x14ac:dyDescent="0.2">
      <c r="A1769" s="32" t="s">
        <v>5294</v>
      </c>
      <c r="B1769" s="33" t="s">
        <v>2818</v>
      </c>
      <c r="C1769" s="2" t="s">
        <v>31</v>
      </c>
      <c r="D1769" s="3" t="s">
        <v>2819</v>
      </c>
      <c r="E1769" s="4">
        <v>94109</v>
      </c>
      <c r="F1769" s="4">
        <v>94109</v>
      </c>
      <c r="G1769" s="5">
        <f>ROUND(Offset_Report7[[#This Row],[FY 2021-22 Allocation]]-Offset_Report7[[#This Row],[FY 2021-22 Expended]],0)</f>
        <v>0</v>
      </c>
      <c r="H1769" s="5">
        <v>270881</v>
      </c>
      <c r="I1769" s="5">
        <v>270881</v>
      </c>
      <c r="J1769" s="5">
        <f>ROUND(Offset_Report7[[#This Row],[FY 2022-23 Allocation]]-Offset_Report7[[#This Row],[FY 2022-23 Expended]],0)</f>
        <v>0</v>
      </c>
      <c r="K1769" s="6">
        <f>Offset_Report7[[#This Row],[FY 2021-22 
Unspent Funds to Offset]]+Offset_Report7[[#This Row],[FY 2022-23 
Unspent Funds to Offset]]</f>
        <v>0</v>
      </c>
    </row>
    <row r="1770" spans="1:11" x14ac:dyDescent="0.2">
      <c r="A1770" s="32" t="s">
        <v>5295</v>
      </c>
      <c r="B1770" s="34" t="s">
        <v>2820</v>
      </c>
      <c r="C1770" s="2" t="s">
        <v>31</v>
      </c>
      <c r="D1770" s="3" t="s">
        <v>2821</v>
      </c>
      <c r="E1770" s="4">
        <v>204437</v>
      </c>
      <c r="F1770" s="4">
        <v>204437</v>
      </c>
      <c r="G1770" s="5">
        <f>ROUND(Offset_Report7[[#This Row],[FY 2021-22 Allocation]]-Offset_Report7[[#This Row],[FY 2021-22 Expended]],0)</f>
        <v>0</v>
      </c>
      <c r="H1770" s="5">
        <v>524946</v>
      </c>
      <c r="I1770" s="5">
        <v>524946</v>
      </c>
      <c r="J1770" s="5">
        <f>ROUND(Offset_Report7[[#This Row],[FY 2022-23 Allocation]]-Offset_Report7[[#This Row],[FY 2022-23 Expended]],0)</f>
        <v>0</v>
      </c>
      <c r="K1770" s="6">
        <f>Offset_Report7[[#This Row],[FY 2021-22 
Unspent Funds to Offset]]+Offset_Report7[[#This Row],[FY 2022-23 
Unspent Funds to Offset]]</f>
        <v>0</v>
      </c>
    </row>
    <row r="1771" spans="1:11" x14ac:dyDescent="0.2">
      <c r="A1771" s="32" t="s">
        <v>5296</v>
      </c>
      <c r="B1771" s="34" t="s">
        <v>2822</v>
      </c>
      <c r="C1771" s="2" t="s">
        <v>31</v>
      </c>
      <c r="D1771" s="3" t="s">
        <v>2823</v>
      </c>
      <c r="E1771" s="4">
        <v>55434</v>
      </c>
      <c r="F1771" s="4">
        <v>55434</v>
      </c>
      <c r="G1771" s="5">
        <f>ROUND(Offset_Report7[[#This Row],[FY 2021-22 Allocation]]-Offset_Report7[[#This Row],[FY 2021-22 Expended]],0)</f>
        <v>0</v>
      </c>
      <c r="H1771" s="5">
        <v>178656</v>
      </c>
      <c r="I1771" s="5">
        <v>178656</v>
      </c>
      <c r="J1771" s="5">
        <f>ROUND(Offset_Report7[[#This Row],[FY 2022-23 Allocation]]-Offset_Report7[[#This Row],[FY 2022-23 Expended]],0)</f>
        <v>0</v>
      </c>
      <c r="K1771" s="6">
        <f>Offset_Report7[[#This Row],[FY 2021-22 
Unspent Funds to Offset]]+Offset_Report7[[#This Row],[FY 2022-23 
Unspent Funds to Offset]]</f>
        <v>0</v>
      </c>
    </row>
    <row r="1772" spans="1:11" x14ac:dyDescent="0.2">
      <c r="A1772" s="32" t="s">
        <v>5297</v>
      </c>
      <c r="B1772" s="33" t="s">
        <v>2824</v>
      </c>
      <c r="C1772" s="2" t="s">
        <v>31</v>
      </c>
      <c r="D1772" s="3" t="s">
        <v>2825</v>
      </c>
      <c r="E1772" s="4">
        <v>128880</v>
      </c>
      <c r="F1772" s="4">
        <v>128880</v>
      </c>
      <c r="G1772" s="5">
        <f>ROUND(Offset_Report7[[#This Row],[FY 2021-22 Allocation]]-Offset_Report7[[#This Row],[FY 2021-22 Expended]],0)</f>
        <v>0</v>
      </c>
      <c r="H1772" s="5">
        <v>325689</v>
      </c>
      <c r="I1772" s="5">
        <v>325689</v>
      </c>
      <c r="J1772" s="5">
        <f>ROUND(Offset_Report7[[#This Row],[FY 2022-23 Allocation]]-Offset_Report7[[#This Row],[FY 2022-23 Expended]],0)</f>
        <v>0</v>
      </c>
      <c r="K1772" s="6">
        <f>Offset_Report7[[#This Row],[FY 2021-22 
Unspent Funds to Offset]]+Offset_Report7[[#This Row],[FY 2022-23 
Unspent Funds to Offset]]</f>
        <v>0</v>
      </c>
    </row>
    <row r="1773" spans="1:11" x14ac:dyDescent="0.2">
      <c r="A1773" s="32" t="s">
        <v>5298</v>
      </c>
      <c r="B1773" s="33" t="s">
        <v>2826</v>
      </c>
      <c r="C1773" s="2" t="s">
        <v>31</v>
      </c>
      <c r="D1773" s="3" t="s">
        <v>2827</v>
      </c>
      <c r="E1773" s="4">
        <v>59946</v>
      </c>
      <c r="F1773" s="4">
        <v>59946</v>
      </c>
      <c r="G1773" s="5">
        <f>ROUND(Offset_Report7[[#This Row],[FY 2021-22 Allocation]]-Offset_Report7[[#This Row],[FY 2021-22 Expended]],0)</f>
        <v>0</v>
      </c>
      <c r="H1773" s="5">
        <v>146577</v>
      </c>
      <c r="I1773" s="5">
        <v>146577</v>
      </c>
      <c r="J1773" s="5">
        <f>ROUND(Offset_Report7[[#This Row],[FY 2022-23 Allocation]]-Offset_Report7[[#This Row],[FY 2022-23 Expended]],0)</f>
        <v>0</v>
      </c>
      <c r="K1773" s="6">
        <f>Offset_Report7[[#This Row],[FY 2021-22 
Unspent Funds to Offset]]+Offset_Report7[[#This Row],[FY 2022-23 
Unspent Funds to Offset]]</f>
        <v>0</v>
      </c>
    </row>
    <row r="1774" spans="1:11" x14ac:dyDescent="0.2">
      <c r="A1774" s="32" t="s">
        <v>5299</v>
      </c>
      <c r="B1774" s="33" t="s">
        <v>2828</v>
      </c>
      <c r="C1774" s="2" t="s">
        <v>31</v>
      </c>
      <c r="D1774" s="3" t="s">
        <v>2829</v>
      </c>
      <c r="E1774" s="4">
        <v>253642</v>
      </c>
      <c r="F1774" s="4">
        <v>253642</v>
      </c>
      <c r="G1774" s="5">
        <f>ROUND(Offset_Report7[[#This Row],[FY 2021-22 Allocation]]-Offset_Report7[[#This Row],[FY 2021-22 Expended]],0)</f>
        <v>0</v>
      </c>
      <c r="H1774" s="5">
        <v>648472</v>
      </c>
      <c r="I1774" s="5">
        <v>648472</v>
      </c>
      <c r="J1774" s="5">
        <f>ROUND(Offset_Report7[[#This Row],[FY 2022-23 Allocation]]-Offset_Report7[[#This Row],[FY 2022-23 Expended]],0)</f>
        <v>0</v>
      </c>
      <c r="K1774" s="6">
        <f>Offset_Report7[[#This Row],[FY 2021-22 
Unspent Funds to Offset]]+Offset_Report7[[#This Row],[FY 2022-23 
Unspent Funds to Offset]]</f>
        <v>0</v>
      </c>
    </row>
    <row r="1775" spans="1:11" x14ac:dyDescent="0.2">
      <c r="A1775" s="32" t="s">
        <v>5300</v>
      </c>
      <c r="B1775" s="33" t="s">
        <v>11</v>
      </c>
      <c r="C1775" s="2" t="s">
        <v>11</v>
      </c>
      <c r="D1775" s="3" t="s">
        <v>2830</v>
      </c>
      <c r="E1775" s="4">
        <v>0</v>
      </c>
      <c r="F1775" s="4">
        <v>0</v>
      </c>
      <c r="G1775" s="5">
        <f>ROUND(Offset_Report7[[#This Row],[FY 2021-22 Allocation]]-Offset_Report7[[#This Row],[FY 2021-22 Expended]],0)</f>
        <v>0</v>
      </c>
      <c r="H1775" s="5">
        <v>0</v>
      </c>
      <c r="I1775" s="5">
        <v>0</v>
      </c>
      <c r="J1775" s="5">
        <f>ROUND(Offset_Report7[[#This Row],[FY 2022-23 Allocation]]-Offset_Report7[[#This Row],[FY 2022-23 Expended]],0)</f>
        <v>0</v>
      </c>
      <c r="K1775" s="6">
        <f>Offset_Report7[[#This Row],[FY 2021-22 
Unspent Funds to Offset]]+Offset_Report7[[#This Row],[FY 2022-23 
Unspent Funds to Offset]]</f>
        <v>0</v>
      </c>
    </row>
    <row r="1776" spans="1:11" x14ac:dyDescent="0.2">
      <c r="A1776" s="32" t="s">
        <v>5301</v>
      </c>
      <c r="B1776" s="34" t="s">
        <v>11</v>
      </c>
      <c r="C1776" s="2" t="s">
        <v>11</v>
      </c>
      <c r="D1776" s="3" t="s">
        <v>2831</v>
      </c>
      <c r="E1776" s="4">
        <v>1497784</v>
      </c>
      <c r="F1776" s="4">
        <v>1497784</v>
      </c>
      <c r="G1776" s="5">
        <f>ROUND(Offset_Report7[[#This Row],[FY 2021-22 Allocation]]-Offset_Report7[[#This Row],[FY 2021-22 Expended]],0)</f>
        <v>0</v>
      </c>
      <c r="H1776" s="5">
        <v>4453743</v>
      </c>
      <c r="I1776" s="5">
        <v>4453743</v>
      </c>
      <c r="J1776" s="5">
        <f>ROUND(Offset_Report7[[#This Row],[FY 2022-23 Allocation]]-Offset_Report7[[#This Row],[FY 2022-23 Expended]],0)</f>
        <v>0</v>
      </c>
      <c r="K1776" s="6">
        <f>Offset_Report7[[#This Row],[FY 2021-22 
Unspent Funds to Offset]]+Offset_Report7[[#This Row],[FY 2022-23 
Unspent Funds to Offset]]</f>
        <v>0</v>
      </c>
    </row>
    <row r="1777" spans="1:11" x14ac:dyDescent="0.2">
      <c r="A1777" s="32" t="s">
        <v>5302</v>
      </c>
      <c r="B1777" s="33" t="s">
        <v>11</v>
      </c>
      <c r="C1777" s="2" t="s">
        <v>11</v>
      </c>
      <c r="D1777" s="3" t="s">
        <v>2832</v>
      </c>
      <c r="E1777" s="4">
        <v>0</v>
      </c>
      <c r="F1777" s="4">
        <v>0</v>
      </c>
      <c r="G1777" s="5">
        <f>ROUND(Offset_Report7[[#This Row],[FY 2021-22 Allocation]]-Offset_Report7[[#This Row],[FY 2021-22 Expended]],0)</f>
        <v>0</v>
      </c>
      <c r="H1777" s="5">
        <v>0</v>
      </c>
      <c r="I1777" s="5">
        <v>0</v>
      </c>
      <c r="J1777" s="5">
        <f>ROUND(Offset_Report7[[#This Row],[FY 2022-23 Allocation]]-Offset_Report7[[#This Row],[FY 2022-23 Expended]],0)</f>
        <v>0</v>
      </c>
      <c r="K1777" s="6">
        <f>Offset_Report7[[#This Row],[FY 2021-22 
Unspent Funds to Offset]]+Offset_Report7[[#This Row],[FY 2022-23 
Unspent Funds to Offset]]</f>
        <v>0</v>
      </c>
    </row>
    <row r="1778" spans="1:11" x14ac:dyDescent="0.2">
      <c r="A1778" s="32" t="s">
        <v>5303</v>
      </c>
      <c r="B1778" s="33" t="s">
        <v>2833</v>
      </c>
      <c r="C1778" s="2" t="s">
        <v>14</v>
      </c>
      <c r="D1778" s="3" t="s">
        <v>2834</v>
      </c>
      <c r="E1778" s="4">
        <v>0</v>
      </c>
      <c r="F1778" s="4">
        <v>0</v>
      </c>
      <c r="G1778" s="5">
        <f>ROUND(Offset_Report7[[#This Row],[FY 2021-22 Allocation]]-Offset_Report7[[#This Row],[FY 2021-22 Expended]],0)</f>
        <v>0</v>
      </c>
      <c r="H1778" s="5">
        <v>0</v>
      </c>
      <c r="I1778" s="5">
        <v>0</v>
      </c>
      <c r="J1778" s="5">
        <f>ROUND(Offset_Report7[[#This Row],[FY 2022-23 Allocation]]-Offset_Report7[[#This Row],[FY 2022-23 Expended]],0)</f>
        <v>0</v>
      </c>
      <c r="K1778" s="6">
        <f>Offset_Report7[[#This Row],[FY 2021-22 
Unspent Funds to Offset]]+Offset_Report7[[#This Row],[FY 2022-23 
Unspent Funds to Offset]]</f>
        <v>0</v>
      </c>
    </row>
    <row r="1779" spans="1:11" x14ac:dyDescent="0.2">
      <c r="A1779" s="32" t="s">
        <v>5304</v>
      </c>
      <c r="B1779" s="33" t="s">
        <v>2835</v>
      </c>
      <c r="C1779" s="2" t="s">
        <v>14</v>
      </c>
      <c r="D1779" s="3" t="s">
        <v>2836</v>
      </c>
      <c r="E1779" s="4">
        <v>0</v>
      </c>
      <c r="F1779" s="4">
        <v>0</v>
      </c>
      <c r="G1779" s="5">
        <f>ROUND(Offset_Report7[[#This Row],[FY 2021-22 Allocation]]-Offset_Report7[[#This Row],[FY 2021-22 Expended]],0)</f>
        <v>0</v>
      </c>
      <c r="H1779" s="5">
        <v>0</v>
      </c>
      <c r="I1779" s="5">
        <v>0</v>
      </c>
      <c r="J1779" s="5">
        <f>ROUND(Offset_Report7[[#This Row],[FY 2022-23 Allocation]]-Offset_Report7[[#This Row],[FY 2022-23 Expended]],0)</f>
        <v>0</v>
      </c>
      <c r="K1779" s="6">
        <f>Offset_Report7[[#This Row],[FY 2021-22 
Unspent Funds to Offset]]+Offset_Report7[[#This Row],[FY 2022-23 
Unspent Funds to Offset]]</f>
        <v>0</v>
      </c>
    </row>
    <row r="1780" spans="1:11" x14ac:dyDescent="0.2">
      <c r="A1780" s="32" t="s">
        <v>5305</v>
      </c>
      <c r="B1780" s="34" t="s">
        <v>2837</v>
      </c>
      <c r="C1780" s="2" t="s">
        <v>14</v>
      </c>
      <c r="D1780" s="3" t="s">
        <v>2838</v>
      </c>
      <c r="E1780" s="4">
        <v>0</v>
      </c>
      <c r="F1780" s="4">
        <v>0</v>
      </c>
      <c r="G1780" s="5">
        <f>ROUND(Offset_Report7[[#This Row],[FY 2021-22 Allocation]]-Offset_Report7[[#This Row],[FY 2021-22 Expended]],0)</f>
        <v>0</v>
      </c>
      <c r="H1780" s="5">
        <v>0</v>
      </c>
      <c r="I1780" s="5">
        <v>0</v>
      </c>
      <c r="J1780" s="5">
        <f>ROUND(Offset_Report7[[#This Row],[FY 2022-23 Allocation]]-Offset_Report7[[#This Row],[FY 2022-23 Expended]],0)</f>
        <v>0</v>
      </c>
      <c r="K1780" s="6">
        <f>Offset_Report7[[#This Row],[FY 2021-22 
Unspent Funds to Offset]]+Offset_Report7[[#This Row],[FY 2022-23 
Unspent Funds to Offset]]</f>
        <v>0</v>
      </c>
    </row>
    <row r="1781" spans="1:11" x14ac:dyDescent="0.2">
      <c r="A1781" s="32" t="s">
        <v>5306</v>
      </c>
      <c r="B1781" s="34" t="s">
        <v>2839</v>
      </c>
      <c r="C1781" s="2" t="s">
        <v>14</v>
      </c>
      <c r="D1781" s="3" t="s">
        <v>2840</v>
      </c>
      <c r="E1781" s="4">
        <v>0</v>
      </c>
      <c r="F1781" s="4">
        <v>0</v>
      </c>
      <c r="G1781" s="5">
        <f>ROUND(Offset_Report7[[#This Row],[FY 2021-22 Allocation]]-Offset_Report7[[#This Row],[FY 2021-22 Expended]],0)</f>
        <v>0</v>
      </c>
      <c r="H1781" s="5">
        <v>0</v>
      </c>
      <c r="I1781" s="5">
        <v>0</v>
      </c>
      <c r="J1781" s="5">
        <f>ROUND(Offset_Report7[[#This Row],[FY 2022-23 Allocation]]-Offset_Report7[[#This Row],[FY 2022-23 Expended]],0)</f>
        <v>0</v>
      </c>
      <c r="K1781" s="6">
        <f>Offset_Report7[[#This Row],[FY 2021-22 
Unspent Funds to Offset]]+Offset_Report7[[#This Row],[FY 2022-23 
Unspent Funds to Offset]]</f>
        <v>0</v>
      </c>
    </row>
    <row r="1782" spans="1:11" x14ac:dyDescent="0.2">
      <c r="A1782" s="32" t="s">
        <v>5307</v>
      </c>
      <c r="B1782" s="34" t="s">
        <v>2841</v>
      </c>
      <c r="C1782" s="2" t="s">
        <v>14</v>
      </c>
      <c r="D1782" s="3" t="s">
        <v>2842</v>
      </c>
      <c r="E1782" s="4">
        <v>0</v>
      </c>
      <c r="F1782" s="4">
        <v>0</v>
      </c>
      <c r="G1782" s="5">
        <f>ROUND(Offset_Report7[[#This Row],[FY 2021-22 Allocation]]-Offset_Report7[[#This Row],[FY 2021-22 Expended]],0)</f>
        <v>0</v>
      </c>
      <c r="H1782" s="5">
        <v>0</v>
      </c>
      <c r="I1782" s="5">
        <v>0</v>
      </c>
      <c r="J1782" s="5">
        <f>ROUND(Offset_Report7[[#This Row],[FY 2022-23 Allocation]]-Offset_Report7[[#This Row],[FY 2022-23 Expended]],0)</f>
        <v>0</v>
      </c>
      <c r="K1782" s="6">
        <f>Offset_Report7[[#This Row],[FY 2021-22 
Unspent Funds to Offset]]+Offset_Report7[[#This Row],[FY 2022-23 
Unspent Funds to Offset]]</f>
        <v>0</v>
      </c>
    </row>
    <row r="1783" spans="1:11" x14ac:dyDescent="0.2">
      <c r="A1783" s="32" t="s">
        <v>5308</v>
      </c>
      <c r="B1783" s="33" t="s">
        <v>2843</v>
      </c>
      <c r="C1783" s="2" t="s">
        <v>14</v>
      </c>
      <c r="D1783" s="3" t="s">
        <v>2844</v>
      </c>
      <c r="E1783" s="4">
        <v>0</v>
      </c>
      <c r="F1783" s="4">
        <v>0</v>
      </c>
      <c r="G1783" s="5">
        <f>ROUND(Offset_Report7[[#This Row],[FY 2021-22 Allocation]]-Offset_Report7[[#This Row],[FY 2021-22 Expended]],0)</f>
        <v>0</v>
      </c>
      <c r="H1783" s="5">
        <v>0</v>
      </c>
      <c r="I1783" s="5">
        <v>0</v>
      </c>
      <c r="J1783" s="5">
        <f>ROUND(Offset_Report7[[#This Row],[FY 2022-23 Allocation]]-Offset_Report7[[#This Row],[FY 2022-23 Expended]],0)</f>
        <v>0</v>
      </c>
      <c r="K1783" s="6">
        <f>Offset_Report7[[#This Row],[FY 2021-22 
Unspent Funds to Offset]]+Offset_Report7[[#This Row],[FY 2022-23 
Unspent Funds to Offset]]</f>
        <v>0</v>
      </c>
    </row>
    <row r="1784" spans="1:11" x14ac:dyDescent="0.2">
      <c r="A1784" s="32" t="s">
        <v>5309</v>
      </c>
      <c r="B1784" s="33" t="s">
        <v>2845</v>
      </c>
      <c r="C1784" s="2" t="s">
        <v>14</v>
      </c>
      <c r="D1784" s="3" t="s">
        <v>2846</v>
      </c>
      <c r="E1784" s="4">
        <v>0</v>
      </c>
      <c r="F1784" s="4">
        <v>0</v>
      </c>
      <c r="G1784" s="5">
        <f>ROUND(Offset_Report7[[#This Row],[FY 2021-22 Allocation]]-Offset_Report7[[#This Row],[FY 2021-22 Expended]],0)</f>
        <v>0</v>
      </c>
      <c r="H1784" s="5">
        <v>0</v>
      </c>
      <c r="I1784" s="5">
        <v>0</v>
      </c>
      <c r="J1784" s="5">
        <f>ROUND(Offset_Report7[[#This Row],[FY 2022-23 Allocation]]-Offset_Report7[[#This Row],[FY 2022-23 Expended]],0)</f>
        <v>0</v>
      </c>
      <c r="K1784" s="6">
        <f>Offset_Report7[[#This Row],[FY 2021-22 
Unspent Funds to Offset]]+Offset_Report7[[#This Row],[FY 2022-23 
Unspent Funds to Offset]]</f>
        <v>0</v>
      </c>
    </row>
    <row r="1785" spans="1:11" x14ac:dyDescent="0.2">
      <c r="A1785" s="32" t="s">
        <v>5310</v>
      </c>
      <c r="B1785" s="33" t="s">
        <v>2847</v>
      </c>
      <c r="C1785" s="2" t="s">
        <v>14</v>
      </c>
      <c r="D1785" s="3" t="s">
        <v>2848</v>
      </c>
      <c r="E1785" s="4">
        <v>0</v>
      </c>
      <c r="F1785" s="4">
        <v>0</v>
      </c>
      <c r="G1785" s="5">
        <f>ROUND(Offset_Report7[[#This Row],[FY 2021-22 Allocation]]-Offset_Report7[[#This Row],[FY 2021-22 Expended]],0)</f>
        <v>0</v>
      </c>
      <c r="H1785" s="5">
        <v>0</v>
      </c>
      <c r="I1785" s="5">
        <v>0</v>
      </c>
      <c r="J1785" s="5">
        <f>ROUND(Offset_Report7[[#This Row],[FY 2022-23 Allocation]]-Offset_Report7[[#This Row],[FY 2022-23 Expended]],0)</f>
        <v>0</v>
      </c>
      <c r="K1785" s="6">
        <f>Offset_Report7[[#This Row],[FY 2021-22 
Unspent Funds to Offset]]+Offset_Report7[[#This Row],[FY 2022-23 
Unspent Funds to Offset]]</f>
        <v>0</v>
      </c>
    </row>
    <row r="1786" spans="1:11" x14ac:dyDescent="0.2">
      <c r="A1786" s="32" t="s">
        <v>5311</v>
      </c>
      <c r="B1786" s="33" t="s">
        <v>2849</v>
      </c>
      <c r="C1786" s="2" t="s">
        <v>14</v>
      </c>
      <c r="D1786" s="3" t="s">
        <v>2850</v>
      </c>
      <c r="E1786" s="4">
        <v>274806</v>
      </c>
      <c r="F1786" s="4">
        <v>274806</v>
      </c>
      <c r="G1786" s="5">
        <f>ROUND(Offset_Report7[[#This Row],[FY 2021-22 Allocation]]-Offset_Report7[[#This Row],[FY 2021-22 Expended]],0)</f>
        <v>0</v>
      </c>
      <c r="H1786" s="5">
        <v>536668</v>
      </c>
      <c r="I1786" s="5">
        <v>536668</v>
      </c>
      <c r="J1786" s="5">
        <f>ROUND(Offset_Report7[[#This Row],[FY 2022-23 Allocation]]-Offset_Report7[[#This Row],[FY 2022-23 Expended]],0)</f>
        <v>0</v>
      </c>
      <c r="K1786" s="6">
        <f>Offset_Report7[[#This Row],[FY 2021-22 
Unspent Funds to Offset]]+Offset_Report7[[#This Row],[FY 2022-23 
Unspent Funds to Offset]]</f>
        <v>0</v>
      </c>
    </row>
    <row r="1787" spans="1:11" x14ac:dyDescent="0.2">
      <c r="A1787" s="32" t="s">
        <v>5312</v>
      </c>
      <c r="B1787" s="33" t="s">
        <v>11</v>
      </c>
      <c r="C1787" s="2" t="s">
        <v>11</v>
      </c>
      <c r="D1787" s="3" t="s">
        <v>2851</v>
      </c>
      <c r="E1787" s="4">
        <v>2090605</v>
      </c>
      <c r="F1787" s="4">
        <v>2090605</v>
      </c>
      <c r="G1787" s="5">
        <f>ROUND(Offset_Report7[[#This Row],[FY 2021-22 Allocation]]-Offset_Report7[[#This Row],[FY 2021-22 Expended]],0)</f>
        <v>0</v>
      </c>
      <c r="H1787" s="5">
        <v>5657156</v>
      </c>
      <c r="I1787" s="5">
        <v>2148832.96</v>
      </c>
      <c r="J1787" s="5">
        <f>ROUND(Offset_Report7[[#This Row],[FY 2022-23 Allocation]]-Offset_Report7[[#This Row],[FY 2022-23 Expended]],0)</f>
        <v>3508323</v>
      </c>
      <c r="K1787" s="6">
        <f>Offset_Report7[[#This Row],[FY 2021-22 
Unspent Funds to Offset]]+Offset_Report7[[#This Row],[FY 2022-23 
Unspent Funds to Offset]]</f>
        <v>3508323</v>
      </c>
    </row>
    <row r="1788" spans="1:11" x14ac:dyDescent="0.2">
      <c r="A1788" s="32" t="s">
        <v>5313</v>
      </c>
      <c r="B1788" s="34" t="s">
        <v>11</v>
      </c>
      <c r="C1788" s="2" t="s">
        <v>11</v>
      </c>
      <c r="D1788" s="3" t="s">
        <v>2852</v>
      </c>
      <c r="E1788" s="4">
        <v>4872418</v>
      </c>
      <c r="F1788" s="4">
        <v>4872418</v>
      </c>
      <c r="G1788" s="5">
        <f>ROUND(Offset_Report7[[#This Row],[FY 2021-22 Allocation]]-Offset_Report7[[#This Row],[FY 2021-22 Expended]],0)</f>
        <v>0</v>
      </c>
      <c r="H1788" s="5">
        <v>9104951</v>
      </c>
      <c r="I1788" s="5">
        <v>9104951</v>
      </c>
      <c r="J1788" s="5">
        <f>ROUND(Offset_Report7[[#This Row],[FY 2022-23 Allocation]]-Offset_Report7[[#This Row],[FY 2022-23 Expended]],0)</f>
        <v>0</v>
      </c>
      <c r="K1788" s="6">
        <f>Offset_Report7[[#This Row],[FY 2021-22 
Unspent Funds to Offset]]+Offset_Report7[[#This Row],[FY 2022-23 
Unspent Funds to Offset]]</f>
        <v>0</v>
      </c>
    </row>
    <row r="1789" spans="1:11" x14ac:dyDescent="0.2">
      <c r="A1789" s="32" t="s">
        <v>5314</v>
      </c>
      <c r="B1789" s="34" t="s">
        <v>2853</v>
      </c>
      <c r="C1789" s="2" t="s">
        <v>14</v>
      </c>
      <c r="D1789" s="3" t="s">
        <v>2854</v>
      </c>
      <c r="E1789" s="4">
        <v>184318</v>
      </c>
      <c r="F1789" s="4">
        <v>184318</v>
      </c>
      <c r="G1789" s="5">
        <f>ROUND(Offset_Report7[[#This Row],[FY 2021-22 Allocation]]-Offset_Report7[[#This Row],[FY 2021-22 Expended]],0)</f>
        <v>0</v>
      </c>
      <c r="H1789" s="5">
        <v>581860</v>
      </c>
      <c r="I1789" s="5">
        <v>581860</v>
      </c>
      <c r="J1789" s="5">
        <f>ROUND(Offset_Report7[[#This Row],[FY 2022-23 Allocation]]-Offset_Report7[[#This Row],[FY 2022-23 Expended]],0)</f>
        <v>0</v>
      </c>
      <c r="K1789" s="6">
        <f>Offset_Report7[[#This Row],[FY 2021-22 
Unspent Funds to Offset]]+Offset_Report7[[#This Row],[FY 2022-23 
Unspent Funds to Offset]]</f>
        <v>0</v>
      </c>
    </row>
    <row r="1790" spans="1:11" x14ac:dyDescent="0.2">
      <c r="A1790" s="32" t="s">
        <v>5315</v>
      </c>
      <c r="B1790" s="34" t="s">
        <v>2855</v>
      </c>
      <c r="C1790" s="2" t="s">
        <v>14</v>
      </c>
      <c r="D1790" s="3" t="s">
        <v>2856</v>
      </c>
      <c r="E1790" s="4">
        <v>573116</v>
      </c>
      <c r="F1790" s="4">
        <v>573116</v>
      </c>
      <c r="G1790" s="5">
        <f>ROUND(Offset_Report7[[#This Row],[FY 2021-22 Allocation]]-Offset_Report7[[#This Row],[FY 2021-22 Expended]],0)</f>
        <v>0</v>
      </c>
      <c r="H1790" s="5">
        <v>1146513</v>
      </c>
      <c r="I1790" s="5">
        <v>1146513</v>
      </c>
      <c r="J1790" s="5">
        <f>ROUND(Offset_Report7[[#This Row],[FY 2022-23 Allocation]]-Offset_Report7[[#This Row],[FY 2022-23 Expended]],0)</f>
        <v>0</v>
      </c>
      <c r="K1790" s="6">
        <f>Offset_Report7[[#This Row],[FY 2021-22 
Unspent Funds to Offset]]+Offset_Report7[[#This Row],[FY 2022-23 
Unspent Funds to Offset]]</f>
        <v>0</v>
      </c>
    </row>
    <row r="1791" spans="1:11" x14ac:dyDescent="0.2">
      <c r="A1791" s="32" t="s">
        <v>5316</v>
      </c>
      <c r="B1791" s="33" t="s">
        <v>2857</v>
      </c>
      <c r="C1791" s="2" t="s">
        <v>14</v>
      </c>
      <c r="D1791" s="3" t="s">
        <v>2858</v>
      </c>
      <c r="E1791" s="4">
        <v>299171</v>
      </c>
      <c r="F1791" s="4">
        <v>299171</v>
      </c>
      <c r="G1791" s="5">
        <f>ROUND(Offset_Report7[[#This Row],[FY 2021-22 Allocation]]-Offset_Report7[[#This Row],[FY 2021-22 Expended]],0)</f>
        <v>0</v>
      </c>
      <c r="H1791" s="5">
        <v>1083932</v>
      </c>
      <c r="I1791" s="5">
        <v>1083932</v>
      </c>
      <c r="J1791" s="5">
        <f>ROUND(Offset_Report7[[#This Row],[FY 2022-23 Allocation]]-Offset_Report7[[#This Row],[FY 2022-23 Expended]],0)</f>
        <v>0</v>
      </c>
      <c r="K1791" s="6">
        <f>Offset_Report7[[#This Row],[FY 2021-22 
Unspent Funds to Offset]]+Offset_Report7[[#This Row],[FY 2022-23 
Unspent Funds to Offset]]</f>
        <v>0</v>
      </c>
    </row>
    <row r="1792" spans="1:11" x14ac:dyDescent="0.2">
      <c r="A1792" s="32" t="s">
        <v>5317</v>
      </c>
      <c r="B1792" s="34" t="s">
        <v>2859</v>
      </c>
      <c r="C1792" s="2" t="s">
        <v>14</v>
      </c>
      <c r="D1792" s="3" t="s">
        <v>2860</v>
      </c>
      <c r="E1792" s="4">
        <v>117915</v>
      </c>
      <c r="F1792" s="4">
        <v>117915</v>
      </c>
      <c r="G1792" s="5">
        <f>ROUND(Offset_Report7[[#This Row],[FY 2021-22 Allocation]]-Offset_Report7[[#This Row],[FY 2021-22 Expended]],0)</f>
        <v>0</v>
      </c>
      <c r="H1792" s="5">
        <v>342949</v>
      </c>
      <c r="I1792" s="5">
        <v>342949</v>
      </c>
      <c r="J1792" s="5">
        <f>ROUND(Offset_Report7[[#This Row],[FY 2022-23 Allocation]]-Offset_Report7[[#This Row],[FY 2022-23 Expended]],0)</f>
        <v>0</v>
      </c>
      <c r="K1792" s="6">
        <f>Offset_Report7[[#This Row],[FY 2021-22 
Unspent Funds to Offset]]+Offset_Report7[[#This Row],[FY 2022-23 
Unspent Funds to Offset]]</f>
        <v>0</v>
      </c>
    </row>
    <row r="1793" spans="1:11" x14ac:dyDescent="0.2">
      <c r="A1793" s="32" t="s">
        <v>5318</v>
      </c>
      <c r="B1793" s="34" t="s">
        <v>2861</v>
      </c>
      <c r="C1793" s="2" t="s">
        <v>14</v>
      </c>
      <c r="D1793" s="3" t="s">
        <v>2862</v>
      </c>
      <c r="E1793" s="4">
        <v>99196</v>
      </c>
      <c r="F1793" s="4">
        <v>99196</v>
      </c>
      <c r="G1793" s="5">
        <f>ROUND(Offset_Report7[[#This Row],[FY 2021-22 Allocation]]-Offset_Report7[[#This Row],[FY 2021-22 Expended]],0)</f>
        <v>0</v>
      </c>
      <c r="H1793" s="5">
        <v>224081</v>
      </c>
      <c r="I1793" s="5">
        <v>224081</v>
      </c>
      <c r="J1793" s="5">
        <f>ROUND(Offset_Report7[[#This Row],[FY 2022-23 Allocation]]-Offset_Report7[[#This Row],[FY 2022-23 Expended]],0)</f>
        <v>0</v>
      </c>
      <c r="K1793" s="6">
        <f>Offset_Report7[[#This Row],[FY 2021-22 
Unspent Funds to Offset]]+Offset_Report7[[#This Row],[FY 2022-23 
Unspent Funds to Offset]]</f>
        <v>0</v>
      </c>
    </row>
    <row r="1794" spans="1:11" x14ac:dyDescent="0.2">
      <c r="A1794" s="32" t="s">
        <v>5319</v>
      </c>
      <c r="B1794" s="33" t="s">
        <v>11</v>
      </c>
      <c r="C1794" s="2" t="s">
        <v>11</v>
      </c>
      <c r="D1794" s="3" t="s">
        <v>2863</v>
      </c>
      <c r="E1794" s="4">
        <v>0</v>
      </c>
      <c r="F1794" s="4">
        <v>0</v>
      </c>
      <c r="G1794" s="5">
        <f>ROUND(Offset_Report7[[#This Row],[FY 2021-22 Allocation]]-Offset_Report7[[#This Row],[FY 2021-22 Expended]],0)</f>
        <v>0</v>
      </c>
      <c r="H1794" s="5">
        <v>0</v>
      </c>
      <c r="I1794" s="5">
        <v>0</v>
      </c>
      <c r="J1794" s="5">
        <f>ROUND(Offset_Report7[[#This Row],[FY 2022-23 Allocation]]-Offset_Report7[[#This Row],[FY 2022-23 Expended]],0)</f>
        <v>0</v>
      </c>
      <c r="K1794" s="6">
        <f>Offset_Report7[[#This Row],[FY 2021-22 
Unspent Funds to Offset]]+Offset_Report7[[#This Row],[FY 2022-23 
Unspent Funds to Offset]]</f>
        <v>0</v>
      </c>
    </row>
    <row r="1795" spans="1:11" x14ac:dyDescent="0.2">
      <c r="A1795" s="32" t="s">
        <v>5320</v>
      </c>
      <c r="B1795" s="33" t="s">
        <v>11</v>
      </c>
      <c r="C1795" s="2" t="s">
        <v>11</v>
      </c>
      <c r="D1795" s="3" t="s">
        <v>2864</v>
      </c>
      <c r="E1795" s="4">
        <v>2099244</v>
      </c>
      <c r="F1795" s="4">
        <v>2099244</v>
      </c>
      <c r="G1795" s="5">
        <f>ROUND(Offset_Report7[[#This Row],[FY 2021-22 Allocation]]-Offset_Report7[[#This Row],[FY 2021-22 Expended]],0)</f>
        <v>0</v>
      </c>
      <c r="H1795" s="5">
        <v>5520063</v>
      </c>
      <c r="I1795" s="5">
        <v>5520063</v>
      </c>
      <c r="J1795" s="5">
        <f>ROUND(Offset_Report7[[#This Row],[FY 2022-23 Allocation]]-Offset_Report7[[#This Row],[FY 2022-23 Expended]],0)</f>
        <v>0</v>
      </c>
      <c r="K1795" s="6">
        <f>Offset_Report7[[#This Row],[FY 2021-22 
Unspent Funds to Offset]]+Offset_Report7[[#This Row],[FY 2022-23 
Unspent Funds to Offset]]</f>
        <v>0</v>
      </c>
    </row>
    <row r="1796" spans="1:11" x14ac:dyDescent="0.2">
      <c r="A1796" s="32" t="s">
        <v>5321</v>
      </c>
      <c r="B1796" s="33" t="s">
        <v>2865</v>
      </c>
      <c r="C1796" s="2" t="s">
        <v>14</v>
      </c>
      <c r="D1796" s="3" t="s">
        <v>2866</v>
      </c>
      <c r="E1796" s="4">
        <v>148545</v>
      </c>
      <c r="F1796" s="4">
        <v>148545</v>
      </c>
      <c r="G1796" s="5">
        <f>ROUND(Offset_Report7[[#This Row],[FY 2021-22 Allocation]]-Offset_Report7[[#This Row],[FY 2021-22 Expended]],0)</f>
        <v>0</v>
      </c>
      <c r="H1796" s="5">
        <v>439202</v>
      </c>
      <c r="I1796" s="5">
        <v>439202</v>
      </c>
      <c r="J1796" s="5">
        <f>ROUND(Offset_Report7[[#This Row],[FY 2022-23 Allocation]]-Offset_Report7[[#This Row],[FY 2022-23 Expended]],0)</f>
        <v>0</v>
      </c>
      <c r="K1796" s="6">
        <f>Offset_Report7[[#This Row],[FY 2021-22 
Unspent Funds to Offset]]+Offset_Report7[[#This Row],[FY 2022-23 
Unspent Funds to Offset]]</f>
        <v>0</v>
      </c>
    </row>
    <row r="1797" spans="1:11" x14ac:dyDescent="0.2">
      <c r="A1797" s="32" t="s">
        <v>5322</v>
      </c>
      <c r="B1797" s="33" t="s">
        <v>11</v>
      </c>
      <c r="C1797" s="2" t="s">
        <v>11</v>
      </c>
      <c r="D1797" s="3" t="s">
        <v>2867</v>
      </c>
      <c r="E1797" s="4">
        <v>50000</v>
      </c>
      <c r="F1797" s="4">
        <v>50000</v>
      </c>
      <c r="G1797" s="5">
        <f>ROUND(Offset_Report7[[#This Row],[FY 2021-22 Allocation]]-Offset_Report7[[#This Row],[FY 2021-22 Expended]],0)</f>
        <v>0</v>
      </c>
      <c r="H1797" s="5">
        <v>50000</v>
      </c>
      <c r="I1797" s="5">
        <v>50000</v>
      </c>
      <c r="J1797" s="5">
        <f>ROUND(Offset_Report7[[#This Row],[FY 2022-23 Allocation]]-Offset_Report7[[#This Row],[FY 2022-23 Expended]],0)</f>
        <v>0</v>
      </c>
      <c r="K1797" s="6">
        <f>Offset_Report7[[#This Row],[FY 2021-22 
Unspent Funds to Offset]]+Offset_Report7[[#This Row],[FY 2022-23 
Unspent Funds to Offset]]</f>
        <v>0</v>
      </c>
    </row>
    <row r="1798" spans="1:11" x14ac:dyDescent="0.2">
      <c r="A1798" s="32" t="s">
        <v>5323</v>
      </c>
      <c r="B1798" s="33" t="s">
        <v>11</v>
      </c>
      <c r="C1798" s="2" t="s">
        <v>11</v>
      </c>
      <c r="D1798" s="3" t="s">
        <v>2868</v>
      </c>
      <c r="E1798" s="4">
        <v>50000</v>
      </c>
      <c r="F1798" s="4">
        <v>50000</v>
      </c>
      <c r="G1798" s="5">
        <f>ROUND(Offset_Report7[[#This Row],[FY 2021-22 Allocation]]-Offset_Report7[[#This Row],[FY 2021-22 Expended]],0)</f>
        <v>0</v>
      </c>
      <c r="H1798" s="5">
        <v>50052</v>
      </c>
      <c r="I1798" s="5">
        <v>50052</v>
      </c>
      <c r="J1798" s="5">
        <f>ROUND(Offset_Report7[[#This Row],[FY 2022-23 Allocation]]-Offset_Report7[[#This Row],[FY 2022-23 Expended]],0)</f>
        <v>0</v>
      </c>
      <c r="K1798" s="6">
        <f>Offset_Report7[[#This Row],[FY 2021-22 
Unspent Funds to Offset]]+Offset_Report7[[#This Row],[FY 2022-23 
Unspent Funds to Offset]]</f>
        <v>0</v>
      </c>
    </row>
    <row r="1799" spans="1:11" x14ac:dyDescent="0.2">
      <c r="A1799" s="32" t="s">
        <v>5324</v>
      </c>
      <c r="B1799" s="34" t="s">
        <v>11</v>
      </c>
      <c r="C1799" s="2" t="s">
        <v>11</v>
      </c>
      <c r="D1799" s="3" t="s">
        <v>2869</v>
      </c>
      <c r="E1799" s="4">
        <v>284690</v>
      </c>
      <c r="F1799" s="4">
        <v>284690</v>
      </c>
      <c r="G1799" s="5">
        <f>ROUND(Offset_Report7[[#This Row],[FY 2021-22 Allocation]]-Offset_Report7[[#This Row],[FY 2021-22 Expended]],0)</f>
        <v>0</v>
      </c>
      <c r="H1799" s="5">
        <v>688218</v>
      </c>
      <c r="I1799" s="5">
        <v>688218</v>
      </c>
      <c r="J1799" s="5">
        <f>ROUND(Offset_Report7[[#This Row],[FY 2022-23 Allocation]]-Offset_Report7[[#This Row],[FY 2022-23 Expended]],0)</f>
        <v>0</v>
      </c>
      <c r="K1799" s="6">
        <f>Offset_Report7[[#This Row],[FY 2021-22 
Unspent Funds to Offset]]+Offset_Report7[[#This Row],[FY 2022-23 
Unspent Funds to Offset]]</f>
        <v>0</v>
      </c>
    </row>
    <row r="1800" spans="1:11" x14ac:dyDescent="0.2">
      <c r="A1800" s="32" t="s">
        <v>5325</v>
      </c>
      <c r="B1800" s="34" t="s">
        <v>11</v>
      </c>
      <c r="C1800" s="2" t="s">
        <v>11</v>
      </c>
      <c r="D1800" s="3" t="s">
        <v>2870</v>
      </c>
      <c r="E1800" s="4">
        <v>113181</v>
      </c>
      <c r="F1800" s="4">
        <v>113181</v>
      </c>
      <c r="G1800" s="5">
        <f>ROUND(Offset_Report7[[#This Row],[FY 2021-22 Allocation]]-Offset_Report7[[#This Row],[FY 2021-22 Expended]],0)</f>
        <v>0</v>
      </c>
      <c r="H1800" s="5">
        <v>327257</v>
      </c>
      <c r="I1800" s="5">
        <v>327257</v>
      </c>
      <c r="J1800" s="5">
        <f>ROUND(Offset_Report7[[#This Row],[FY 2022-23 Allocation]]-Offset_Report7[[#This Row],[FY 2022-23 Expended]],0)</f>
        <v>0</v>
      </c>
      <c r="K1800" s="6">
        <f>Offset_Report7[[#This Row],[FY 2021-22 
Unspent Funds to Offset]]+Offset_Report7[[#This Row],[FY 2022-23 
Unspent Funds to Offset]]</f>
        <v>0</v>
      </c>
    </row>
    <row r="1801" spans="1:11" x14ac:dyDescent="0.2">
      <c r="A1801" s="32" t="s">
        <v>5326</v>
      </c>
      <c r="B1801" s="34" t="s">
        <v>11</v>
      </c>
      <c r="C1801" s="2" t="s">
        <v>11</v>
      </c>
      <c r="D1801" s="3" t="s">
        <v>2871</v>
      </c>
      <c r="E1801" s="4">
        <v>0</v>
      </c>
      <c r="F1801" s="4">
        <v>0</v>
      </c>
      <c r="G1801" s="5">
        <f>ROUND(Offset_Report7[[#This Row],[FY 2021-22 Allocation]]-Offset_Report7[[#This Row],[FY 2021-22 Expended]],0)</f>
        <v>0</v>
      </c>
      <c r="H1801" s="5">
        <v>0</v>
      </c>
      <c r="I1801" s="5">
        <v>0</v>
      </c>
      <c r="J1801" s="5">
        <f>ROUND(Offset_Report7[[#This Row],[FY 2022-23 Allocation]]-Offset_Report7[[#This Row],[FY 2022-23 Expended]],0)</f>
        <v>0</v>
      </c>
      <c r="K1801" s="6">
        <f>Offset_Report7[[#This Row],[FY 2021-22 
Unspent Funds to Offset]]+Offset_Report7[[#This Row],[FY 2022-23 
Unspent Funds to Offset]]</f>
        <v>0</v>
      </c>
    </row>
    <row r="1802" spans="1:11" x14ac:dyDescent="0.2">
      <c r="A1802" s="32" t="s">
        <v>5327</v>
      </c>
      <c r="B1802" s="34" t="s">
        <v>11</v>
      </c>
      <c r="C1802" s="2" t="s">
        <v>11</v>
      </c>
      <c r="D1802" s="3" t="s">
        <v>2872</v>
      </c>
      <c r="E1802" s="4">
        <v>402047</v>
      </c>
      <c r="F1802" s="4">
        <v>402047</v>
      </c>
      <c r="G1802" s="5">
        <f>ROUND(Offset_Report7[[#This Row],[FY 2021-22 Allocation]]-Offset_Report7[[#This Row],[FY 2021-22 Expended]],0)</f>
        <v>0</v>
      </c>
      <c r="H1802" s="5">
        <v>699336</v>
      </c>
      <c r="I1802" s="5">
        <v>699336</v>
      </c>
      <c r="J1802" s="5">
        <f>ROUND(Offset_Report7[[#This Row],[FY 2022-23 Allocation]]-Offset_Report7[[#This Row],[FY 2022-23 Expended]],0)</f>
        <v>0</v>
      </c>
      <c r="K1802" s="6">
        <f>Offset_Report7[[#This Row],[FY 2021-22 
Unspent Funds to Offset]]+Offset_Report7[[#This Row],[FY 2022-23 
Unspent Funds to Offset]]</f>
        <v>0</v>
      </c>
    </row>
    <row r="1803" spans="1:11" x14ac:dyDescent="0.2">
      <c r="A1803" s="32" t="s">
        <v>5328</v>
      </c>
      <c r="B1803" s="34" t="s">
        <v>11</v>
      </c>
      <c r="C1803" s="2" t="s">
        <v>11</v>
      </c>
      <c r="D1803" s="3" t="s">
        <v>2873</v>
      </c>
      <c r="E1803" s="4">
        <v>969226</v>
      </c>
      <c r="F1803" s="4">
        <v>969226</v>
      </c>
      <c r="G1803" s="5">
        <f>ROUND(Offset_Report7[[#This Row],[FY 2021-22 Allocation]]-Offset_Report7[[#This Row],[FY 2021-22 Expended]],0)</f>
        <v>0</v>
      </c>
      <c r="H1803" s="5">
        <v>2383632</v>
      </c>
      <c r="I1803" s="5">
        <v>2383632</v>
      </c>
      <c r="J1803" s="5">
        <f>ROUND(Offset_Report7[[#This Row],[FY 2022-23 Allocation]]-Offset_Report7[[#This Row],[FY 2022-23 Expended]],0)</f>
        <v>0</v>
      </c>
      <c r="K1803" s="6">
        <f>Offset_Report7[[#This Row],[FY 2021-22 
Unspent Funds to Offset]]+Offset_Report7[[#This Row],[FY 2022-23 
Unspent Funds to Offset]]</f>
        <v>0</v>
      </c>
    </row>
    <row r="1804" spans="1:11" x14ac:dyDescent="0.2">
      <c r="A1804" s="32" t="s">
        <v>5329</v>
      </c>
      <c r="B1804" s="34" t="s">
        <v>11</v>
      </c>
      <c r="C1804" s="2" t="s">
        <v>11</v>
      </c>
      <c r="D1804" s="3" t="s">
        <v>2874</v>
      </c>
      <c r="E1804" s="4">
        <v>1165314</v>
      </c>
      <c r="F1804" s="4">
        <v>1165314</v>
      </c>
      <c r="G1804" s="5">
        <f>ROUND(Offset_Report7[[#This Row],[FY 2021-22 Allocation]]-Offset_Report7[[#This Row],[FY 2021-22 Expended]],0)</f>
        <v>0</v>
      </c>
      <c r="H1804" s="5">
        <v>3141570</v>
      </c>
      <c r="I1804" s="5">
        <v>3141570</v>
      </c>
      <c r="J1804" s="5">
        <f>ROUND(Offset_Report7[[#This Row],[FY 2022-23 Allocation]]-Offset_Report7[[#This Row],[FY 2022-23 Expended]],0)</f>
        <v>0</v>
      </c>
      <c r="K1804" s="6">
        <f>Offset_Report7[[#This Row],[FY 2021-22 
Unspent Funds to Offset]]+Offset_Report7[[#This Row],[FY 2022-23 
Unspent Funds to Offset]]</f>
        <v>0</v>
      </c>
    </row>
    <row r="1805" spans="1:11" x14ac:dyDescent="0.2">
      <c r="A1805" s="32" t="s">
        <v>5330</v>
      </c>
      <c r="B1805" s="34" t="s">
        <v>2875</v>
      </c>
      <c r="C1805" s="2" t="s">
        <v>14</v>
      </c>
      <c r="D1805" s="3" t="s">
        <v>2876</v>
      </c>
      <c r="E1805" s="4">
        <v>50000</v>
      </c>
      <c r="F1805" s="4">
        <v>50000</v>
      </c>
      <c r="G1805" s="5">
        <f>ROUND(Offset_Report7[[#This Row],[FY 2021-22 Allocation]]-Offset_Report7[[#This Row],[FY 2021-22 Expended]],0)</f>
        <v>0</v>
      </c>
      <c r="H1805" s="5">
        <v>73996</v>
      </c>
      <c r="I1805" s="5">
        <v>73996</v>
      </c>
      <c r="J1805" s="5">
        <f>ROUND(Offset_Report7[[#This Row],[FY 2022-23 Allocation]]-Offset_Report7[[#This Row],[FY 2022-23 Expended]],0)</f>
        <v>0</v>
      </c>
      <c r="K1805" s="6">
        <f>Offset_Report7[[#This Row],[FY 2021-22 
Unspent Funds to Offset]]+Offset_Report7[[#This Row],[FY 2022-23 
Unspent Funds to Offset]]</f>
        <v>0</v>
      </c>
    </row>
    <row r="1806" spans="1:11" x14ac:dyDescent="0.2">
      <c r="A1806" s="32" t="s">
        <v>5331</v>
      </c>
      <c r="B1806" s="34" t="s">
        <v>11</v>
      </c>
      <c r="C1806" s="2" t="s">
        <v>11</v>
      </c>
      <c r="D1806" s="3" t="s">
        <v>2877</v>
      </c>
      <c r="E1806" s="4">
        <v>973727</v>
      </c>
      <c r="F1806" s="4">
        <v>973727</v>
      </c>
      <c r="G1806" s="5">
        <f>ROUND(Offset_Report7[[#This Row],[FY 2021-22 Allocation]]-Offset_Report7[[#This Row],[FY 2021-22 Expended]],0)</f>
        <v>0</v>
      </c>
      <c r="H1806" s="5">
        <v>2473601</v>
      </c>
      <c r="I1806" s="5">
        <v>2473601</v>
      </c>
      <c r="J1806" s="5">
        <f>ROUND(Offset_Report7[[#This Row],[FY 2022-23 Allocation]]-Offset_Report7[[#This Row],[FY 2022-23 Expended]],0)</f>
        <v>0</v>
      </c>
      <c r="K1806" s="6">
        <f>Offset_Report7[[#This Row],[FY 2021-22 
Unspent Funds to Offset]]+Offset_Report7[[#This Row],[FY 2022-23 
Unspent Funds to Offset]]</f>
        <v>0</v>
      </c>
    </row>
    <row r="1807" spans="1:11" x14ac:dyDescent="0.2">
      <c r="A1807" s="32" t="s">
        <v>5332</v>
      </c>
      <c r="B1807" s="34" t="s">
        <v>11</v>
      </c>
      <c r="C1807" s="2" t="s">
        <v>11</v>
      </c>
      <c r="D1807" s="3" t="s">
        <v>2878</v>
      </c>
      <c r="E1807" s="4">
        <v>0</v>
      </c>
      <c r="F1807" s="4">
        <v>0</v>
      </c>
      <c r="G1807" s="5">
        <f>ROUND(Offset_Report7[[#This Row],[FY 2021-22 Allocation]]-Offset_Report7[[#This Row],[FY 2021-22 Expended]],0)</f>
        <v>0</v>
      </c>
      <c r="H1807" s="5">
        <v>0</v>
      </c>
      <c r="I1807" s="5">
        <v>0</v>
      </c>
      <c r="J1807" s="5">
        <f>ROUND(Offset_Report7[[#This Row],[FY 2022-23 Allocation]]-Offset_Report7[[#This Row],[FY 2022-23 Expended]],0)</f>
        <v>0</v>
      </c>
      <c r="K1807" s="6">
        <f>Offset_Report7[[#This Row],[FY 2021-22 
Unspent Funds to Offset]]+Offset_Report7[[#This Row],[FY 2022-23 
Unspent Funds to Offset]]</f>
        <v>0</v>
      </c>
    </row>
    <row r="1808" spans="1:11" x14ac:dyDescent="0.2">
      <c r="A1808" s="32" t="s">
        <v>5333</v>
      </c>
      <c r="B1808" s="34" t="s">
        <v>11</v>
      </c>
      <c r="C1808" s="2" t="s">
        <v>11</v>
      </c>
      <c r="D1808" s="3" t="s">
        <v>2879</v>
      </c>
      <c r="E1808" s="4">
        <v>1040442</v>
      </c>
      <c r="F1808" s="4">
        <v>1040442</v>
      </c>
      <c r="G1808" s="5">
        <f>ROUND(Offset_Report7[[#This Row],[FY 2021-22 Allocation]]-Offset_Report7[[#This Row],[FY 2021-22 Expended]],0)</f>
        <v>0</v>
      </c>
      <c r="H1808" s="5">
        <v>1890861</v>
      </c>
      <c r="I1808" s="5">
        <v>1890861</v>
      </c>
      <c r="J1808" s="5">
        <f>ROUND(Offset_Report7[[#This Row],[FY 2022-23 Allocation]]-Offset_Report7[[#This Row],[FY 2022-23 Expended]],0)</f>
        <v>0</v>
      </c>
      <c r="K1808" s="6">
        <f>Offset_Report7[[#This Row],[FY 2021-22 
Unspent Funds to Offset]]+Offset_Report7[[#This Row],[FY 2022-23 
Unspent Funds to Offset]]</f>
        <v>0</v>
      </c>
    </row>
    <row r="1809" spans="1:11" x14ac:dyDescent="0.2">
      <c r="A1809" s="32" t="s">
        <v>5334</v>
      </c>
      <c r="B1809" s="34" t="s">
        <v>2880</v>
      </c>
      <c r="C1809" s="2" t="s">
        <v>31</v>
      </c>
      <c r="D1809" s="3" t="s">
        <v>2881</v>
      </c>
      <c r="E1809" s="4">
        <v>191988</v>
      </c>
      <c r="F1809" s="4">
        <v>191988</v>
      </c>
      <c r="G1809" s="5">
        <f>ROUND(Offset_Report7[[#This Row],[FY 2021-22 Allocation]]-Offset_Report7[[#This Row],[FY 2021-22 Expended]],0)</f>
        <v>0</v>
      </c>
      <c r="H1809" s="5">
        <v>405257</v>
      </c>
      <c r="I1809" s="5">
        <v>405257</v>
      </c>
      <c r="J1809" s="5">
        <f>ROUND(Offset_Report7[[#This Row],[FY 2022-23 Allocation]]-Offset_Report7[[#This Row],[FY 2022-23 Expended]],0)</f>
        <v>0</v>
      </c>
      <c r="K1809" s="6">
        <f>Offset_Report7[[#This Row],[FY 2021-22 
Unspent Funds to Offset]]+Offset_Report7[[#This Row],[FY 2022-23 
Unspent Funds to Offset]]</f>
        <v>0</v>
      </c>
    </row>
    <row r="1810" spans="1:11" x14ac:dyDescent="0.2">
      <c r="A1810" s="32" t="s">
        <v>5335</v>
      </c>
      <c r="B1810" s="34" t="s">
        <v>11</v>
      </c>
      <c r="C1810" s="2" t="s">
        <v>11</v>
      </c>
      <c r="D1810" s="3" t="s">
        <v>2882</v>
      </c>
      <c r="E1810" s="4">
        <v>2244497</v>
      </c>
      <c r="F1810" s="4">
        <v>2244497</v>
      </c>
      <c r="G1810" s="5">
        <f>ROUND(Offset_Report7[[#This Row],[FY 2021-22 Allocation]]-Offset_Report7[[#This Row],[FY 2021-22 Expended]],0)</f>
        <v>0</v>
      </c>
      <c r="H1810" s="5">
        <v>5526746</v>
      </c>
      <c r="I1810" s="5">
        <v>5526746</v>
      </c>
      <c r="J1810" s="5">
        <f>ROUND(Offset_Report7[[#This Row],[FY 2022-23 Allocation]]-Offset_Report7[[#This Row],[FY 2022-23 Expended]],0)</f>
        <v>0</v>
      </c>
      <c r="K1810" s="6">
        <f>Offset_Report7[[#This Row],[FY 2021-22 
Unspent Funds to Offset]]+Offset_Report7[[#This Row],[FY 2022-23 
Unspent Funds to Offset]]</f>
        <v>0</v>
      </c>
    </row>
    <row r="1811" spans="1:11" x14ac:dyDescent="0.2">
      <c r="A1811" s="32" t="s">
        <v>5336</v>
      </c>
      <c r="B1811" s="34" t="s">
        <v>11</v>
      </c>
      <c r="C1811" s="2" t="s">
        <v>11</v>
      </c>
      <c r="D1811" s="3" t="s">
        <v>2883</v>
      </c>
      <c r="E1811" s="4">
        <v>265227</v>
      </c>
      <c r="F1811" s="4">
        <v>265227</v>
      </c>
      <c r="G1811" s="5">
        <f>ROUND(Offset_Report7[[#This Row],[FY 2021-22 Allocation]]-Offset_Report7[[#This Row],[FY 2021-22 Expended]],0)</f>
        <v>0</v>
      </c>
      <c r="H1811" s="5">
        <v>639138</v>
      </c>
      <c r="I1811" s="5">
        <v>639138</v>
      </c>
      <c r="J1811" s="5">
        <f>ROUND(Offset_Report7[[#This Row],[FY 2022-23 Allocation]]-Offset_Report7[[#This Row],[FY 2022-23 Expended]],0)</f>
        <v>0</v>
      </c>
      <c r="K1811" s="6">
        <f>Offset_Report7[[#This Row],[FY 2021-22 
Unspent Funds to Offset]]+Offset_Report7[[#This Row],[FY 2022-23 
Unspent Funds to Offset]]</f>
        <v>0</v>
      </c>
    </row>
    <row r="1812" spans="1:11" x14ac:dyDescent="0.2">
      <c r="A1812" s="32" t="s">
        <v>5337</v>
      </c>
      <c r="B1812" s="34" t="s">
        <v>11</v>
      </c>
      <c r="C1812" s="2" t="s">
        <v>11</v>
      </c>
      <c r="D1812" s="3" t="s">
        <v>2884</v>
      </c>
      <c r="E1812" s="4">
        <v>620041</v>
      </c>
      <c r="F1812" s="4">
        <v>620041</v>
      </c>
      <c r="G1812" s="5">
        <f>ROUND(Offset_Report7[[#This Row],[FY 2021-22 Allocation]]-Offset_Report7[[#This Row],[FY 2021-22 Expended]],0)</f>
        <v>0</v>
      </c>
      <c r="H1812" s="5">
        <v>1581634</v>
      </c>
      <c r="I1812" s="5">
        <v>1581634</v>
      </c>
      <c r="J1812" s="5">
        <f>ROUND(Offset_Report7[[#This Row],[FY 2022-23 Allocation]]-Offset_Report7[[#This Row],[FY 2022-23 Expended]],0)</f>
        <v>0</v>
      </c>
      <c r="K1812" s="6">
        <f>Offset_Report7[[#This Row],[FY 2021-22 
Unspent Funds to Offset]]+Offset_Report7[[#This Row],[FY 2022-23 
Unspent Funds to Offset]]</f>
        <v>0</v>
      </c>
    </row>
    <row r="1813" spans="1:11" x14ac:dyDescent="0.2">
      <c r="A1813" s="32" t="s">
        <v>5338</v>
      </c>
      <c r="B1813" s="34" t="s">
        <v>11</v>
      </c>
      <c r="C1813" s="2" t="s">
        <v>11</v>
      </c>
      <c r="D1813" s="3" t="s">
        <v>2885</v>
      </c>
      <c r="E1813" s="4">
        <v>4399981</v>
      </c>
      <c r="F1813" s="4">
        <v>4399981</v>
      </c>
      <c r="G1813" s="5">
        <f>ROUND(Offset_Report7[[#This Row],[FY 2021-22 Allocation]]-Offset_Report7[[#This Row],[FY 2021-22 Expended]],0)</f>
        <v>0</v>
      </c>
      <c r="H1813" s="5">
        <v>10725199</v>
      </c>
      <c r="I1813" s="5">
        <v>10725199</v>
      </c>
      <c r="J1813" s="5">
        <f>ROUND(Offset_Report7[[#This Row],[FY 2022-23 Allocation]]-Offset_Report7[[#This Row],[FY 2022-23 Expended]],0)</f>
        <v>0</v>
      </c>
      <c r="K1813" s="6">
        <f>Offset_Report7[[#This Row],[FY 2021-22 
Unspent Funds to Offset]]+Offset_Report7[[#This Row],[FY 2022-23 
Unspent Funds to Offset]]</f>
        <v>0</v>
      </c>
    </row>
    <row r="1814" spans="1:11" x14ac:dyDescent="0.2">
      <c r="A1814" s="32" t="s">
        <v>5339</v>
      </c>
      <c r="B1814" s="34" t="s">
        <v>2886</v>
      </c>
      <c r="C1814" s="2" t="s">
        <v>14</v>
      </c>
      <c r="D1814" s="3" t="s">
        <v>2887</v>
      </c>
      <c r="E1814" s="4">
        <v>220168</v>
      </c>
      <c r="F1814" s="4">
        <v>220168</v>
      </c>
      <c r="G1814" s="5">
        <f>ROUND(Offset_Report7[[#This Row],[FY 2021-22 Allocation]]-Offset_Report7[[#This Row],[FY 2021-22 Expended]],0)</f>
        <v>0</v>
      </c>
      <c r="H1814" s="5">
        <v>267768</v>
      </c>
      <c r="I1814" s="5">
        <v>267768</v>
      </c>
      <c r="J1814" s="5">
        <f>ROUND(Offset_Report7[[#This Row],[FY 2022-23 Allocation]]-Offset_Report7[[#This Row],[FY 2022-23 Expended]],0)</f>
        <v>0</v>
      </c>
      <c r="K1814" s="6">
        <f>Offset_Report7[[#This Row],[FY 2021-22 
Unspent Funds to Offset]]+Offset_Report7[[#This Row],[FY 2022-23 
Unspent Funds to Offset]]</f>
        <v>0</v>
      </c>
    </row>
    <row r="1815" spans="1:11" x14ac:dyDescent="0.2">
      <c r="A1815" s="32" t="s">
        <v>5340</v>
      </c>
      <c r="B1815" s="34" t="s">
        <v>2888</v>
      </c>
      <c r="C1815" s="2" t="s">
        <v>14</v>
      </c>
      <c r="D1815" s="3" t="s">
        <v>2889</v>
      </c>
      <c r="E1815" s="4">
        <v>94306</v>
      </c>
      <c r="F1815" s="4">
        <v>94306</v>
      </c>
      <c r="G1815" s="5">
        <f>ROUND(Offset_Report7[[#This Row],[FY 2021-22 Allocation]]-Offset_Report7[[#This Row],[FY 2021-22 Expended]],0)</f>
        <v>0</v>
      </c>
      <c r="H1815" s="5">
        <v>205813</v>
      </c>
      <c r="I1815" s="5">
        <v>205813</v>
      </c>
      <c r="J1815" s="5">
        <f>ROUND(Offset_Report7[[#This Row],[FY 2022-23 Allocation]]-Offset_Report7[[#This Row],[FY 2022-23 Expended]],0)</f>
        <v>0</v>
      </c>
      <c r="K1815" s="6">
        <f>Offset_Report7[[#This Row],[FY 2021-22 
Unspent Funds to Offset]]+Offset_Report7[[#This Row],[FY 2022-23 
Unspent Funds to Offset]]</f>
        <v>0</v>
      </c>
    </row>
    <row r="1816" spans="1:11" x14ac:dyDescent="0.2">
      <c r="A1816" s="32" t="s">
        <v>5341</v>
      </c>
      <c r="B1816" s="34" t="s">
        <v>2890</v>
      </c>
      <c r="C1816" s="2" t="s">
        <v>14</v>
      </c>
      <c r="D1816" s="3" t="s">
        <v>2891</v>
      </c>
      <c r="E1816" s="4">
        <v>0</v>
      </c>
      <c r="F1816" s="4">
        <v>0</v>
      </c>
      <c r="G1816" s="5">
        <f>ROUND(Offset_Report7[[#This Row],[FY 2021-22 Allocation]]-Offset_Report7[[#This Row],[FY 2021-22 Expended]],0)</f>
        <v>0</v>
      </c>
      <c r="H1816" s="5">
        <v>0</v>
      </c>
      <c r="I1816" s="5">
        <v>0</v>
      </c>
      <c r="J1816" s="5">
        <f>ROUND(Offset_Report7[[#This Row],[FY 2022-23 Allocation]]-Offset_Report7[[#This Row],[FY 2022-23 Expended]],0)</f>
        <v>0</v>
      </c>
      <c r="K1816" s="6">
        <f>Offset_Report7[[#This Row],[FY 2021-22 
Unspent Funds to Offset]]+Offset_Report7[[#This Row],[FY 2022-23 
Unspent Funds to Offset]]</f>
        <v>0</v>
      </c>
    </row>
    <row r="1817" spans="1:11" x14ac:dyDescent="0.2">
      <c r="A1817" s="32" t="s">
        <v>5342</v>
      </c>
      <c r="B1817" s="34" t="s">
        <v>11</v>
      </c>
      <c r="C1817" s="2" t="s">
        <v>11</v>
      </c>
      <c r="D1817" s="3" t="s">
        <v>2892</v>
      </c>
      <c r="E1817" s="4">
        <v>2637465</v>
      </c>
      <c r="F1817" s="4">
        <v>2637465</v>
      </c>
      <c r="G1817" s="5">
        <f>ROUND(Offset_Report7[[#This Row],[FY 2021-22 Allocation]]-Offset_Report7[[#This Row],[FY 2021-22 Expended]],0)</f>
        <v>0</v>
      </c>
      <c r="H1817" s="5">
        <v>6483307</v>
      </c>
      <c r="I1817" s="5">
        <v>6483307</v>
      </c>
      <c r="J1817" s="5">
        <f>ROUND(Offset_Report7[[#This Row],[FY 2022-23 Allocation]]-Offset_Report7[[#This Row],[FY 2022-23 Expended]],0)</f>
        <v>0</v>
      </c>
      <c r="K1817" s="6">
        <f>Offset_Report7[[#This Row],[FY 2021-22 
Unspent Funds to Offset]]+Offset_Report7[[#This Row],[FY 2022-23 
Unspent Funds to Offset]]</f>
        <v>0</v>
      </c>
    </row>
    <row r="1818" spans="1:11" x14ac:dyDescent="0.2">
      <c r="A1818" s="32" t="s">
        <v>5343</v>
      </c>
      <c r="B1818" s="34" t="s">
        <v>11</v>
      </c>
      <c r="C1818" s="2" t="s">
        <v>11</v>
      </c>
      <c r="D1818" s="3" t="s">
        <v>2893</v>
      </c>
      <c r="E1818" s="4">
        <v>67320</v>
      </c>
      <c r="F1818" s="4">
        <v>67320</v>
      </c>
      <c r="G1818" s="5">
        <f>ROUND(Offset_Report7[[#This Row],[FY 2021-22 Allocation]]-Offset_Report7[[#This Row],[FY 2021-22 Expended]],0)</f>
        <v>0</v>
      </c>
      <c r="H1818" s="5">
        <v>190310</v>
      </c>
      <c r="I1818" s="5">
        <v>190310</v>
      </c>
      <c r="J1818" s="5">
        <f>ROUND(Offset_Report7[[#This Row],[FY 2022-23 Allocation]]-Offset_Report7[[#This Row],[FY 2022-23 Expended]],0)</f>
        <v>0</v>
      </c>
      <c r="K1818" s="6">
        <f>Offset_Report7[[#This Row],[FY 2021-22 
Unspent Funds to Offset]]+Offset_Report7[[#This Row],[FY 2022-23 
Unspent Funds to Offset]]</f>
        <v>0</v>
      </c>
    </row>
    <row r="1819" spans="1:11" x14ac:dyDescent="0.2">
      <c r="A1819" s="32" t="s">
        <v>5344</v>
      </c>
      <c r="B1819" s="34" t="s">
        <v>11</v>
      </c>
      <c r="C1819" s="2" t="s">
        <v>11</v>
      </c>
      <c r="D1819" s="3" t="s">
        <v>2894</v>
      </c>
      <c r="E1819" s="4">
        <v>1493410</v>
      </c>
      <c r="F1819" s="4">
        <v>1493410</v>
      </c>
      <c r="G1819" s="5">
        <f>ROUND(Offset_Report7[[#This Row],[FY 2021-22 Allocation]]-Offset_Report7[[#This Row],[FY 2021-22 Expended]],0)</f>
        <v>0</v>
      </c>
      <c r="H1819" s="5">
        <v>3197395</v>
      </c>
      <c r="I1819" s="5">
        <v>3197395</v>
      </c>
      <c r="J1819" s="5">
        <f>ROUND(Offset_Report7[[#This Row],[FY 2022-23 Allocation]]-Offset_Report7[[#This Row],[FY 2022-23 Expended]],0)</f>
        <v>0</v>
      </c>
      <c r="K1819" s="6">
        <f>Offset_Report7[[#This Row],[FY 2021-22 
Unspent Funds to Offset]]+Offset_Report7[[#This Row],[FY 2022-23 
Unspent Funds to Offset]]</f>
        <v>0</v>
      </c>
    </row>
    <row r="1820" spans="1:11" x14ac:dyDescent="0.2">
      <c r="A1820" s="32" t="s">
        <v>5345</v>
      </c>
      <c r="B1820" s="34" t="s">
        <v>11</v>
      </c>
      <c r="C1820" s="2" t="s">
        <v>11</v>
      </c>
      <c r="D1820" s="3" t="s">
        <v>2895</v>
      </c>
      <c r="E1820" s="4">
        <v>548712</v>
      </c>
      <c r="F1820" s="4">
        <v>548712</v>
      </c>
      <c r="G1820" s="5">
        <f>ROUND(Offset_Report7[[#This Row],[FY 2021-22 Allocation]]-Offset_Report7[[#This Row],[FY 2021-22 Expended]],0)</f>
        <v>0</v>
      </c>
      <c r="H1820" s="5">
        <v>1597772</v>
      </c>
      <c r="I1820" s="5">
        <v>1597772</v>
      </c>
      <c r="J1820" s="5">
        <f>ROUND(Offset_Report7[[#This Row],[FY 2022-23 Allocation]]-Offset_Report7[[#This Row],[FY 2022-23 Expended]],0)</f>
        <v>0</v>
      </c>
      <c r="K1820" s="6">
        <f>Offset_Report7[[#This Row],[FY 2021-22 
Unspent Funds to Offset]]+Offset_Report7[[#This Row],[FY 2022-23 
Unspent Funds to Offset]]</f>
        <v>0</v>
      </c>
    </row>
    <row r="1821" spans="1:11" x14ac:dyDescent="0.2">
      <c r="A1821" s="32" t="s">
        <v>5346</v>
      </c>
      <c r="B1821" s="34" t="s">
        <v>11</v>
      </c>
      <c r="C1821" s="2" t="s">
        <v>11</v>
      </c>
      <c r="D1821" s="3" t="s">
        <v>2896</v>
      </c>
      <c r="E1821" s="4">
        <v>1615694</v>
      </c>
      <c r="F1821" s="4">
        <v>1615694</v>
      </c>
      <c r="G1821" s="5">
        <f>ROUND(Offset_Report7[[#This Row],[FY 2021-22 Allocation]]-Offset_Report7[[#This Row],[FY 2021-22 Expended]],0)</f>
        <v>0</v>
      </c>
      <c r="H1821" s="5">
        <v>4376296</v>
      </c>
      <c r="I1821" s="5">
        <v>4376296</v>
      </c>
      <c r="J1821" s="5">
        <f>ROUND(Offset_Report7[[#This Row],[FY 2022-23 Allocation]]-Offset_Report7[[#This Row],[FY 2022-23 Expended]],0)</f>
        <v>0</v>
      </c>
      <c r="K1821" s="6">
        <f>Offset_Report7[[#This Row],[FY 2021-22 
Unspent Funds to Offset]]+Offset_Report7[[#This Row],[FY 2022-23 
Unspent Funds to Offset]]</f>
        <v>0</v>
      </c>
    </row>
    <row r="1822" spans="1:11" x14ac:dyDescent="0.2">
      <c r="A1822" s="32" t="s">
        <v>5347</v>
      </c>
      <c r="B1822" s="34" t="s">
        <v>2897</v>
      </c>
      <c r="C1822" s="2" t="s">
        <v>14</v>
      </c>
      <c r="D1822" s="3" t="s">
        <v>2898</v>
      </c>
      <c r="E1822" s="4">
        <v>0</v>
      </c>
      <c r="F1822" s="4">
        <v>0</v>
      </c>
      <c r="G1822" s="5">
        <f>ROUND(Offset_Report7[[#This Row],[FY 2021-22 Allocation]]-Offset_Report7[[#This Row],[FY 2021-22 Expended]],0)</f>
        <v>0</v>
      </c>
      <c r="H1822" s="5">
        <v>0</v>
      </c>
      <c r="I1822" s="5">
        <v>0</v>
      </c>
      <c r="J1822" s="5">
        <f>ROUND(Offset_Report7[[#This Row],[FY 2022-23 Allocation]]-Offset_Report7[[#This Row],[FY 2022-23 Expended]],0)</f>
        <v>0</v>
      </c>
      <c r="K1822" s="6">
        <f>Offset_Report7[[#This Row],[FY 2021-22 
Unspent Funds to Offset]]+Offset_Report7[[#This Row],[FY 2022-23 
Unspent Funds to Offset]]</f>
        <v>0</v>
      </c>
    </row>
    <row r="1823" spans="1:11" x14ac:dyDescent="0.2">
      <c r="A1823" s="32" t="s">
        <v>5348</v>
      </c>
      <c r="B1823" s="34" t="s">
        <v>11</v>
      </c>
      <c r="C1823" s="2" t="s">
        <v>11</v>
      </c>
      <c r="D1823" s="3" t="s">
        <v>2899</v>
      </c>
      <c r="E1823" s="4">
        <v>0</v>
      </c>
      <c r="F1823" s="4">
        <v>0</v>
      </c>
      <c r="G1823" s="5">
        <f>ROUND(Offset_Report7[[#This Row],[FY 2021-22 Allocation]]-Offset_Report7[[#This Row],[FY 2021-22 Expended]],0)</f>
        <v>0</v>
      </c>
      <c r="H1823" s="5">
        <v>0</v>
      </c>
      <c r="I1823" s="5">
        <v>0</v>
      </c>
      <c r="J1823" s="5">
        <f>ROUND(Offset_Report7[[#This Row],[FY 2022-23 Allocation]]-Offset_Report7[[#This Row],[FY 2022-23 Expended]],0)</f>
        <v>0</v>
      </c>
      <c r="K1823" s="6">
        <f>Offset_Report7[[#This Row],[FY 2021-22 
Unspent Funds to Offset]]+Offset_Report7[[#This Row],[FY 2022-23 
Unspent Funds to Offset]]</f>
        <v>0</v>
      </c>
    </row>
    <row r="1824" spans="1:11" x14ac:dyDescent="0.2">
      <c r="A1824" s="32" t="s">
        <v>5349</v>
      </c>
      <c r="B1824" s="34" t="s">
        <v>2900</v>
      </c>
      <c r="C1824" s="2" t="s">
        <v>31</v>
      </c>
      <c r="D1824" s="3" t="s">
        <v>2901</v>
      </c>
      <c r="E1824" s="4">
        <v>0</v>
      </c>
      <c r="F1824" s="4">
        <v>0</v>
      </c>
      <c r="G1824" s="5">
        <f>ROUND(Offset_Report7[[#This Row],[FY 2021-22 Allocation]]-Offset_Report7[[#This Row],[FY 2021-22 Expended]],0)</f>
        <v>0</v>
      </c>
      <c r="H1824" s="5">
        <v>0</v>
      </c>
      <c r="I1824" s="5">
        <v>0</v>
      </c>
      <c r="J1824" s="5">
        <f>ROUND(Offset_Report7[[#This Row],[FY 2022-23 Allocation]]-Offset_Report7[[#This Row],[FY 2022-23 Expended]],0)</f>
        <v>0</v>
      </c>
      <c r="K1824" s="6">
        <f>Offset_Report7[[#This Row],[FY 2021-22 
Unspent Funds to Offset]]+Offset_Report7[[#This Row],[FY 2022-23 
Unspent Funds to Offset]]</f>
        <v>0</v>
      </c>
    </row>
    <row r="1825" spans="1:11" x14ac:dyDescent="0.2">
      <c r="A1825" s="32" t="s">
        <v>5350</v>
      </c>
      <c r="B1825" s="34" t="s">
        <v>2902</v>
      </c>
      <c r="C1825" s="2" t="s">
        <v>14</v>
      </c>
      <c r="D1825" s="3" t="s">
        <v>2903</v>
      </c>
      <c r="E1825" s="4">
        <v>0</v>
      </c>
      <c r="F1825" s="4">
        <v>0</v>
      </c>
      <c r="G1825" s="5">
        <f>ROUND(Offset_Report7[[#This Row],[FY 2021-22 Allocation]]-Offset_Report7[[#This Row],[FY 2021-22 Expended]],0)</f>
        <v>0</v>
      </c>
      <c r="H1825" s="5">
        <v>0</v>
      </c>
      <c r="I1825" s="5">
        <v>0</v>
      </c>
      <c r="J1825" s="5">
        <f>ROUND(Offset_Report7[[#This Row],[FY 2022-23 Allocation]]-Offset_Report7[[#This Row],[FY 2022-23 Expended]],0)</f>
        <v>0</v>
      </c>
      <c r="K1825" s="6">
        <f>Offset_Report7[[#This Row],[FY 2021-22 
Unspent Funds to Offset]]+Offset_Report7[[#This Row],[FY 2022-23 
Unspent Funds to Offset]]</f>
        <v>0</v>
      </c>
    </row>
    <row r="1826" spans="1:11" x14ac:dyDescent="0.2">
      <c r="A1826" s="32" t="s">
        <v>5351</v>
      </c>
      <c r="B1826" s="34" t="s">
        <v>11</v>
      </c>
      <c r="C1826" s="2" t="s">
        <v>11</v>
      </c>
      <c r="D1826" s="3" t="s">
        <v>2904</v>
      </c>
      <c r="E1826" s="4">
        <v>50000</v>
      </c>
      <c r="F1826" s="4">
        <v>50000</v>
      </c>
      <c r="G1826" s="5">
        <f>ROUND(Offset_Report7[[#This Row],[FY 2021-22 Allocation]]-Offset_Report7[[#This Row],[FY 2021-22 Expended]],0)</f>
        <v>0</v>
      </c>
      <c r="H1826" s="5">
        <v>50000</v>
      </c>
      <c r="I1826" s="5">
        <v>50000</v>
      </c>
      <c r="J1826" s="5">
        <f>ROUND(Offset_Report7[[#This Row],[FY 2022-23 Allocation]]-Offset_Report7[[#This Row],[FY 2022-23 Expended]],0)</f>
        <v>0</v>
      </c>
      <c r="K1826" s="6">
        <f>Offset_Report7[[#This Row],[FY 2021-22 
Unspent Funds to Offset]]+Offset_Report7[[#This Row],[FY 2022-23 
Unspent Funds to Offset]]</f>
        <v>0</v>
      </c>
    </row>
    <row r="1827" spans="1:11" x14ac:dyDescent="0.2">
      <c r="A1827" s="32" t="s">
        <v>5352</v>
      </c>
      <c r="B1827" s="33" t="s">
        <v>11</v>
      </c>
      <c r="C1827" s="2" t="s">
        <v>11</v>
      </c>
      <c r="D1827" s="3" t="s">
        <v>2905</v>
      </c>
      <c r="E1827" s="4">
        <v>50000</v>
      </c>
      <c r="F1827" s="4">
        <v>50000</v>
      </c>
      <c r="G1827" s="5">
        <f>ROUND(Offset_Report7[[#This Row],[FY 2021-22 Allocation]]-Offset_Report7[[#This Row],[FY 2021-22 Expended]],0)</f>
        <v>0</v>
      </c>
      <c r="H1827" s="5">
        <v>50000</v>
      </c>
      <c r="I1827" s="5">
        <v>50000</v>
      </c>
      <c r="J1827" s="5">
        <f>ROUND(Offset_Report7[[#This Row],[FY 2022-23 Allocation]]-Offset_Report7[[#This Row],[FY 2022-23 Expended]],0)</f>
        <v>0</v>
      </c>
      <c r="K1827" s="6">
        <f>Offset_Report7[[#This Row],[FY 2021-22 
Unspent Funds to Offset]]+Offset_Report7[[#This Row],[FY 2022-23 
Unspent Funds to Offset]]</f>
        <v>0</v>
      </c>
    </row>
    <row r="1828" spans="1:11" x14ac:dyDescent="0.2">
      <c r="A1828" s="32" t="s">
        <v>5353</v>
      </c>
      <c r="B1828" s="33" t="s">
        <v>11</v>
      </c>
      <c r="C1828" s="2" t="s">
        <v>11</v>
      </c>
      <c r="D1828" s="3" t="s">
        <v>2906</v>
      </c>
      <c r="E1828" s="4">
        <v>528402</v>
      </c>
      <c r="F1828" s="4">
        <v>528402</v>
      </c>
      <c r="G1828" s="5">
        <f>ROUND(Offset_Report7[[#This Row],[FY 2021-22 Allocation]]-Offset_Report7[[#This Row],[FY 2021-22 Expended]],0)</f>
        <v>0</v>
      </c>
      <c r="H1828" s="5">
        <v>1420321</v>
      </c>
      <c r="I1828" s="5">
        <v>1420321</v>
      </c>
      <c r="J1828" s="5">
        <f>ROUND(Offset_Report7[[#This Row],[FY 2022-23 Allocation]]-Offset_Report7[[#This Row],[FY 2022-23 Expended]],0)</f>
        <v>0</v>
      </c>
      <c r="K1828" s="6">
        <f>Offset_Report7[[#This Row],[FY 2021-22 
Unspent Funds to Offset]]+Offset_Report7[[#This Row],[FY 2022-23 
Unspent Funds to Offset]]</f>
        <v>0</v>
      </c>
    </row>
    <row r="1829" spans="1:11" x14ac:dyDescent="0.2">
      <c r="A1829" s="32" t="s">
        <v>5354</v>
      </c>
      <c r="B1829" s="34" t="s">
        <v>2907</v>
      </c>
      <c r="C1829" s="2" t="s">
        <v>31</v>
      </c>
      <c r="D1829" s="3" t="s">
        <v>2908</v>
      </c>
      <c r="E1829" s="4">
        <v>50000</v>
      </c>
      <c r="F1829" s="4">
        <v>50000</v>
      </c>
      <c r="G1829" s="5">
        <f>ROUND(Offset_Report7[[#This Row],[FY 2021-22 Allocation]]-Offset_Report7[[#This Row],[FY 2021-22 Expended]],0)</f>
        <v>0</v>
      </c>
      <c r="H1829" s="5">
        <v>58288</v>
      </c>
      <c r="I1829" s="5">
        <v>58288</v>
      </c>
      <c r="J1829" s="5">
        <f>ROUND(Offset_Report7[[#This Row],[FY 2022-23 Allocation]]-Offset_Report7[[#This Row],[FY 2022-23 Expended]],0)</f>
        <v>0</v>
      </c>
      <c r="K1829" s="6">
        <f>Offset_Report7[[#This Row],[FY 2021-22 
Unspent Funds to Offset]]+Offset_Report7[[#This Row],[FY 2022-23 
Unspent Funds to Offset]]</f>
        <v>0</v>
      </c>
    </row>
    <row r="1830" spans="1:11" x14ac:dyDescent="0.2">
      <c r="A1830" s="32" t="s">
        <v>5355</v>
      </c>
      <c r="B1830" s="34" t="s">
        <v>11</v>
      </c>
      <c r="C1830" s="2" t="s">
        <v>11</v>
      </c>
      <c r="D1830" s="3" t="s">
        <v>2909</v>
      </c>
      <c r="E1830" s="4">
        <v>50000</v>
      </c>
      <c r="F1830" s="4">
        <v>50000</v>
      </c>
      <c r="G1830" s="5">
        <f>ROUND(Offset_Report7[[#This Row],[FY 2021-22 Allocation]]-Offset_Report7[[#This Row],[FY 2021-22 Expended]],0)</f>
        <v>0</v>
      </c>
      <c r="H1830" s="5">
        <v>51072</v>
      </c>
      <c r="I1830" s="5">
        <v>51072</v>
      </c>
      <c r="J1830" s="5">
        <f>ROUND(Offset_Report7[[#This Row],[FY 2022-23 Allocation]]-Offset_Report7[[#This Row],[FY 2022-23 Expended]],0)</f>
        <v>0</v>
      </c>
      <c r="K1830" s="6">
        <f>Offset_Report7[[#This Row],[FY 2021-22 
Unspent Funds to Offset]]+Offset_Report7[[#This Row],[FY 2022-23 
Unspent Funds to Offset]]</f>
        <v>0</v>
      </c>
    </row>
    <row r="1831" spans="1:11" x14ac:dyDescent="0.2">
      <c r="A1831" s="32" t="s">
        <v>5356</v>
      </c>
      <c r="B1831" s="34" t="s">
        <v>11</v>
      </c>
      <c r="C1831" s="2" t="s">
        <v>11</v>
      </c>
      <c r="D1831" s="3" t="s">
        <v>2910</v>
      </c>
      <c r="E1831" s="4">
        <v>50000</v>
      </c>
      <c r="F1831" s="4">
        <v>50000</v>
      </c>
      <c r="G1831" s="5">
        <f>ROUND(Offset_Report7[[#This Row],[FY 2021-22 Allocation]]-Offset_Report7[[#This Row],[FY 2021-22 Expended]],0)</f>
        <v>0</v>
      </c>
      <c r="H1831" s="5">
        <v>89421</v>
      </c>
      <c r="I1831" s="5">
        <v>89421</v>
      </c>
      <c r="J1831" s="5">
        <f>ROUND(Offset_Report7[[#This Row],[FY 2022-23 Allocation]]-Offset_Report7[[#This Row],[FY 2022-23 Expended]],0)</f>
        <v>0</v>
      </c>
      <c r="K1831" s="6">
        <f>Offset_Report7[[#This Row],[FY 2021-22 
Unspent Funds to Offset]]+Offset_Report7[[#This Row],[FY 2022-23 
Unspent Funds to Offset]]</f>
        <v>0</v>
      </c>
    </row>
    <row r="1832" spans="1:11" x14ac:dyDescent="0.2">
      <c r="A1832" s="32" t="s">
        <v>5357</v>
      </c>
      <c r="B1832" s="34" t="s">
        <v>11</v>
      </c>
      <c r="C1832" s="2" t="s">
        <v>11</v>
      </c>
      <c r="D1832" s="3" t="s">
        <v>2911</v>
      </c>
      <c r="E1832" s="4">
        <v>8364538</v>
      </c>
      <c r="F1832" s="4">
        <v>8364538</v>
      </c>
      <c r="G1832" s="5">
        <f>ROUND(Offset_Report7[[#This Row],[FY 2021-22 Allocation]]-Offset_Report7[[#This Row],[FY 2021-22 Expended]],0)</f>
        <v>0</v>
      </c>
      <c r="H1832" s="5">
        <v>16384555</v>
      </c>
      <c r="I1832" s="5">
        <v>16384555</v>
      </c>
      <c r="J1832" s="5">
        <f>ROUND(Offset_Report7[[#This Row],[FY 2022-23 Allocation]]-Offset_Report7[[#This Row],[FY 2022-23 Expended]],0)</f>
        <v>0</v>
      </c>
      <c r="K1832" s="6">
        <f>Offset_Report7[[#This Row],[FY 2021-22 
Unspent Funds to Offset]]+Offset_Report7[[#This Row],[FY 2022-23 
Unspent Funds to Offset]]</f>
        <v>0</v>
      </c>
    </row>
    <row r="1833" spans="1:11" x14ac:dyDescent="0.2">
      <c r="A1833" s="32" t="s">
        <v>5358</v>
      </c>
      <c r="B1833" s="34" t="s">
        <v>2912</v>
      </c>
      <c r="C1833" s="2" t="s">
        <v>14</v>
      </c>
      <c r="D1833" s="3" t="s">
        <v>2913</v>
      </c>
      <c r="E1833" s="4">
        <v>87882</v>
      </c>
      <c r="F1833" s="4">
        <v>87882</v>
      </c>
      <c r="G1833" s="5">
        <f>ROUND(Offset_Report7[[#This Row],[FY 2021-22 Allocation]]-Offset_Report7[[#This Row],[FY 2021-22 Expended]],0)</f>
        <v>0</v>
      </c>
      <c r="H1833" s="5">
        <v>158390</v>
      </c>
      <c r="I1833" s="5">
        <v>158390</v>
      </c>
      <c r="J1833" s="5">
        <f>ROUND(Offset_Report7[[#This Row],[FY 2022-23 Allocation]]-Offset_Report7[[#This Row],[FY 2022-23 Expended]],0)</f>
        <v>0</v>
      </c>
      <c r="K1833" s="6">
        <f>Offset_Report7[[#This Row],[FY 2021-22 
Unspent Funds to Offset]]+Offset_Report7[[#This Row],[FY 2022-23 
Unspent Funds to Offset]]</f>
        <v>0</v>
      </c>
    </row>
    <row r="1834" spans="1:11" x14ac:dyDescent="0.2">
      <c r="A1834" s="32" t="s">
        <v>5359</v>
      </c>
      <c r="B1834" s="34" t="s">
        <v>2914</v>
      </c>
      <c r="C1834" s="2" t="s">
        <v>31</v>
      </c>
      <c r="D1834" s="3" t="s">
        <v>2915</v>
      </c>
      <c r="E1834" s="4">
        <v>0</v>
      </c>
      <c r="F1834" s="4">
        <v>0</v>
      </c>
      <c r="G1834" s="5">
        <f>ROUND(Offset_Report7[[#This Row],[FY 2021-22 Allocation]]-Offset_Report7[[#This Row],[FY 2021-22 Expended]],0)</f>
        <v>0</v>
      </c>
      <c r="H1834" s="5">
        <v>0</v>
      </c>
      <c r="I1834" s="5">
        <v>0</v>
      </c>
      <c r="J1834" s="5">
        <f>ROUND(Offset_Report7[[#This Row],[FY 2022-23 Allocation]]-Offset_Report7[[#This Row],[FY 2022-23 Expended]],0)</f>
        <v>0</v>
      </c>
      <c r="K1834" s="6">
        <f>Offset_Report7[[#This Row],[FY 2021-22 
Unspent Funds to Offset]]+Offset_Report7[[#This Row],[FY 2022-23 
Unspent Funds to Offset]]</f>
        <v>0</v>
      </c>
    </row>
    <row r="1835" spans="1:11" x14ac:dyDescent="0.2">
      <c r="A1835" s="32" t="s">
        <v>5360</v>
      </c>
      <c r="B1835" s="33" t="s">
        <v>2916</v>
      </c>
      <c r="C1835" s="2" t="s">
        <v>31</v>
      </c>
      <c r="D1835" s="3" t="s">
        <v>2917</v>
      </c>
      <c r="E1835" s="4">
        <v>0</v>
      </c>
      <c r="F1835" s="4">
        <v>0</v>
      </c>
      <c r="G1835" s="5">
        <f>ROUND(Offset_Report7[[#This Row],[FY 2021-22 Allocation]]-Offset_Report7[[#This Row],[FY 2021-22 Expended]],0)</f>
        <v>0</v>
      </c>
      <c r="H1835" s="5">
        <v>0</v>
      </c>
      <c r="I1835" s="5">
        <v>0</v>
      </c>
      <c r="J1835" s="5">
        <f>ROUND(Offset_Report7[[#This Row],[FY 2022-23 Allocation]]-Offset_Report7[[#This Row],[FY 2022-23 Expended]],0)</f>
        <v>0</v>
      </c>
      <c r="K1835" s="6">
        <f>Offset_Report7[[#This Row],[FY 2021-22 
Unspent Funds to Offset]]+Offset_Report7[[#This Row],[FY 2022-23 
Unspent Funds to Offset]]</f>
        <v>0</v>
      </c>
    </row>
    <row r="1836" spans="1:11" x14ac:dyDescent="0.2">
      <c r="A1836" s="32" t="s">
        <v>5361</v>
      </c>
      <c r="B1836" s="34" t="s">
        <v>2918</v>
      </c>
      <c r="C1836" s="2" t="s">
        <v>31</v>
      </c>
      <c r="D1836" s="3" t="s">
        <v>2919</v>
      </c>
      <c r="E1836" s="4">
        <v>66189</v>
      </c>
      <c r="F1836" s="4">
        <v>66189</v>
      </c>
      <c r="G1836" s="5">
        <f>ROUND(Offset_Report7[[#This Row],[FY 2021-22 Allocation]]-Offset_Report7[[#This Row],[FY 2021-22 Expended]],0)</f>
        <v>0</v>
      </c>
      <c r="H1836" s="5">
        <v>214239</v>
      </c>
      <c r="I1836" s="5">
        <v>214239</v>
      </c>
      <c r="J1836" s="5">
        <f>ROUND(Offset_Report7[[#This Row],[FY 2022-23 Allocation]]-Offset_Report7[[#This Row],[FY 2022-23 Expended]],0)</f>
        <v>0</v>
      </c>
      <c r="K1836" s="6">
        <f>Offset_Report7[[#This Row],[FY 2021-22 
Unspent Funds to Offset]]+Offset_Report7[[#This Row],[FY 2022-23 
Unspent Funds to Offset]]</f>
        <v>0</v>
      </c>
    </row>
    <row r="1837" spans="1:11" x14ac:dyDescent="0.2">
      <c r="A1837" s="32" t="s">
        <v>5362</v>
      </c>
      <c r="B1837" s="34" t="s">
        <v>2920</v>
      </c>
      <c r="C1837" s="2" t="s">
        <v>31</v>
      </c>
      <c r="D1837" s="3" t="s">
        <v>2921</v>
      </c>
      <c r="E1837" s="4">
        <v>529044</v>
      </c>
      <c r="F1837" s="4">
        <v>529044</v>
      </c>
      <c r="G1837" s="5">
        <f>ROUND(Offset_Report7[[#This Row],[FY 2021-22 Allocation]]-Offset_Report7[[#This Row],[FY 2021-22 Expended]],0)</f>
        <v>0</v>
      </c>
      <c r="H1837" s="5">
        <v>1130257</v>
      </c>
      <c r="I1837" s="5">
        <v>1130257</v>
      </c>
      <c r="J1837" s="5">
        <f>ROUND(Offset_Report7[[#This Row],[FY 2022-23 Allocation]]-Offset_Report7[[#This Row],[FY 2022-23 Expended]],0)</f>
        <v>0</v>
      </c>
      <c r="K1837" s="6">
        <f>Offset_Report7[[#This Row],[FY 2021-22 
Unspent Funds to Offset]]+Offset_Report7[[#This Row],[FY 2022-23 
Unspent Funds to Offset]]</f>
        <v>0</v>
      </c>
    </row>
    <row r="1838" spans="1:11" x14ac:dyDescent="0.2">
      <c r="A1838" s="32" t="s">
        <v>5363</v>
      </c>
      <c r="B1838" s="34" t="s">
        <v>2922</v>
      </c>
      <c r="C1838" s="2" t="s">
        <v>31</v>
      </c>
      <c r="D1838" s="3" t="s">
        <v>2923</v>
      </c>
      <c r="E1838" s="4">
        <v>129155</v>
      </c>
      <c r="F1838" s="4">
        <v>129155</v>
      </c>
      <c r="G1838" s="5">
        <f>ROUND(Offset_Report7[[#This Row],[FY 2021-22 Allocation]]-Offset_Report7[[#This Row],[FY 2021-22 Expended]],0)</f>
        <v>0</v>
      </c>
      <c r="H1838" s="5">
        <v>339778</v>
      </c>
      <c r="I1838" s="5">
        <v>339778</v>
      </c>
      <c r="J1838" s="5">
        <f>ROUND(Offset_Report7[[#This Row],[FY 2022-23 Allocation]]-Offset_Report7[[#This Row],[FY 2022-23 Expended]],0)</f>
        <v>0</v>
      </c>
      <c r="K1838" s="6">
        <f>Offset_Report7[[#This Row],[FY 2021-22 
Unspent Funds to Offset]]+Offset_Report7[[#This Row],[FY 2022-23 
Unspent Funds to Offset]]</f>
        <v>0</v>
      </c>
    </row>
    <row r="1839" spans="1:11" x14ac:dyDescent="0.2">
      <c r="A1839" s="32" t="s">
        <v>5364</v>
      </c>
      <c r="B1839" s="33" t="s">
        <v>11</v>
      </c>
      <c r="C1839" s="2" t="s">
        <v>11</v>
      </c>
      <c r="D1839" s="3" t="s">
        <v>2924</v>
      </c>
      <c r="E1839" s="4">
        <v>200130</v>
      </c>
      <c r="F1839" s="4">
        <v>200130</v>
      </c>
      <c r="G1839" s="5">
        <f>ROUND(Offset_Report7[[#This Row],[FY 2021-22 Allocation]]-Offset_Report7[[#This Row],[FY 2021-22 Expended]],0)</f>
        <v>0</v>
      </c>
      <c r="H1839" s="5">
        <v>560925</v>
      </c>
      <c r="I1839" s="5">
        <v>560925</v>
      </c>
      <c r="J1839" s="5">
        <f>ROUND(Offset_Report7[[#This Row],[FY 2022-23 Allocation]]-Offset_Report7[[#This Row],[FY 2022-23 Expended]],0)</f>
        <v>0</v>
      </c>
      <c r="K1839" s="6">
        <f>Offset_Report7[[#This Row],[FY 2021-22 
Unspent Funds to Offset]]+Offset_Report7[[#This Row],[FY 2022-23 
Unspent Funds to Offset]]</f>
        <v>0</v>
      </c>
    </row>
    <row r="1840" spans="1:11" x14ac:dyDescent="0.2">
      <c r="A1840" s="32" t="s">
        <v>5365</v>
      </c>
      <c r="B1840" s="34" t="s">
        <v>2925</v>
      </c>
      <c r="C1840" s="2" t="s">
        <v>14</v>
      </c>
      <c r="D1840" s="3" t="s">
        <v>2926</v>
      </c>
      <c r="E1840" s="4">
        <v>0</v>
      </c>
      <c r="F1840" s="4">
        <v>0</v>
      </c>
      <c r="G1840" s="5">
        <f>ROUND(Offset_Report7[[#This Row],[FY 2021-22 Allocation]]-Offset_Report7[[#This Row],[FY 2021-22 Expended]],0)</f>
        <v>0</v>
      </c>
      <c r="H1840" s="5">
        <v>0</v>
      </c>
      <c r="I1840" s="5">
        <v>0</v>
      </c>
      <c r="J1840" s="5">
        <f>ROUND(Offset_Report7[[#This Row],[FY 2022-23 Allocation]]-Offset_Report7[[#This Row],[FY 2022-23 Expended]],0)</f>
        <v>0</v>
      </c>
      <c r="K1840" s="6">
        <f>Offset_Report7[[#This Row],[FY 2021-22 
Unspent Funds to Offset]]+Offset_Report7[[#This Row],[FY 2022-23 
Unspent Funds to Offset]]</f>
        <v>0</v>
      </c>
    </row>
    <row r="1841" spans="1:11" x14ac:dyDescent="0.2">
      <c r="A1841" s="32" t="s">
        <v>5366</v>
      </c>
      <c r="B1841" s="34" t="s">
        <v>2927</v>
      </c>
      <c r="C1841" s="2" t="s">
        <v>31</v>
      </c>
      <c r="D1841" s="3" t="s">
        <v>2928</v>
      </c>
      <c r="E1841" s="4">
        <v>50000</v>
      </c>
      <c r="F1841" s="4">
        <v>50000</v>
      </c>
      <c r="G1841" s="5">
        <f>ROUND(Offset_Report7[[#This Row],[FY 2021-22 Allocation]]-Offset_Report7[[#This Row],[FY 2021-22 Expended]],0)</f>
        <v>0</v>
      </c>
      <c r="H1841" s="5">
        <v>50000</v>
      </c>
      <c r="I1841" s="5">
        <v>50000</v>
      </c>
      <c r="J1841" s="5">
        <f>ROUND(Offset_Report7[[#This Row],[FY 2022-23 Allocation]]-Offset_Report7[[#This Row],[FY 2022-23 Expended]],0)</f>
        <v>0</v>
      </c>
      <c r="K1841" s="6">
        <f>Offset_Report7[[#This Row],[FY 2021-22 
Unspent Funds to Offset]]+Offset_Report7[[#This Row],[FY 2022-23 
Unspent Funds to Offset]]</f>
        <v>0</v>
      </c>
    </row>
    <row r="1842" spans="1:11" x14ac:dyDescent="0.2">
      <c r="A1842" s="32" t="s">
        <v>5367</v>
      </c>
      <c r="B1842" s="34" t="s">
        <v>11</v>
      </c>
      <c r="C1842" s="2" t="s">
        <v>11</v>
      </c>
      <c r="D1842" s="3" t="s">
        <v>2929</v>
      </c>
      <c r="E1842" s="4">
        <v>541198</v>
      </c>
      <c r="F1842" s="4">
        <v>541198</v>
      </c>
      <c r="G1842" s="5">
        <f>ROUND(Offset_Report7[[#This Row],[FY 2021-22 Allocation]]-Offset_Report7[[#This Row],[FY 2021-22 Expended]],0)</f>
        <v>0</v>
      </c>
      <c r="H1842" s="5">
        <v>1390923</v>
      </c>
      <c r="I1842" s="5">
        <v>1390923</v>
      </c>
      <c r="J1842" s="5">
        <f>ROUND(Offset_Report7[[#This Row],[FY 2022-23 Allocation]]-Offset_Report7[[#This Row],[FY 2022-23 Expended]],0)</f>
        <v>0</v>
      </c>
      <c r="K1842" s="6">
        <f>Offset_Report7[[#This Row],[FY 2021-22 
Unspent Funds to Offset]]+Offset_Report7[[#This Row],[FY 2022-23 
Unspent Funds to Offset]]</f>
        <v>0</v>
      </c>
    </row>
    <row r="1843" spans="1:11" x14ac:dyDescent="0.2">
      <c r="A1843" s="32" t="s">
        <v>5368</v>
      </c>
      <c r="B1843" s="33" t="s">
        <v>11</v>
      </c>
      <c r="C1843" s="2" t="s">
        <v>11</v>
      </c>
      <c r="D1843" s="3" t="s">
        <v>2930</v>
      </c>
      <c r="E1843" s="4">
        <v>78373</v>
      </c>
      <c r="F1843" s="4">
        <v>78373</v>
      </c>
      <c r="G1843" s="5">
        <f>ROUND(Offset_Report7[[#This Row],[FY 2021-22 Allocation]]-Offset_Report7[[#This Row],[FY 2021-22 Expended]],0)</f>
        <v>0</v>
      </c>
      <c r="H1843" s="5">
        <v>203756</v>
      </c>
      <c r="I1843" s="5">
        <v>164670</v>
      </c>
      <c r="J1843" s="5">
        <f>ROUND(Offset_Report7[[#This Row],[FY 2022-23 Allocation]]-Offset_Report7[[#This Row],[FY 2022-23 Expended]],0)</f>
        <v>39086</v>
      </c>
      <c r="K1843" s="6">
        <f>Offset_Report7[[#This Row],[FY 2021-22 
Unspent Funds to Offset]]+Offset_Report7[[#This Row],[FY 2022-23 
Unspent Funds to Offset]]</f>
        <v>39086</v>
      </c>
    </row>
    <row r="1844" spans="1:11" x14ac:dyDescent="0.2">
      <c r="A1844" s="32" t="s">
        <v>5369</v>
      </c>
      <c r="B1844" s="34" t="s">
        <v>2931</v>
      </c>
      <c r="C1844" s="2" t="s">
        <v>31</v>
      </c>
      <c r="D1844" s="3" t="s">
        <v>2567</v>
      </c>
      <c r="E1844" s="4">
        <v>0</v>
      </c>
      <c r="F1844" s="4">
        <v>0</v>
      </c>
      <c r="G1844" s="5">
        <f>ROUND(Offset_Report7[[#This Row],[FY 2021-22 Allocation]]-Offset_Report7[[#This Row],[FY 2021-22 Expended]],0)</f>
        <v>0</v>
      </c>
      <c r="H1844" s="5">
        <v>0</v>
      </c>
      <c r="I1844" s="5">
        <v>0</v>
      </c>
      <c r="J1844" s="5">
        <f>ROUND(Offset_Report7[[#This Row],[FY 2022-23 Allocation]]-Offset_Report7[[#This Row],[FY 2022-23 Expended]],0)</f>
        <v>0</v>
      </c>
      <c r="K1844" s="6">
        <f>Offset_Report7[[#This Row],[FY 2021-22 
Unspent Funds to Offset]]+Offset_Report7[[#This Row],[FY 2022-23 
Unspent Funds to Offset]]</f>
        <v>0</v>
      </c>
    </row>
    <row r="1845" spans="1:11" x14ac:dyDescent="0.2">
      <c r="A1845" s="32" t="s">
        <v>5370</v>
      </c>
      <c r="B1845" s="34" t="s">
        <v>11</v>
      </c>
      <c r="C1845" s="2" t="s">
        <v>11</v>
      </c>
      <c r="D1845" s="3" t="s">
        <v>2932</v>
      </c>
      <c r="E1845" s="4">
        <v>291199</v>
      </c>
      <c r="F1845" s="4">
        <v>291199</v>
      </c>
      <c r="G1845" s="5">
        <f>ROUND(Offset_Report7[[#This Row],[FY 2021-22 Allocation]]-Offset_Report7[[#This Row],[FY 2021-22 Expended]],0)</f>
        <v>0</v>
      </c>
      <c r="H1845" s="5">
        <v>687929</v>
      </c>
      <c r="I1845" s="5">
        <v>687929</v>
      </c>
      <c r="J1845" s="5">
        <f>ROUND(Offset_Report7[[#This Row],[FY 2022-23 Allocation]]-Offset_Report7[[#This Row],[FY 2022-23 Expended]],0)</f>
        <v>0</v>
      </c>
      <c r="K1845" s="6">
        <f>Offset_Report7[[#This Row],[FY 2021-22 
Unspent Funds to Offset]]+Offset_Report7[[#This Row],[FY 2022-23 
Unspent Funds to Offset]]</f>
        <v>0</v>
      </c>
    </row>
    <row r="1846" spans="1:11" x14ac:dyDescent="0.2">
      <c r="A1846" s="32" t="s">
        <v>5371</v>
      </c>
      <c r="B1846" s="34" t="s">
        <v>11</v>
      </c>
      <c r="C1846" s="2" t="s">
        <v>11</v>
      </c>
      <c r="D1846" s="3" t="s">
        <v>2933</v>
      </c>
      <c r="E1846" s="4">
        <v>106212</v>
      </c>
      <c r="F1846" s="4">
        <v>106212</v>
      </c>
      <c r="G1846" s="5">
        <f>ROUND(Offset_Report7[[#This Row],[FY 2021-22 Allocation]]-Offset_Report7[[#This Row],[FY 2021-22 Expended]],0)</f>
        <v>0</v>
      </c>
      <c r="H1846" s="5">
        <v>274595</v>
      </c>
      <c r="I1846" s="5">
        <v>210678.65</v>
      </c>
      <c r="J1846" s="5">
        <f>ROUND(Offset_Report7[[#This Row],[FY 2022-23 Allocation]]-Offset_Report7[[#This Row],[FY 2022-23 Expended]],0)</f>
        <v>63916</v>
      </c>
      <c r="K1846" s="6">
        <f>Offset_Report7[[#This Row],[FY 2021-22 
Unspent Funds to Offset]]+Offset_Report7[[#This Row],[FY 2022-23 
Unspent Funds to Offset]]</f>
        <v>63916</v>
      </c>
    </row>
    <row r="1847" spans="1:11" x14ac:dyDescent="0.2">
      <c r="A1847" s="32" t="s">
        <v>5372</v>
      </c>
      <c r="B1847" s="33" t="s">
        <v>2934</v>
      </c>
      <c r="C1847" s="2" t="s">
        <v>14</v>
      </c>
      <c r="D1847" s="3" t="s">
        <v>2935</v>
      </c>
      <c r="E1847" s="4">
        <v>0</v>
      </c>
      <c r="F1847" s="4">
        <v>0</v>
      </c>
      <c r="G1847" s="5">
        <f>ROUND(Offset_Report7[[#This Row],[FY 2021-22 Allocation]]-Offset_Report7[[#This Row],[FY 2021-22 Expended]],0)</f>
        <v>0</v>
      </c>
      <c r="H1847" s="5">
        <v>0</v>
      </c>
      <c r="I1847" s="5">
        <v>0</v>
      </c>
      <c r="J1847" s="5">
        <f>ROUND(Offset_Report7[[#This Row],[FY 2022-23 Allocation]]-Offset_Report7[[#This Row],[FY 2022-23 Expended]],0)</f>
        <v>0</v>
      </c>
      <c r="K1847" s="6">
        <f>Offset_Report7[[#This Row],[FY 2021-22 
Unspent Funds to Offset]]+Offset_Report7[[#This Row],[FY 2022-23 
Unspent Funds to Offset]]</f>
        <v>0</v>
      </c>
    </row>
    <row r="1848" spans="1:11" x14ac:dyDescent="0.2">
      <c r="A1848" s="32" t="s">
        <v>5373</v>
      </c>
      <c r="B1848" s="33" t="s">
        <v>2936</v>
      </c>
      <c r="C1848" s="2" t="s">
        <v>14</v>
      </c>
      <c r="D1848" s="3" t="s">
        <v>2937</v>
      </c>
      <c r="E1848" s="4">
        <v>225005</v>
      </c>
      <c r="F1848" s="4">
        <v>225005</v>
      </c>
      <c r="G1848" s="5">
        <f>ROUND(Offset_Report7[[#This Row],[FY 2021-22 Allocation]]-Offset_Report7[[#This Row],[FY 2021-22 Expended]],0)</f>
        <v>0</v>
      </c>
      <c r="H1848" s="5">
        <v>685589</v>
      </c>
      <c r="I1848" s="5">
        <v>685589</v>
      </c>
      <c r="J1848" s="5">
        <f>ROUND(Offset_Report7[[#This Row],[FY 2022-23 Allocation]]-Offset_Report7[[#This Row],[FY 2022-23 Expended]],0)</f>
        <v>0</v>
      </c>
      <c r="K1848" s="6">
        <f>Offset_Report7[[#This Row],[FY 2021-22 
Unspent Funds to Offset]]+Offset_Report7[[#This Row],[FY 2022-23 
Unspent Funds to Offset]]</f>
        <v>0</v>
      </c>
    </row>
    <row r="1849" spans="1:11" x14ac:dyDescent="0.2">
      <c r="A1849" s="38" t="s">
        <v>5374</v>
      </c>
      <c r="B1849" s="35" t="s">
        <v>11</v>
      </c>
      <c r="C1849" s="36" t="s">
        <v>11</v>
      </c>
      <c r="D1849" s="37" t="s">
        <v>2938</v>
      </c>
      <c r="E1849" s="7">
        <v>50000</v>
      </c>
      <c r="F1849" s="7">
        <v>10421.209999999999</v>
      </c>
      <c r="G1849" s="5">
        <f>ROUND(Offset_Report7[[#This Row],[FY 2021-22 Allocation]]-Offset_Report7[[#This Row],[FY 2021-22 Expended]],0)</f>
        <v>39579</v>
      </c>
      <c r="H1849" s="5">
        <v>0</v>
      </c>
      <c r="I1849" s="5">
        <v>0</v>
      </c>
      <c r="J1849" s="5">
        <f>ROUND(Offset_Report7[[#This Row],[FY 2022-23 Allocation]]-Offset_Report7[[#This Row],[FY 2022-23 Expended]],0)</f>
        <v>0</v>
      </c>
      <c r="K1849" s="6">
        <f>Offset_Report7[[#This Row],[FY 2021-22 
Unspent Funds to Offset]]+Offset_Report7[[#This Row],[FY 2022-23 
Unspent Funds to Offset]]</f>
        <v>39579</v>
      </c>
    </row>
    <row r="1850" spans="1:11" x14ac:dyDescent="0.2">
      <c r="A1850" s="32" t="s">
        <v>5375</v>
      </c>
      <c r="B1850" s="34" t="s">
        <v>11</v>
      </c>
      <c r="C1850" s="2" t="s">
        <v>11</v>
      </c>
      <c r="D1850" s="3" t="s">
        <v>2939</v>
      </c>
      <c r="E1850" s="4">
        <v>0</v>
      </c>
      <c r="F1850" s="4">
        <v>0</v>
      </c>
      <c r="G1850" s="5">
        <f>ROUND(Offset_Report7[[#This Row],[FY 2021-22 Allocation]]-Offset_Report7[[#This Row],[FY 2021-22 Expended]],0)</f>
        <v>0</v>
      </c>
      <c r="H1850" s="5">
        <v>0</v>
      </c>
      <c r="I1850" s="5">
        <v>0</v>
      </c>
      <c r="J1850" s="5">
        <f>ROUND(Offset_Report7[[#This Row],[FY 2022-23 Allocation]]-Offset_Report7[[#This Row],[FY 2022-23 Expended]],0)</f>
        <v>0</v>
      </c>
      <c r="K1850" s="6">
        <f>Offset_Report7[[#This Row],[FY 2021-22 
Unspent Funds to Offset]]+Offset_Report7[[#This Row],[FY 2022-23 
Unspent Funds to Offset]]</f>
        <v>0</v>
      </c>
    </row>
    <row r="1851" spans="1:11" x14ac:dyDescent="0.2">
      <c r="A1851" s="32" t="s">
        <v>5376</v>
      </c>
      <c r="B1851" s="34" t="s">
        <v>2940</v>
      </c>
      <c r="C1851" s="2" t="s">
        <v>14</v>
      </c>
      <c r="D1851" s="3" t="s">
        <v>2941</v>
      </c>
      <c r="E1851" s="4">
        <v>50000</v>
      </c>
      <c r="F1851" s="4">
        <v>50000</v>
      </c>
      <c r="G1851" s="5">
        <f>ROUND(Offset_Report7[[#This Row],[FY 2021-22 Allocation]]-Offset_Report7[[#This Row],[FY 2021-22 Expended]],0)</f>
        <v>0</v>
      </c>
      <c r="H1851" s="5">
        <v>110962</v>
      </c>
      <c r="I1851" s="5">
        <v>110962</v>
      </c>
      <c r="J1851" s="5">
        <f>ROUND(Offset_Report7[[#This Row],[FY 2022-23 Allocation]]-Offset_Report7[[#This Row],[FY 2022-23 Expended]],0)</f>
        <v>0</v>
      </c>
      <c r="K1851" s="6">
        <f>Offset_Report7[[#This Row],[FY 2021-22 
Unspent Funds to Offset]]+Offset_Report7[[#This Row],[FY 2022-23 
Unspent Funds to Offset]]</f>
        <v>0</v>
      </c>
    </row>
    <row r="1852" spans="1:11" x14ac:dyDescent="0.2">
      <c r="A1852" s="32" t="s">
        <v>5377</v>
      </c>
      <c r="B1852" s="33" t="s">
        <v>2942</v>
      </c>
      <c r="C1852" s="2" t="s">
        <v>14</v>
      </c>
      <c r="D1852" s="3" t="s">
        <v>2943</v>
      </c>
      <c r="E1852" s="4">
        <v>0</v>
      </c>
      <c r="F1852" s="4">
        <v>0</v>
      </c>
      <c r="G1852" s="5">
        <f>ROUND(Offset_Report7[[#This Row],[FY 2021-22 Allocation]]-Offset_Report7[[#This Row],[FY 2021-22 Expended]],0)</f>
        <v>0</v>
      </c>
      <c r="H1852" s="5">
        <v>0</v>
      </c>
      <c r="I1852" s="5">
        <v>0</v>
      </c>
      <c r="J1852" s="5">
        <f>ROUND(Offset_Report7[[#This Row],[FY 2022-23 Allocation]]-Offset_Report7[[#This Row],[FY 2022-23 Expended]],0)</f>
        <v>0</v>
      </c>
      <c r="K1852" s="6">
        <f>Offset_Report7[[#This Row],[FY 2021-22 
Unspent Funds to Offset]]+Offset_Report7[[#This Row],[FY 2022-23 
Unspent Funds to Offset]]</f>
        <v>0</v>
      </c>
    </row>
    <row r="1853" spans="1:11" x14ac:dyDescent="0.2">
      <c r="A1853" s="32" t="s">
        <v>5378</v>
      </c>
      <c r="B1853" s="34" t="s">
        <v>2944</v>
      </c>
      <c r="C1853" s="2" t="s">
        <v>14</v>
      </c>
      <c r="D1853" s="3" t="s">
        <v>2945</v>
      </c>
      <c r="E1853" s="4">
        <v>66595</v>
      </c>
      <c r="F1853" s="4">
        <v>66595</v>
      </c>
      <c r="G1853" s="5">
        <f>ROUND(Offset_Report7[[#This Row],[FY 2021-22 Allocation]]-Offset_Report7[[#This Row],[FY 2021-22 Expended]],0)</f>
        <v>0</v>
      </c>
      <c r="H1853" s="5">
        <v>153945</v>
      </c>
      <c r="I1853" s="5">
        <v>146742.49</v>
      </c>
      <c r="J1853" s="5">
        <f>ROUND(Offset_Report7[[#This Row],[FY 2022-23 Allocation]]-Offset_Report7[[#This Row],[FY 2022-23 Expended]],0)</f>
        <v>7203</v>
      </c>
      <c r="K1853" s="6">
        <f>Offset_Report7[[#This Row],[FY 2021-22 
Unspent Funds to Offset]]+Offset_Report7[[#This Row],[FY 2022-23 
Unspent Funds to Offset]]</f>
        <v>7203</v>
      </c>
    </row>
    <row r="1854" spans="1:11" x14ac:dyDescent="0.2">
      <c r="A1854" s="32" t="s">
        <v>5379</v>
      </c>
      <c r="B1854" s="34" t="s">
        <v>11</v>
      </c>
      <c r="C1854" s="2" t="s">
        <v>11</v>
      </c>
      <c r="D1854" s="3" t="s">
        <v>2946</v>
      </c>
      <c r="E1854" s="4">
        <v>0</v>
      </c>
      <c r="F1854" s="4">
        <v>0</v>
      </c>
      <c r="G1854" s="5">
        <f>ROUND(Offset_Report7[[#This Row],[FY 2021-22 Allocation]]-Offset_Report7[[#This Row],[FY 2021-22 Expended]],0)</f>
        <v>0</v>
      </c>
      <c r="H1854" s="5">
        <v>0</v>
      </c>
      <c r="I1854" s="5">
        <v>0</v>
      </c>
      <c r="J1854" s="5">
        <f>ROUND(Offset_Report7[[#This Row],[FY 2022-23 Allocation]]-Offset_Report7[[#This Row],[FY 2022-23 Expended]],0)</f>
        <v>0</v>
      </c>
      <c r="K1854" s="6">
        <f>Offset_Report7[[#This Row],[FY 2021-22 
Unspent Funds to Offset]]+Offset_Report7[[#This Row],[FY 2022-23 
Unspent Funds to Offset]]</f>
        <v>0</v>
      </c>
    </row>
    <row r="1855" spans="1:11" x14ac:dyDescent="0.2">
      <c r="A1855" s="32" t="s">
        <v>5380</v>
      </c>
      <c r="B1855" s="34" t="s">
        <v>2947</v>
      </c>
      <c r="C1855" s="2" t="s">
        <v>31</v>
      </c>
      <c r="D1855" s="3" t="s">
        <v>2948</v>
      </c>
      <c r="E1855" s="4">
        <v>0</v>
      </c>
      <c r="F1855" s="4">
        <v>0</v>
      </c>
      <c r="G1855" s="5">
        <f>ROUND(Offset_Report7[[#This Row],[FY 2021-22 Allocation]]-Offset_Report7[[#This Row],[FY 2021-22 Expended]],0)</f>
        <v>0</v>
      </c>
      <c r="H1855" s="5">
        <v>0</v>
      </c>
      <c r="I1855" s="5">
        <v>0</v>
      </c>
      <c r="J1855" s="5">
        <f>ROUND(Offset_Report7[[#This Row],[FY 2022-23 Allocation]]-Offset_Report7[[#This Row],[FY 2022-23 Expended]],0)</f>
        <v>0</v>
      </c>
      <c r="K1855" s="6">
        <f>Offset_Report7[[#This Row],[FY 2021-22 
Unspent Funds to Offset]]+Offset_Report7[[#This Row],[FY 2022-23 
Unspent Funds to Offset]]</f>
        <v>0</v>
      </c>
    </row>
    <row r="1856" spans="1:11" x14ac:dyDescent="0.2">
      <c r="A1856" s="32" t="s">
        <v>5381</v>
      </c>
      <c r="B1856" s="33" t="s">
        <v>11</v>
      </c>
      <c r="C1856" s="2" t="s">
        <v>11</v>
      </c>
      <c r="D1856" s="3" t="s">
        <v>2949</v>
      </c>
      <c r="E1856" s="4">
        <v>96700</v>
      </c>
      <c r="F1856" s="4">
        <v>96700</v>
      </c>
      <c r="G1856" s="5">
        <f>ROUND(Offset_Report7[[#This Row],[FY 2021-22 Allocation]]-Offset_Report7[[#This Row],[FY 2021-22 Expended]],0)</f>
        <v>0</v>
      </c>
      <c r="H1856" s="5">
        <v>251065</v>
      </c>
      <c r="I1856" s="5">
        <v>251065</v>
      </c>
      <c r="J1856" s="5">
        <f>ROUND(Offset_Report7[[#This Row],[FY 2022-23 Allocation]]-Offset_Report7[[#This Row],[FY 2022-23 Expended]],0)</f>
        <v>0</v>
      </c>
      <c r="K1856" s="6">
        <f>Offset_Report7[[#This Row],[FY 2021-22 
Unspent Funds to Offset]]+Offset_Report7[[#This Row],[FY 2022-23 
Unspent Funds to Offset]]</f>
        <v>0</v>
      </c>
    </row>
    <row r="1857" spans="1:11" x14ac:dyDescent="0.2">
      <c r="A1857" s="32" t="s">
        <v>5382</v>
      </c>
      <c r="B1857" s="34" t="s">
        <v>11</v>
      </c>
      <c r="C1857" s="2" t="s">
        <v>11</v>
      </c>
      <c r="D1857" s="3" t="s">
        <v>2950</v>
      </c>
      <c r="E1857" s="4">
        <v>87213</v>
      </c>
      <c r="F1857" s="4">
        <v>87213</v>
      </c>
      <c r="G1857" s="5">
        <f>ROUND(Offset_Report7[[#This Row],[FY 2021-22 Allocation]]-Offset_Report7[[#This Row],[FY 2021-22 Expended]],0)</f>
        <v>0</v>
      </c>
      <c r="H1857" s="5">
        <v>204353</v>
      </c>
      <c r="I1857" s="5">
        <v>204353</v>
      </c>
      <c r="J1857" s="5">
        <f>ROUND(Offset_Report7[[#This Row],[FY 2022-23 Allocation]]-Offset_Report7[[#This Row],[FY 2022-23 Expended]],0)</f>
        <v>0</v>
      </c>
      <c r="K1857" s="6">
        <f>Offset_Report7[[#This Row],[FY 2021-22 
Unspent Funds to Offset]]+Offset_Report7[[#This Row],[FY 2022-23 
Unspent Funds to Offset]]</f>
        <v>0</v>
      </c>
    </row>
    <row r="1858" spans="1:11" x14ac:dyDescent="0.2">
      <c r="A1858" s="32" t="s">
        <v>5383</v>
      </c>
      <c r="B1858" s="34" t="s">
        <v>11</v>
      </c>
      <c r="C1858" s="2" t="s">
        <v>11</v>
      </c>
      <c r="D1858" s="3" t="s">
        <v>2951</v>
      </c>
      <c r="E1858" s="4">
        <v>424474</v>
      </c>
      <c r="F1858" s="4">
        <v>424474</v>
      </c>
      <c r="G1858" s="5">
        <f>ROUND(Offset_Report7[[#This Row],[FY 2021-22 Allocation]]-Offset_Report7[[#This Row],[FY 2021-22 Expended]],0)</f>
        <v>0</v>
      </c>
      <c r="H1858" s="5">
        <v>1381623</v>
      </c>
      <c r="I1858" s="5">
        <v>1381623</v>
      </c>
      <c r="J1858" s="5">
        <f>ROUND(Offset_Report7[[#This Row],[FY 2022-23 Allocation]]-Offset_Report7[[#This Row],[FY 2022-23 Expended]],0)</f>
        <v>0</v>
      </c>
      <c r="K1858" s="6">
        <f>Offset_Report7[[#This Row],[FY 2021-22 
Unspent Funds to Offset]]+Offset_Report7[[#This Row],[FY 2022-23 
Unspent Funds to Offset]]</f>
        <v>0</v>
      </c>
    </row>
    <row r="1859" spans="1:11" x14ac:dyDescent="0.2">
      <c r="A1859" s="32" t="s">
        <v>5384</v>
      </c>
      <c r="B1859" s="34" t="s">
        <v>2952</v>
      </c>
      <c r="C1859" s="2" t="s">
        <v>14</v>
      </c>
      <c r="D1859" s="3" t="s">
        <v>2953</v>
      </c>
      <c r="E1859" s="4">
        <v>89997</v>
      </c>
      <c r="F1859" s="4">
        <v>89997</v>
      </c>
      <c r="G1859" s="5">
        <f>ROUND(Offset_Report7[[#This Row],[FY 2021-22 Allocation]]-Offset_Report7[[#This Row],[FY 2021-22 Expended]],0)</f>
        <v>0</v>
      </c>
      <c r="H1859" s="5">
        <v>299460</v>
      </c>
      <c r="I1859" s="5">
        <v>299460</v>
      </c>
      <c r="J1859" s="5">
        <f>ROUND(Offset_Report7[[#This Row],[FY 2022-23 Allocation]]-Offset_Report7[[#This Row],[FY 2022-23 Expended]],0)</f>
        <v>0</v>
      </c>
      <c r="K1859" s="6">
        <f>Offset_Report7[[#This Row],[FY 2021-22 
Unspent Funds to Offset]]+Offset_Report7[[#This Row],[FY 2022-23 
Unspent Funds to Offset]]</f>
        <v>0</v>
      </c>
    </row>
    <row r="1860" spans="1:11" x14ac:dyDescent="0.2">
      <c r="A1860" s="32" t="s">
        <v>5385</v>
      </c>
      <c r="B1860" s="33" t="s">
        <v>11</v>
      </c>
      <c r="C1860" s="2" t="s">
        <v>11</v>
      </c>
      <c r="D1860" s="3" t="s">
        <v>2954</v>
      </c>
      <c r="E1860" s="4">
        <v>50000</v>
      </c>
      <c r="F1860" s="4">
        <v>50000</v>
      </c>
      <c r="G1860" s="5">
        <f>ROUND(Offset_Report7[[#This Row],[FY 2021-22 Allocation]]-Offset_Report7[[#This Row],[FY 2021-22 Expended]],0)</f>
        <v>0</v>
      </c>
      <c r="H1860" s="5">
        <v>50000</v>
      </c>
      <c r="I1860" s="5">
        <v>5385.55</v>
      </c>
      <c r="J1860" s="5">
        <f>ROUND(Offset_Report7[[#This Row],[FY 2022-23 Allocation]]-Offset_Report7[[#This Row],[FY 2022-23 Expended]],0)</f>
        <v>44614</v>
      </c>
      <c r="K1860" s="6">
        <f>Offset_Report7[[#This Row],[FY 2021-22 
Unspent Funds to Offset]]+Offset_Report7[[#This Row],[FY 2022-23 
Unspent Funds to Offset]]</f>
        <v>44614</v>
      </c>
    </row>
    <row r="1861" spans="1:11" x14ac:dyDescent="0.2">
      <c r="A1861" s="32" t="s">
        <v>5386</v>
      </c>
      <c r="B1861" s="34" t="s">
        <v>11</v>
      </c>
      <c r="C1861" s="2" t="s">
        <v>11</v>
      </c>
      <c r="D1861" s="3" t="s">
        <v>2955</v>
      </c>
      <c r="E1861" s="4">
        <v>145807</v>
      </c>
      <c r="F1861" s="4">
        <v>145807</v>
      </c>
      <c r="G1861" s="5">
        <f>ROUND(Offset_Report7[[#This Row],[FY 2021-22 Allocation]]-Offset_Report7[[#This Row],[FY 2021-22 Expended]],0)</f>
        <v>0</v>
      </c>
      <c r="H1861" s="5">
        <v>392422</v>
      </c>
      <c r="I1861" s="5">
        <v>392422</v>
      </c>
      <c r="J1861" s="5">
        <f>ROUND(Offset_Report7[[#This Row],[FY 2022-23 Allocation]]-Offset_Report7[[#This Row],[FY 2022-23 Expended]],0)</f>
        <v>0</v>
      </c>
      <c r="K1861" s="6">
        <f>Offset_Report7[[#This Row],[FY 2021-22 
Unspent Funds to Offset]]+Offset_Report7[[#This Row],[FY 2022-23 
Unspent Funds to Offset]]</f>
        <v>0</v>
      </c>
    </row>
    <row r="1862" spans="1:11" x14ac:dyDescent="0.2">
      <c r="A1862" s="32" t="s">
        <v>5387</v>
      </c>
      <c r="B1862" s="34" t="s">
        <v>2956</v>
      </c>
      <c r="C1862" s="2" t="s">
        <v>14</v>
      </c>
      <c r="D1862" s="3" t="s">
        <v>2957</v>
      </c>
      <c r="E1862" s="4">
        <v>86344</v>
      </c>
      <c r="F1862" s="4">
        <v>86344</v>
      </c>
      <c r="G1862" s="5">
        <f>ROUND(Offset_Report7[[#This Row],[FY 2021-22 Allocation]]-Offset_Report7[[#This Row],[FY 2021-22 Expended]],0)</f>
        <v>0</v>
      </c>
      <c r="H1862" s="5">
        <v>254765</v>
      </c>
      <c r="I1862" s="5">
        <v>188458.8</v>
      </c>
      <c r="J1862" s="5">
        <f>ROUND(Offset_Report7[[#This Row],[FY 2022-23 Allocation]]-Offset_Report7[[#This Row],[FY 2022-23 Expended]],0)</f>
        <v>66306</v>
      </c>
      <c r="K1862" s="6">
        <f>Offset_Report7[[#This Row],[FY 2021-22 
Unspent Funds to Offset]]+Offset_Report7[[#This Row],[FY 2022-23 
Unspent Funds to Offset]]</f>
        <v>66306</v>
      </c>
    </row>
    <row r="1863" spans="1:11" x14ac:dyDescent="0.2">
      <c r="A1863" s="32" t="s">
        <v>5388</v>
      </c>
      <c r="B1863" s="34" t="s">
        <v>2958</v>
      </c>
      <c r="C1863" s="2" t="s">
        <v>14</v>
      </c>
      <c r="D1863" s="3" t="s">
        <v>2959</v>
      </c>
      <c r="E1863" s="4">
        <v>0</v>
      </c>
      <c r="F1863" s="4">
        <v>0</v>
      </c>
      <c r="G1863" s="5">
        <f>ROUND(Offset_Report7[[#This Row],[FY 2021-22 Allocation]]-Offset_Report7[[#This Row],[FY 2021-22 Expended]],0)</f>
        <v>0</v>
      </c>
      <c r="H1863" s="5">
        <v>0</v>
      </c>
      <c r="I1863" s="5">
        <v>0</v>
      </c>
      <c r="J1863" s="5">
        <f>ROUND(Offset_Report7[[#This Row],[FY 2022-23 Allocation]]-Offset_Report7[[#This Row],[FY 2022-23 Expended]],0)</f>
        <v>0</v>
      </c>
      <c r="K1863" s="6">
        <f>Offset_Report7[[#This Row],[FY 2021-22 
Unspent Funds to Offset]]+Offset_Report7[[#This Row],[FY 2022-23 
Unspent Funds to Offset]]</f>
        <v>0</v>
      </c>
    </row>
    <row r="1864" spans="1:11" x14ac:dyDescent="0.2">
      <c r="A1864" s="32" t="s">
        <v>5389</v>
      </c>
      <c r="B1864" s="34" t="s">
        <v>2960</v>
      </c>
      <c r="C1864" s="2" t="s">
        <v>14</v>
      </c>
      <c r="D1864" s="3" t="s">
        <v>2961</v>
      </c>
      <c r="E1864" s="4">
        <v>0</v>
      </c>
      <c r="F1864" s="4">
        <v>0</v>
      </c>
      <c r="G1864" s="5">
        <f>ROUND(Offset_Report7[[#This Row],[FY 2021-22 Allocation]]-Offset_Report7[[#This Row],[FY 2021-22 Expended]],0)</f>
        <v>0</v>
      </c>
      <c r="H1864" s="5">
        <v>0</v>
      </c>
      <c r="I1864" s="5">
        <v>0</v>
      </c>
      <c r="J1864" s="5">
        <f>ROUND(Offset_Report7[[#This Row],[FY 2022-23 Allocation]]-Offset_Report7[[#This Row],[FY 2022-23 Expended]],0)</f>
        <v>0</v>
      </c>
      <c r="K1864" s="6">
        <f>Offset_Report7[[#This Row],[FY 2021-22 
Unspent Funds to Offset]]+Offset_Report7[[#This Row],[FY 2022-23 
Unspent Funds to Offset]]</f>
        <v>0</v>
      </c>
    </row>
    <row r="1865" spans="1:11" x14ac:dyDescent="0.2">
      <c r="A1865" s="32" t="s">
        <v>5390</v>
      </c>
      <c r="B1865" s="34" t="s">
        <v>11</v>
      </c>
      <c r="C1865" s="2" t="s">
        <v>11</v>
      </c>
      <c r="D1865" s="3" t="s">
        <v>2962</v>
      </c>
      <c r="E1865" s="4">
        <v>258384</v>
      </c>
      <c r="F1865" s="4">
        <v>258384</v>
      </c>
      <c r="G1865" s="5">
        <f>ROUND(Offset_Report7[[#This Row],[FY 2021-22 Allocation]]-Offset_Report7[[#This Row],[FY 2021-22 Expended]],0)</f>
        <v>0</v>
      </c>
      <c r="H1865" s="5">
        <v>666826</v>
      </c>
      <c r="I1865" s="5">
        <v>666826</v>
      </c>
      <c r="J1865" s="5">
        <f>ROUND(Offset_Report7[[#This Row],[FY 2022-23 Allocation]]-Offset_Report7[[#This Row],[FY 2022-23 Expended]],0)</f>
        <v>0</v>
      </c>
      <c r="K1865" s="6">
        <f>Offset_Report7[[#This Row],[FY 2021-22 
Unspent Funds to Offset]]+Offset_Report7[[#This Row],[FY 2022-23 
Unspent Funds to Offset]]</f>
        <v>0</v>
      </c>
    </row>
    <row r="1866" spans="1:11" x14ac:dyDescent="0.2">
      <c r="A1866" s="32" t="s">
        <v>5391</v>
      </c>
      <c r="B1866" s="33" t="s">
        <v>2963</v>
      </c>
      <c r="C1866" s="2" t="s">
        <v>14</v>
      </c>
      <c r="D1866" s="3" t="s">
        <v>2964</v>
      </c>
      <c r="E1866" s="4">
        <v>0</v>
      </c>
      <c r="F1866" s="4">
        <v>0</v>
      </c>
      <c r="G1866" s="5">
        <f>ROUND(Offset_Report7[[#This Row],[FY 2021-22 Allocation]]-Offset_Report7[[#This Row],[FY 2021-22 Expended]],0)</f>
        <v>0</v>
      </c>
      <c r="H1866" s="5">
        <v>0</v>
      </c>
      <c r="I1866" s="5">
        <v>0</v>
      </c>
      <c r="J1866" s="5">
        <f>ROUND(Offset_Report7[[#This Row],[FY 2022-23 Allocation]]-Offset_Report7[[#This Row],[FY 2022-23 Expended]],0)</f>
        <v>0</v>
      </c>
      <c r="K1866" s="6">
        <f>Offset_Report7[[#This Row],[FY 2021-22 
Unspent Funds to Offset]]+Offset_Report7[[#This Row],[FY 2022-23 
Unspent Funds to Offset]]</f>
        <v>0</v>
      </c>
    </row>
    <row r="1867" spans="1:11" x14ac:dyDescent="0.2">
      <c r="A1867" s="32" t="s">
        <v>5392</v>
      </c>
      <c r="B1867" s="34" t="s">
        <v>11</v>
      </c>
      <c r="C1867" s="2" t="s">
        <v>11</v>
      </c>
      <c r="D1867" s="3" t="s">
        <v>2965</v>
      </c>
      <c r="E1867" s="4">
        <v>1323915</v>
      </c>
      <c r="F1867" s="4">
        <v>1323915</v>
      </c>
      <c r="G1867" s="5">
        <f>ROUND(Offset_Report7[[#This Row],[FY 2021-22 Allocation]]-Offset_Report7[[#This Row],[FY 2021-22 Expended]],0)</f>
        <v>0</v>
      </c>
      <c r="H1867" s="5">
        <v>3357391</v>
      </c>
      <c r="I1867" s="5">
        <v>3357391</v>
      </c>
      <c r="J1867" s="5">
        <f>ROUND(Offset_Report7[[#This Row],[FY 2022-23 Allocation]]-Offset_Report7[[#This Row],[FY 2022-23 Expended]],0)</f>
        <v>0</v>
      </c>
      <c r="K1867" s="6">
        <f>Offset_Report7[[#This Row],[FY 2021-22 
Unspent Funds to Offset]]+Offset_Report7[[#This Row],[FY 2022-23 
Unspent Funds to Offset]]</f>
        <v>0</v>
      </c>
    </row>
    <row r="1868" spans="1:11" x14ac:dyDescent="0.2">
      <c r="A1868" s="32" t="s">
        <v>5393</v>
      </c>
      <c r="B1868" s="34" t="s">
        <v>2966</v>
      </c>
      <c r="C1868" s="2" t="s">
        <v>31</v>
      </c>
      <c r="D1868" s="3" t="s">
        <v>2967</v>
      </c>
      <c r="E1868" s="4">
        <v>0</v>
      </c>
      <c r="F1868" s="4">
        <v>0</v>
      </c>
      <c r="G1868" s="5">
        <f>ROUND(Offset_Report7[[#This Row],[FY 2021-22 Allocation]]-Offset_Report7[[#This Row],[FY 2021-22 Expended]],0)</f>
        <v>0</v>
      </c>
      <c r="H1868" s="5">
        <v>0</v>
      </c>
      <c r="I1868" s="5">
        <v>0</v>
      </c>
      <c r="J1868" s="5">
        <f>ROUND(Offset_Report7[[#This Row],[FY 2022-23 Allocation]]-Offset_Report7[[#This Row],[FY 2022-23 Expended]],0)</f>
        <v>0</v>
      </c>
      <c r="K1868" s="6">
        <f>Offset_Report7[[#This Row],[FY 2021-22 
Unspent Funds to Offset]]+Offset_Report7[[#This Row],[FY 2022-23 
Unspent Funds to Offset]]</f>
        <v>0</v>
      </c>
    </row>
    <row r="1869" spans="1:11" x14ac:dyDescent="0.2">
      <c r="A1869" s="32" t="s">
        <v>5394</v>
      </c>
      <c r="B1869" s="34" t="s">
        <v>11</v>
      </c>
      <c r="C1869" s="2" t="s">
        <v>11</v>
      </c>
      <c r="D1869" s="3" t="s">
        <v>2968</v>
      </c>
      <c r="E1869" s="4">
        <v>252230</v>
      </c>
      <c r="F1869" s="4">
        <v>252230</v>
      </c>
      <c r="G1869" s="5">
        <f>ROUND(Offset_Report7[[#This Row],[FY 2021-22 Allocation]]-Offset_Report7[[#This Row],[FY 2021-22 Expended]],0)</f>
        <v>0</v>
      </c>
      <c r="H1869" s="5">
        <v>648725</v>
      </c>
      <c r="I1869" s="5">
        <v>648725</v>
      </c>
      <c r="J1869" s="5">
        <f>ROUND(Offset_Report7[[#This Row],[FY 2022-23 Allocation]]-Offset_Report7[[#This Row],[FY 2022-23 Expended]],0)</f>
        <v>0</v>
      </c>
      <c r="K1869" s="6">
        <f>Offset_Report7[[#This Row],[FY 2021-22 
Unspent Funds to Offset]]+Offset_Report7[[#This Row],[FY 2022-23 
Unspent Funds to Offset]]</f>
        <v>0</v>
      </c>
    </row>
    <row r="1870" spans="1:11" x14ac:dyDescent="0.2">
      <c r="A1870" s="32" t="s">
        <v>5395</v>
      </c>
      <c r="B1870" s="33" t="s">
        <v>11</v>
      </c>
      <c r="C1870" s="2" t="s">
        <v>11</v>
      </c>
      <c r="D1870" s="3" t="s">
        <v>2969</v>
      </c>
      <c r="E1870" s="4">
        <v>50000</v>
      </c>
      <c r="F1870" s="4">
        <v>50000</v>
      </c>
      <c r="G1870" s="5">
        <f>ROUND(Offset_Report7[[#This Row],[FY 2021-22 Allocation]]-Offset_Report7[[#This Row],[FY 2021-22 Expended]],0)</f>
        <v>0</v>
      </c>
      <c r="H1870" s="5">
        <v>50000</v>
      </c>
      <c r="I1870" s="5">
        <v>50000</v>
      </c>
      <c r="J1870" s="5">
        <f>ROUND(Offset_Report7[[#This Row],[FY 2022-23 Allocation]]-Offset_Report7[[#This Row],[FY 2022-23 Expended]],0)</f>
        <v>0</v>
      </c>
      <c r="K1870" s="6">
        <f>Offset_Report7[[#This Row],[FY 2021-22 
Unspent Funds to Offset]]+Offset_Report7[[#This Row],[FY 2022-23 
Unspent Funds to Offset]]</f>
        <v>0</v>
      </c>
    </row>
    <row r="1871" spans="1:11" x14ac:dyDescent="0.2">
      <c r="A1871" s="32" t="s">
        <v>5396</v>
      </c>
      <c r="B1871" s="34" t="s">
        <v>11</v>
      </c>
      <c r="C1871" s="2" t="s">
        <v>11</v>
      </c>
      <c r="D1871" s="3" t="s">
        <v>2970</v>
      </c>
      <c r="E1871" s="4">
        <v>59127</v>
      </c>
      <c r="F1871" s="4">
        <v>0</v>
      </c>
      <c r="G1871" s="5">
        <f>ROUND(Offset_Report7[[#This Row],[FY 2021-22 Allocation]]-Offset_Report7[[#This Row],[FY 2021-22 Expended]],0)</f>
        <v>59127</v>
      </c>
      <c r="H1871" s="5">
        <v>162336</v>
      </c>
      <c r="I1871" s="5">
        <v>141241.92000000001</v>
      </c>
      <c r="J1871" s="5">
        <f>ROUND(Offset_Report7[[#This Row],[FY 2022-23 Allocation]]-Offset_Report7[[#This Row],[FY 2022-23 Expended]],0)</f>
        <v>21094</v>
      </c>
      <c r="K1871" s="6">
        <f>Offset_Report7[[#This Row],[FY 2021-22 
Unspent Funds to Offset]]+Offset_Report7[[#This Row],[FY 2022-23 
Unspent Funds to Offset]]</f>
        <v>80221</v>
      </c>
    </row>
    <row r="1872" spans="1:11" x14ac:dyDescent="0.2">
      <c r="A1872" s="32" t="s">
        <v>5397</v>
      </c>
      <c r="B1872" s="34" t="s">
        <v>11</v>
      </c>
      <c r="C1872" s="2" t="s">
        <v>11</v>
      </c>
      <c r="D1872" s="3" t="s">
        <v>2971</v>
      </c>
      <c r="E1872" s="4">
        <v>158627</v>
      </c>
      <c r="F1872" s="4">
        <v>158627</v>
      </c>
      <c r="G1872" s="5">
        <f>ROUND(Offset_Report7[[#This Row],[FY 2021-22 Allocation]]-Offset_Report7[[#This Row],[FY 2021-22 Expended]],0)</f>
        <v>0</v>
      </c>
      <c r="H1872" s="5">
        <v>433218</v>
      </c>
      <c r="I1872" s="5">
        <v>433218</v>
      </c>
      <c r="J1872" s="5">
        <f>ROUND(Offset_Report7[[#This Row],[FY 2022-23 Allocation]]-Offset_Report7[[#This Row],[FY 2022-23 Expended]],0)</f>
        <v>0</v>
      </c>
      <c r="K1872" s="6">
        <f>Offset_Report7[[#This Row],[FY 2021-22 
Unspent Funds to Offset]]+Offset_Report7[[#This Row],[FY 2022-23 
Unspent Funds to Offset]]</f>
        <v>0</v>
      </c>
    </row>
    <row r="1873" spans="1:11" x14ac:dyDescent="0.2">
      <c r="A1873" s="32" t="s">
        <v>5398</v>
      </c>
      <c r="B1873" s="34" t="s">
        <v>11</v>
      </c>
      <c r="C1873" s="2" t="s">
        <v>11</v>
      </c>
      <c r="D1873" s="3" t="s">
        <v>2972</v>
      </c>
      <c r="E1873" s="4">
        <v>50000</v>
      </c>
      <c r="F1873" s="4">
        <v>50000</v>
      </c>
      <c r="G1873" s="5">
        <f>ROUND(Offset_Report7[[#This Row],[FY 2021-22 Allocation]]-Offset_Report7[[#This Row],[FY 2021-22 Expended]],0)</f>
        <v>0</v>
      </c>
      <c r="H1873" s="5">
        <v>50000</v>
      </c>
      <c r="I1873" s="5">
        <v>50000</v>
      </c>
      <c r="J1873" s="5">
        <f>ROUND(Offset_Report7[[#This Row],[FY 2022-23 Allocation]]-Offset_Report7[[#This Row],[FY 2022-23 Expended]],0)</f>
        <v>0</v>
      </c>
      <c r="K1873" s="6">
        <f>Offset_Report7[[#This Row],[FY 2021-22 
Unspent Funds to Offset]]+Offset_Report7[[#This Row],[FY 2022-23 
Unspent Funds to Offset]]</f>
        <v>0</v>
      </c>
    </row>
    <row r="1874" spans="1:11" x14ac:dyDescent="0.2">
      <c r="A1874" s="32" t="s">
        <v>5399</v>
      </c>
      <c r="B1874" s="34" t="s">
        <v>11</v>
      </c>
      <c r="C1874" s="2" t="s">
        <v>11</v>
      </c>
      <c r="D1874" s="3" t="s">
        <v>2973</v>
      </c>
      <c r="E1874" s="4">
        <v>60389</v>
      </c>
      <c r="F1874" s="4">
        <v>60389</v>
      </c>
      <c r="G1874" s="5">
        <f>ROUND(Offset_Report7[[#This Row],[FY 2021-22 Allocation]]-Offset_Report7[[#This Row],[FY 2021-22 Expended]],0)</f>
        <v>0</v>
      </c>
      <c r="H1874" s="5">
        <v>185445</v>
      </c>
      <c r="I1874" s="5">
        <v>185445</v>
      </c>
      <c r="J1874" s="5">
        <f>ROUND(Offset_Report7[[#This Row],[FY 2022-23 Allocation]]-Offset_Report7[[#This Row],[FY 2022-23 Expended]],0)</f>
        <v>0</v>
      </c>
      <c r="K1874" s="6">
        <f>Offset_Report7[[#This Row],[FY 2021-22 
Unspent Funds to Offset]]+Offset_Report7[[#This Row],[FY 2022-23 
Unspent Funds to Offset]]</f>
        <v>0</v>
      </c>
    </row>
    <row r="1875" spans="1:11" x14ac:dyDescent="0.2">
      <c r="A1875" s="32" t="s">
        <v>5400</v>
      </c>
      <c r="B1875" s="34" t="s">
        <v>11</v>
      </c>
      <c r="C1875" s="2" t="s">
        <v>11</v>
      </c>
      <c r="D1875" s="3" t="s">
        <v>2974</v>
      </c>
      <c r="E1875" s="4">
        <v>50000</v>
      </c>
      <c r="F1875" s="4">
        <v>50000</v>
      </c>
      <c r="G1875" s="5">
        <f>ROUND(Offset_Report7[[#This Row],[FY 2021-22 Allocation]]-Offset_Report7[[#This Row],[FY 2021-22 Expended]],0)</f>
        <v>0</v>
      </c>
      <c r="H1875" s="5">
        <v>131686</v>
      </c>
      <c r="I1875" s="5">
        <v>131686</v>
      </c>
      <c r="J1875" s="5">
        <f>ROUND(Offset_Report7[[#This Row],[FY 2022-23 Allocation]]-Offset_Report7[[#This Row],[FY 2022-23 Expended]],0)</f>
        <v>0</v>
      </c>
      <c r="K1875" s="6">
        <f>Offset_Report7[[#This Row],[FY 2021-22 
Unspent Funds to Offset]]+Offset_Report7[[#This Row],[FY 2022-23 
Unspent Funds to Offset]]</f>
        <v>0</v>
      </c>
    </row>
    <row r="1876" spans="1:11" x14ac:dyDescent="0.2">
      <c r="A1876" s="32" t="s">
        <v>5401</v>
      </c>
      <c r="B1876" s="34" t="s">
        <v>11</v>
      </c>
      <c r="C1876" s="2" t="s">
        <v>11</v>
      </c>
      <c r="D1876" s="3" t="s">
        <v>2975</v>
      </c>
      <c r="E1876" s="4">
        <v>50000</v>
      </c>
      <c r="F1876" s="4">
        <v>50000</v>
      </c>
      <c r="G1876" s="5">
        <f>ROUND(Offset_Report7[[#This Row],[FY 2021-22 Allocation]]-Offset_Report7[[#This Row],[FY 2021-22 Expended]],0)</f>
        <v>0</v>
      </c>
      <c r="H1876" s="5">
        <v>91354</v>
      </c>
      <c r="I1876" s="5">
        <v>91354</v>
      </c>
      <c r="J1876" s="5">
        <f>ROUND(Offset_Report7[[#This Row],[FY 2022-23 Allocation]]-Offset_Report7[[#This Row],[FY 2022-23 Expended]],0)</f>
        <v>0</v>
      </c>
      <c r="K1876" s="6">
        <f>Offset_Report7[[#This Row],[FY 2021-22 
Unspent Funds to Offset]]+Offset_Report7[[#This Row],[FY 2022-23 
Unspent Funds to Offset]]</f>
        <v>0</v>
      </c>
    </row>
    <row r="1877" spans="1:11" x14ac:dyDescent="0.2">
      <c r="A1877" s="32" t="s">
        <v>5402</v>
      </c>
      <c r="B1877" s="34" t="s">
        <v>11</v>
      </c>
      <c r="C1877" s="2" t="s">
        <v>11</v>
      </c>
      <c r="D1877" s="3" t="s">
        <v>2976</v>
      </c>
      <c r="E1877" s="4">
        <v>50000</v>
      </c>
      <c r="F1877" s="4">
        <v>50000</v>
      </c>
      <c r="G1877" s="5">
        <f>ROUND(Offset_Report7[[#This Row],[FY 2021-22 Allocation]]-Offset_Report7[[#This Row],[FY 2021-22 Expended]],0)</f>
        <v>0</v>
      </c>
      <c r="H1877" s="5">
        <v>61851</v>
      </c>
      <c r="I1877" s="5">
        <v>55495.18</v>
      </c>
      <c r="J1877" s="5">
        <f>ROUND(Offset_Report7[[#This Row],[FY 2022-23 Allocation]]-Offset_Report7[[#This Row],[FY 2022-23 Expended]],0)</f>
        <v>6356</v>
      </c>
      <c r="K1877" s="6">
        <f>Offset_Report7[[#This Row],[FY 2021-22 
Unspent Funds to Offset]]+Offset_Report7[[#This Row],[FY 2022-23 
Unspent Funds to Offset]]</f>
        <v>6356</v>
      </c>
    </row>
    <row r="1878" spans="1:11" x14ac:dyDescent="0.2">
      <c r="A1878" s="32" t="s">
        <v>5403</v>
      </c>
      <c r="B1878" s="34" t="s">
        <v>11</v>
      </c>
      <c r="C1878" s="2" t="s">
        <v>11</v>
      </c>
      <c r="D1878" s="3" t="s">
        <v>2977</v>
      </c>
      <c r="E1878" s="4">
        <v>192435</v>
      </c>
      <c r="F1878" s="4">
        <v>192435</v>
      </c>
      <c r="G1878" s="5">
        <f>ROUND(Offset_Report7[[#This Row],[FY 2021-22 Allocation]]-Offset_Report7[[#This Row],[FY 2021-22 Expended]],0)</f>
        <v>0</v>
      </c>
      <c r="H1878" s="5">
        <v>540367</v>
      </c>
      <c r="I1878" s="5">
        <v>540367</v>
      </c>
      <c r="J1878" s="5">
        <f>ROUND(Offset_Report7[[#This Row],[FY 2022-23 Allocation]]-Offset_Report7[[#This Row],[FY 2022-23 Expended]],0)</f>
        <v>0</v>
      </c>
      <c r="K1878" s="6">
        <f>Offset_Report7[[#This Row],[FY 2021-22 
Unspent Funds to Offset]]+Offset_Report7[[#This Row],[FY 2022-23 
Unspent Funds to Offset]]</f>
        <v>0</v>
      </c>
    </row>
    <row r="1879" spans="1:11" x14ac:dyDescent="0.2">
      <c r="A1879" s="32" t="s">
        <v>5404</v>
      </c>
      <c r="B1879" s="34" t="s">
        <v>11</v>
      </c>
      <c r="C1879" s="2" t="s">
        <v>11</v>
      </c>
      <c r="D1879" s="3" t="s">
        <v>2978</v>
      </c>
      <c r="E1879" s="4">
        <v>1002392</v>
      </c>
      <c r="F1879" s="4">
        <v>1002392</v>
      </c>
      <c r="G1879" s="5">
        <f>ROUND(Offset_Report7[[#This Row],[FY 2021-22 Allocation]]-Offset_Report7[[#This Row],[FY 2021-22 Expended]],0)</f>
        <v>0</v>
      </c>
      <c r="H1879" s="5">
        <v>2733767</v>
      </c>
      <c r="I1879" s="5">
        <v>2733767</v>
      </c>
      <c r="J1879" s="5">
        <f>ROUND(Offset_Report7[[#This Row],[FY 2022-23 Allocation]]-Offset_Report7[[#This Row],[FY 2022-23 Expended]],0)</f>
        <v>0</v>
      </c>
      <c r="K1879" s="6">
        <f>Offset_Report7[[#This Row],[FY 2021-22 
Unspent Funds to Offset]]+Offset_Report7[[#This Row],[FY 2022-23 
Unspent Funds to Offset]]</f>
        <v>0</v>
      </c>
    </row>
    <row r="1880" spans="1:11" x14ac:dyDescent="0.2">
      <c r="A1880" s="32" t="s">
        <v>5405</v>
      </c>
      <c r="B1880" s="34" t="s">
        <v>2979</v>
      </c>
      <c r="C1880" s="2" t="s">
        <v>31</v>
      </c>
      <c r="D1880" s="3" t="s">
        <v>2980</v>
      </c>
      <c r="E1880" s="4">
        <v>0</v>
      </c>
      <c r="F1880" s="4">
        <v>0</v>
      </c>
      <c r="G1880" s="5">
        <f>ROUND(Offset_Report7[[#This Row],[FY 2021-22 Allocation]]-Offset_Report7[[#This Row],[FY 2021-22 Expended]],0)</f>
        <v>0</v>
      </c>
      <c r="H1880" s="5">
        <v>0</v>
      </c>
      <c r="I1880" s="5">
        <v>0</v>
      </c>
      <c r="J1880" s="5">
        <f>ROUND(Offset_Report7[[#This Row],[FY 2022-23 Allocation]]-Offset_Report7[[#This Row],[FY 2022-23 Expended]],0)</f>
        <v>0</v>
      </c>
      <c r="K1880" s="6">
        <f>Offset_Report7[[#This Row],[FY 2021-22 
Unspent Funds to Offset]]+Offset_Report7[[#This Row],[FY 2022-23 
Unspent Funds to Offset]]</f>
        <v>0</v>
      </c>
    </row>
    <row r="1881" spans="1:11" x14ac:dyDescent="0.2">
      <c r="A1881" s="32" t="s">
        <v>5406</v>
      </c>
      <c r="B1881" s="34" t="s">
        <v>2981</v>
      </c>
      <c r="C1881" s="2" t="s">
        <v>14</v>
      </c>
      <c r="D1881" s="3" t="s">
        <v>2982</v>
      </c>
      <c r="E1881" s="4">
        <v>50000</v>
      </c>
      <c r="F1881" s="4">
        <v>50000</v>
      </c>
      <c r="G1881" s="5">
        <f>ROUND(Offset_Report7[[#This Row],[FY 2021-22 Allocation]]-Offset_Report7[[#This Row],[FY 2021-22 Expended]],0)</f>
        <v>0</v>
      </c>
      <c r="H1881" s="5">
        <v>79327</v>
      </c>
      <c r="I1881" s="5">
        <v>79327</v>
      </c>
      <c r="J1881" s="5">
        <f>ROUND(Offset_Report7[[#This Row],[FY 2022-23 Allocation]]-Offset_Report7[[#This Row],[FY 2022-23 Expended]],0)</f>
        <v>0</v>
      </c>
      <c r="K1881" s="6">
        <f>Offset_Report7[[#This Row],[FY 2021-22 
Unspent Funds to Offset]]+Offset_Report7[[#This Row],[FY 2022-23 
Unspent Funds to Offset]]</f>
        <v>0</v>
      </c>
    </row>
    <row r="1882" spans="1:11" x14ac:dyDescent="0.2">
      <c r="A1882" s="32" t="s">
        <v>5407</v>
      </c>
      <c r="B1882" s="34" t="s">
        <v>11</v>
      </c>
      <c r="C1882" s="2" t="s">
        <v>11</v>
      </c>
      <c r="D1882" s="3" t="s">
        <v>2983</v>
      </c>
      <c r="E1882" s="4">
        <v>50000</v>
      </c>
      <c r="F1882" s="4">
        <v>50000</v>
      </c>
      <c r="G1882" s="5">
        <f>ROUND(Offset_Report7[[#This Row],[FY 2021-22 Allocation]]-Offset_Report7[[#This Row],[FY 2021-22 Expended]],0)</f>
        <v>0</v>
      </c>
      <c r="H1882" s="5">
        <v>57824</v>
      </c>
      <c r="I1882" s="5">
        <v>57824</v>
      </c>
      <c r="J1882" s="5">
        <f>ROUND(Offset_Report7[[#This Row],[FY 2022-23 Allocation]]-Offset_Report7[[#This Row],[FY 2022-23 Expended]],0)</f>
        <v>0</v>
      </c>
      <c r="K1882" s="6">
        <f>Offset_Report7[[#This Row],[FY 2021-22 
Unspent Funds to Offset]]+Offset_Report7[[#This Row],[FY 2022-23 
Unspent Funds to Offset]]</f>
        <v>0</v>
      </c>
    </row>
    <row r="1883" spans="1:11" x14ac:dyDescent="0.2">
      <c r="A1883" s="32" t="s">
        <v>5408</v>
      </c>
      <c r="B1883" s="34" t="s">
        <v>11</v>
      </c>
      <c r="C1883" s="2" t="s">
        <v>11</v>
      </c>
      <c r="D1883" s="3" t="s">
        <v>2984</v>
      </c>
      <c r="E1883" s="4">
        <v>50000</v>
      </c>
      <c r="F1883" s="4">
        <v>0</v>
      </c>
      <c r="G1883" s="5">
        <f>ROUND(Offset_Report7[[#This Row],[FY 2021-22 Allocation]]-Offset_Report7[[#This Row],[FY 2021-22 Expended]],0)</f>
        <v>50000</v>
      </c>
      <c r="H1883" s="5">
        <v>0</v>
      </c>
      <c r="I1883" s="5">
        <v>0</v>
      </c>
      <c r="J1883" s="5">
        <f>ROUND(Offset_Report7[[#This Row],[FY 2022-23 Allocation]]-Offset_Report7[[#This Row],[FY 2022-23 Expended]],0)</f>
        <v>0</v>
      </c>
      <c r="K1883" s="6">
        <f>Offset_Report7[[#This Row],[FY 2021-22 
Unspent Funds to Offset]]+Offset_Report7[[#This Row],[FY 2022-23 
Unspent Funds to Offset]]</f>
        <v>50000</v>
      </c>
    </row>
    <row r="1884" spans="1:11" x14ac:dyDescent="0.2">
      <c r="A1884" s="32" t="s">
        <v>5409</v>
      </c>
      <c r="B1884" s="34" t="s">
        <v>2985</v>
      </c>
      <c r="C1884" s="2" t="s">
        <v>14</v>
      </c>
      <c r="D1884" s="3" t="s">
        <v>2986</v>
      </c>
      <c r="E1884" s="4">
        <v>50000</v>
      </c>
      <c r="F1884" s="4">
        <v>50000</v>
      </c>
      <c r="G1884" s="5">
        <f>ROUND(Offset_Report7[[#This Row],[FY 2021-22 Allocation]]-Offset_Report7[[#This Row],[FY 2021-22 Expended]],0)</f>
        <v>0</v>
      </c>
      <c r="H1884" s="5">
        <v>66417</v>
      </c>
      <c r="I1884" s="5">
        <v>66417</v>
      </c>
      <c r="J1884" s="5">
        <f>ROUND(Offset_Report7[[#This Row],[FY 2022-23 Allocation]]-Offset_Report7[[#This Row],[FY 2022-23 Expended]],0)</f>
        <v>0</v>
      </c>
      <c r="K1884" s="6">
        <f>Offset_Report7[[#This Row],[FY 2021-22 
Unspent Funds to Offset]]+Offset_Report7[[#This Row],[FY 2022-23 
Unspent Funds to Offset]]</f>
        <v>0</v>
      </c>
    </row>
    <row r="1885" spans="1:11" x14ac:dyDescent="0.2">
      <c r="A1885" s="32" t="s">
        <v>5410</v>
      </c>
      <c r="B1885" s="34" t="s">
        <v>2987</v>
      </c>
      <c r="C1885" s="2" t="s">
        <v>14</v>
      </c>
      <c r="D1885" s="3" t="s">
        <v>2988</v>
      </c>
      <c r="E1885" s="4">
        <v>0</v>
      </c>
      <c r="F1885" s="4">
        <v>0</v>
      </c>
      <c r="G1885" s="5">
        <f>ROUND(Offset_Report7[[#This Row],[FY 2021-22 Allocation]]-Offset_Report7[[#This Row],[FY 2021-22 Expended]],0)</f>
        <v>0</v>
      </c>
      <c r="H1885" s="5">
        <v>0</v>
      </c>
      <c r="I1885" s="5">
        <v>0</v>
      </c>
      <c r="J1885" s="5">
        <f>ROUND(Offset_Report7[[#This Row],[FY 2022-23 Allocation]]-Offset_Report7[[#This Row],[FY 2022-23 Expended]],0)</f>
        <v>0</v>
      </c>
      <c r="K1885" s="6">
        <f>Offset_Report7[[#This Row],[FY 2021-22 
Unspent Funds to Offset]]+Offset_Report7[[#This Row],[FY 2022-23 
Unspent Funds to Offset]]</f>
        <v>0</v>
      </c>
    </row>
    <row r="1886" spans="1:11" x14ac:dyDescent="0.2">
      <c r="A1886" s="32" t="s">
        <v>5411</v>
      </c>
      <c r="B1886" s="34" t="s">
        <v>11</v>
      </c>
      <c r="C1886" s="2" t="s">
        <v>11</v>
      </c>
      <c r="D1886" s="3" t="s">
        <v>2989</v>
      </c>
      <c r="E1886" s="4">
        <v>50000</v>
      </c>
      <c r="F1886" s="4">
        <v>50000</v>
      </c>
      <c r="G1886" s="5">
        <f>ROUND(Offset_Report7[[#This Row],[FY 2021-22 Allocation]]-Offset_Report7[[#This Row],[FY 2021-22 Expended]],0)</f>
        <v>0</v>
      </c>
      <c r="H1886" s="5">
        <v>50000</v>
      </c>
      <c r="I1886" s="5">
        <v>20667.259999999998</v>
      </c>
      <c r="J1886" s="5">
        <f>ROUND(Offset_Report7[[#This Row],[FY 2022-23 Allocation]]-Offset_Report7[[#This Row],[FY 2022-23 Expended]],0)</f>
        <v>29333</v>
      </c>
      <c r="K1886" s="6">
        <f>Offset_Report7[[#This Row],[FY 2021-22 
Unspent Funds to Offset]]+Offset_Report7[[#This Row],[FY 2022-23 
Unspent Funds to Offset]]</f>
        <v>29333</v>
      </c>
    </row>
    <row r="1887" spans="1:11" x14ac:dyDescent="0.2">
      <c r="A1887" s="32" t="s">
        <v>5412</v>
      </c>
      <c r="B1887" s="34" t="s">
        <v>11</v>
      </c>
      <c r="C1887" s="2" t="s">
        <v>11</v>
      </c>
      <c r="D1887" s="3" t="s">
        <v>2990</v>
      </c>
      <c r="E1887" s="4">
        <v>54517</v>
      </c>
      <c r="F1887" s="4">
        <v>54517</v>
      </c>
      <c r="G1887" s="5">
        <f>ROUND(Offset_Report7[[#This Row],[FY 2021-22 Allocation]]-Offset_Report7[[#This Row],[FY 2021-22 Expended]],0)</f>
        <v>0</v>
      </c>
      <c r="H1887" s="5">
        <v>166140</v>
      </c>
      <c r="I1887" s="5">
        <v>101731.01</v>
      </c>
      <c r="J1887" s="5">
        <f>ROUND(Offset_Report7[[#This Row],[FY 2022-23 Allocation]]-Offset_Report7[[#This Row],[FY 2022-23 Expended]],0)</f>
        <v>64409</v>
      </c>
      <c r="K1887" s="6">
        <f>Offset_Report7[[#This Row],[FY 2021-22 
Unspent Funds to Offset]]+Offset_Report7[[#This Row],[FY 2022-23 
Unspent Funds to Offset]]</f>
        <v>64409</v>
      </c>
    </row>
    <row r="1888" spans="1:11" x14ac:dyDescent="0.2">
      <c r="A1888" s="32" t="s">
        <v>5413</v>
      </c>
      <c r="B1888" s="34" t="s">
        <v>11</v>
      </c>
      <c r="C1888" s="2" t="s">
        <v>11</v>
      </c>
      <c r="D1888" s="3" t="s">
        <v>2991</v>
      </c>
      <c r="E1888" s="4">
        <v>556503</v>
      </c>
      <c r="F1888" s="4">
        <v>556503</v>
      </c>
      <c r="G1888" s="5">
        <f>ROUND(Offset_Report7[[#This Row],[FY 2021-22 Allocation]]-Offset_Report7[[#This Row],[FY 2021-22 Expended]],0)</f>
        <v>0</v>
      </c>
      <c r="H1888" s="5">
        <v>1472133</v>
      </c>
      <c r="I1888" s="5">
        <v>1472133</v>
      </c>
      <c r="J1888" s="5">
        <f>ROUND(Offset_Report7[[#This Row],[FY 2022-23 Allocation]]-Offset_Report7[[#This Row],[FY 2022-23 Expended]],0)</f>
        <v>0</v>
      </c>
      <c r="K1888" s="6">
        <f>Offset_Report7[[#This Row],[FY 2021-22 
Unspent Funds to Offset]]+Offset_Report7[[#This Row],[FY 2022-23 
Unspent Funds to Offset]]</f>
        <v>0</v>
      </c>
    </row>
    <row r="1889" spans="1:11" x14ac:dyDescent="0.2">
      <c r="A1889" s="32" t="s">
        <v>5414</v>
      </c>
      <c r="B1889" s="34" t="s">
        <v>2992</v>
      </c>
      <c r="C1889" s="2" t="s">
        <v>14</v>
      </c>
      <c r="D1889" s="3" t="s">
        <v>2993</v>
      </c>
      <c r="E1889" s="4">
        <v>50000</v>
      </c>
      <c r="F1889" s="4">
        <v>50000</v>
      </c>
      <c r="G1889" s="5">
        <f>ROUND(Offset_Report7[[#This Row],[FY 2021-22 Allocation]]-Offset_Report7[[#This Row],[FY 2021-22 Expended]],0)</f>
        <v>0</v>
      </c>
      <c r="H1889" s="5">
        <v>160515</v>
      </c>
      <c r="I1889" s="5">
        <v>160515</v>
      </c>
      <c r="J1889" s="5">
        <f>ROUND(Offset_Report7[[#This Row],[FY 2022-23 Allocation]]-Offset_Report7[[#This Row],[FY 2022-23 Expended]],0)</f>
        <v>0</v>
      </c>
      <c r="K1889" s="6">
        <f>Offset_Report7[[#This Row],[FY 2021-22 
Unspent Funds to Offset]]+Offset_Report7[[#This Row],[FY 2022-23 
Unspent Funds to Offset]]</f>
        <v>0</v>
      </c>
    </row>
    <row r="1890" spans="1:11" x14ac:dyDescent="0.2">
      <c r="A1890" s="32" t="s">
        <v>5415</v>
      </c>
      <c r="B1890" s="34" t="s">
        <v>11</v>
      </c>
      <c r="C1890" s="2" t="s">
        <v>11</v>
      </c>
      <c r="D1890" s="3" t="s">
        <v>2994</v>
      </c>
      <c r="E1890" s="4">
        <v>0</v>
      </c>
      <c r="F1890" s="4">
        <v>0</v>
      </c>
      <c r="G1890" s="5">
        <f>ROUND(Offset_Report7[[#This Row],[FY 2021-22 Allocation]]-Offset_Report7[[#This Row],[FY 2021-22 Expended]],0)</f>
        <v>0</v>
      </c>
      <c r="H1890" s="5">
        <v>0</v>
      </c>
      <c r="I1890" s="5">
        <v>0</v>
      </c>
      <c r="J1890" s="5">
        <f>ROUND(Offset_Report7[[#This Row],[FY 2022-23 Allocation]]-Offset_Report7[[#This Row],[FY 2022-23 Expended]],0)</f>
        <v>0</v>
      </c>
      <c r="K1890" s="6">
        <f>Offset_Report7[[#This Row],[FY 2021-22 
Unspent Funds to Offset]]+Offset_Report7[[#This Row],[FY 2022-23 
Unspent Funds to Offset]]</f>
        <v>0</v>
      </c>
    </row>
    <row r="1891" spans="1:11" x14ac:dyDescent="0.2">
      <c r="A1891" s="32" t="s">
        <v>5416</v>
      </c>
      <c r="B1891" s="34" t="s">
        <v>11</v>
      </c>
      <c r="C1891" s="2" t="s">
        <v>11</v>
      </c>
      <c r="D1891" s="3" t="s">
        <v>2995</v>
      </c>
      <c r="E1891" s="4">
        <v>65673</v>
      </c>
      <c r="F1891" s="4">
        <v>65673</v>
      </c>
      <c r="G1891" s="5">
        <f>ROUND(Offset_Report7[[#This Row],[FY 2021-22 Allocation]]-Offset_Report7[[#This Row],[FY 2021-22 Expended]],0)</f>
        <v>0</v>
      </c>
      <c r="H1891" s="5">
        <v>176455</v>
      </c>
      <c r="I1891" s="5">
        <v>176455</v>
      </c>
      <c r="J1891" s="5">
        <f>ROUND(Offset_Report7[[#This Row],[FY 2022-23 Allocation]]-Offset_Report7[[#This Row],[FY 2022-23 Expended]],0)</f>
        <v>0</v>
      </c>
      <c r="K1891" s="6">
        <f>Offset_Report7[[#This Row],[FY 2021-22 
Unspent Funds to Offset]]+Offset_Report7[[#This Row],[FY 2022-23 
Unspent Funds to Offset]]</f>
        <v>0</v>
      </c>
    </row>
    <row r="1892" spans="1:11" x14ac:dyDescent="0.2">
      <c r="A1892" s="32" t="s">
        <v>5417</v>
      </c>
      <c r="B1892" s="39" t="s">
        <v>11</v>
      </c>
      <c r="C1892" s="36" t="s">
        <v>11</v>
      </c>
      <c r="D1892" s="37" t="s">
        <v>2996</v>
      </c>
      <c r="E1892" s="7">
        <v>50000</v>
      </c>
      <c r="F1892" s="7">
        <v>0</v>
      </c>
      <c r="G1892" s="5">
        <f>ROUND(Offset_Report7[[#This Row],[FY 2021-22 Allocation]]-Offset_Report7[[#This Row],[FY 2021-22 Expended]],0)</f>
        <v>50000</v>
      </c>
      <c r="H1892" s="5">
        <v>50000</v>
      </c>
      <c r="I1892" s="5">
        <v>0</v>
      </c>
      <c r="J1892" s="5">
        <f>ROUND(Offset_Report7[[#This Row],[FY 2022-23 Allocation]]-Offset_Report7[[#This Row],[FY 2022-23 Expended]],0)</f>
        <v>50000</v>
      </c>
      <c r="K1892" s="6">
        <f>Offset_Report7[[#This Row],[FY 2021-22 
Unspent Funds to Offset]]+Offset_Report7[[#This Row],[FY 2022-23 
Unspent Funds to Offset]]</f>
        <v>100000</v>
      </c>
    </row>
    <row r="1893" spans="1:11" x14ac:dyDescent="0.2">
      <c r="A1893" s="32" t="s">
        <v>5418</v>
      </c>
      <c r="B1893" s="34" t="s">
        <v>11</v>
      </c>
      <c r="C1893" s="2" t="s">
        <v>11</v>
      </c>
      <c r="D1893" s="3" t="s">
        <v>2997</v>
      </c>
      <c r="E1893" s="4">
        <v>0</v>
      </c>
      <c r="F1893" s="4">
        <v>0</v>
      </c>
      <c r="G1893" s="5">
        <f>ROUND(Offset_Report7[[#This Row],[FY 2021-22 Allocation]]-Offset_Report7[[#This Row],[FY 2021-22 Expended]],0)</f>
        <v>0</v>
      </c>
      <c r="H1893" s="5">
        <v>0</v>
      </c>
      <c r="I1893" s="5">
        <v>0</v>
      </c>
      <c r="J1893" s="5">
        <f>ROUND(Offset_Report7[[#This Row],[FY 2022-23 Allocation]]-Offset_Report7[[#This Row],[FY 2022-23 Expended]],0)</f>
        <v>0</v>
      </c>
      <c r="K1893" s="6">
        <f>Offset_Report7[[#This Row],[FY 2021-22 
Unspent Funds to Offset]]+Offset_Report7[[#This Row],[FY 2022-23 
Unspent Funds to Offset]]</f>
        <v>0</v>
      </c>
    </row>
    <row r="1894" spans="1:11" x14ac:dyDescent="0.2">
      <c r="A1894" s="32" t="s">
        <v>5419</v>
      </c>
      <c r="B1894" s="34" t="s">
        <v>2998</v>
      </c>
      <c r="C1894" s="2" t="s">
        <v>14</v>
      </c>
      <c r="D1894" s="3" t="s">
        <v>2999</v>
      </c>
      <c r="E1894" s="4">
        <v>0</v>
      </c>
      <c r="F1894" s="4">
        <v>0</v>
      </c>
      <c r="G1894" s="5">
        <f>ROUND(Offset_Report7[[#This Row],[FY 2021-22 Allocation]]-Offset_Report7[[#This Row],[FY 2021-22 Expended]],0)</f>
        <v>0</v>
      </c>
      <c r="H1894" s="5">
        <v>0</v>
      </c>
      <c r="I1894" s="5">
        <v>0</v>
      </c>
      <c r="J1894" s="5">
        <f>ROUND(Offset_Report7[[#This Row],[FY 2022-23 Allocation]]-Offset_Report7[[#This Row],[FY 2022-23 Expended]],0)</f>
        <v>0</v>
      </c>
      <c r="K1894" s="6">
        <f>Offset_Report7[[#This Row],[FY 2021-22 
Unspent Funds to Offset]]+Offset_Report7[[#This Row],[FY 2022-23 
Unspent Funds to Offset]]</f>
        <v>0</v>
      </c>
    </row>
    <row r="1895" spans="1:11" x14ac:dyDescent="0.2">
      <c r="A1895" s="32" t="s">
        <v>5420</v>
      </c>
      <c r="B1895" s="34" t="s">
        <v>3000</v>
      </c>
      <c r="C1895" s="2" t="s">
        <v>14</v>
      </c>
      <c r="D1895" s="3" t="s">
        <v>3001</v>
      </c>
      <c r="E1895" s="4">
        <v>0</v>
      </c>
      <c r="F1895" s="4">
        <v>0</v>
      </c>
      <c r="G1895" s="5">
        <f>ROUND(Offset_Report7[[#This Row],[FY 2021-22 Allocation]]-Offset_Report7[[#This Row],[FY 2021-22 Expended]],0)</f>
        <v>0</v>
      </c>
      <c r="H1895" s="5">
        <v>0</v>
      </c>
      <c r="I1895" s="5">
        <v>0</v>
      </c>
      <c r="J1895" s="5">
        <f>ROUND(Offset_Report7[[#This Row],[FY 2022-23 Allocation]]-Offset_Report7[[#This Row],[FY 2022-23 Expended]],0)</f>
        <v>0</v>
      </c>
      <c r="K1895" s="6">
        <f>Offset_Report7[[#This Row],[FY 2021-22 
Unspent Funds to Offset]]+Offset_Report7[[#This Row],[FY 2022-23 
Unspent Funds to Offset]]</f>
        <v>0</v>
      </c>
    </row>
    <row r="1896" spans="1:11" x14ac:dyDescent="0.2">
      <c r="A1896" s="32" t="s">
        <v>5421</v>
      </c>
      <c r="B1896" s="34" t="s">
        <v>11</v>
      </c>
      <c r="C1896" s="2" t="s">
        <v>11</v>
      </c>
      <c r="D1896" s="3" t="s">
        <v>3002</v>
      </c>
      <c r="E1896" s="4">
        <v>54370</v>
      </c>
      <c r="F1896" s="4">
        <v>0</v>
      </c>
      <c r="G1896" s="5">
        <f>ROUND(Offset_Report7[[#This Row],[FY 2021-22 Allocation]]-Offset_Report7[[#This Row],[FY 2021-22 Expended]],0)</f>
        <v>54370</v>
      </c>
      <c r="H1896" s="5">
        <v>137454</v>
      </c>
      <c r="I1896" s="5">
        <v>1752.05</v>
      </c>
      <c r="J1896" s="5">
        <f>ROUND(Offset_Report7[[#This Row],[FY 2022-23 Allocation]]-Offset_Report7[[#This Row],[FY 2022-23 Expended]],0)</f>
        <v>135702</v>
      </c>
      <c r="K1896" s="6">
        <f>Offset_Report7[[#This Row],[FY 2021-22 
Unspent Funds to Offset]]+Offset_Report7[[#This Row],[FY 2022-23 
Unspent Funds to Offset]]</f>
        <v>190072</v>
      </c>
    </row>
    <row r="1897" spans="1:11" x14ac:dyDescent="0.2">
      <c r="A1897" s="32" t="s">
        <v>5422</v>
      </c>
      <c r="B1897" s="34" t="s">
        <v>11</v>
      </c>
      <c r="C1897" s="2" t="s">
        <v>11</v>
      </c>
      <c r="D1897" s="3" t="s">
        <v>3003</v>
      </c>
      <c r="E1897" s="4">
        <v>50000</v>
      </c>
      <c r="F1897" s="4">
        <v>50000</v>
      </c>
      <c r="G1897" s="5">
        <f>ROUND(Offset_Report7[[#This Row],[FY 2021-22 Allocation]]-Offset_Report7[[#This Row],[FY 2021-22 Expended]],0)</f>
        <v>0</v>
      </c>
      <c r="H1897" s="5">
        <v>50000</v>
      </c>
      <c r="I1897" s="5">
        <v>50000</v>
      </c>
      <c r="J1897" s="5">
        <f>ROUND(Offset_Report7[[#This Row],[FY 2022-23 Allocation]]-Offset_Report7[[#This Row],[FY 2022-23 Expended]],0)</f>
        <v>0</v>
      </c>
      <c r="K1897" s="6">
        <f>Offset_Report7[[#This Row],[FY 2021-22 
Unspent Funds to Offset]]+Offset_Report7[[#This Row],[FY 2022-23 
Unspent Funds to Offset]]</f>
        <v>0</v>
      </c>
    </row>
    <row r="1898" spans="1:11" x14ac:dyDescent="0.2">
      <c r="A1898" s="32" t="s">
        <v>5423</v>
      </c>
      <c r="B1898" s="33" t="s">
        <v>11</v>
      </c>
      <c r="C1898" s="2" t="s">
        <v>11</v>
      </c>
      <c r="D1898" s="3" t="s">
        <v>3004</v>
      </c>
      <c r="E1898" s="4">
        <v>50000</v>
      </c>
      <c r="F1898" s="4">
        <v>6442.18</v>
      </c>
      <c r="G1898" s="5">
        <f>ROUND(Offset_Report7[[#This Row],[FY 2021-22 Allocation]]-Offset_Report7[[#This Row],[FY 2021-22 Expended]],0)</f>
        <v>43558</v>
      </c>
      <c r="H1898" s="5">
        <v>97442</v>
      </c>
      <c r="I1898" s="5">
        <v>50169.57</v>
      </c>
      <c r="J1898" s="5">
        <f>ROUND(Offset_Report7[[#This Row],[FY 2022-23 Allocation]]-Offset_Report7[[#This Row],[FY 2022-23 Expended]],0)</f>
        <v>47272</v>
      </c>
      <c r="K1898" s="6">
        <f>Offset_Report7[[#This Row],[FY 2021-22 
Unspent Funds to Offset]]+Offset_Report7[[#This Row],[FY 2022-23 
Unspent Funds to Offset]]</f>
        <v>90830</v>
      </c>
    </row>
    <row r="1899" spans="1:11" x14ac:dyDescent="0.2">
      <c r="A1899" s="32" t="s">
        <v>5424</v>
      </c>
      <c r="B1899" s="34" t="s">
        <v>11</v>
      </c>
      <c r="C1899" s="2" t="s">
        <v>11</v>
      </c>
      <c r="D1899" s="3" t="s">
        <v>3005</v>
      </c>
      <c r="E1899" s="4">
        <v>50000</v>
      </c>
      <c r="F1899" s="4">
        <v>50000</v>
      </c>
      <c r="G1899" s="5">
        <f>ROUND(Offset_Report7[[#This Row],[FY 2021-22 Allocation]]-Offset_Report7[[#This Row],[FY 2021-22 Expended]],0)</f>
        <v>0</v>
      </c>
      <c r="H1899" s="5">
        <v>54776</v>
      </c>
      <c r="I1899" s="5">
        <v>54776</v>
      </c>
      <c r="J1899" s="5">
        <f>ROUND(Offset_Report7[[#This Row],[FY 2022-23 Allocation]]-Offset_Report7[[#This Row],[FY 2022-23 Expended]],0)</f>
        <v>0</v>
      </c>
      <c r="K1899" s="6">
        <f>Offset_Report7[[#This Row],[FY 2021-22 
Unspent Funds to Offset]]+Offset_Report7[[#This Row],[FY 2022-23 
Unspent Funds to Offset]]</f>
        <v>0</v>
      </c>
    </row>
    <row r="1900" spans="1:11" x14ac:dyDescent="0.2">
      <c r="A1900" s="32" t="s">
        <v>5425</v>
      </c>
      <c r="B1900" s="34" t="s">
        <v>11</v>
      </c>
      <c r="C1900" s="2" t="s">
        <v>11</v>
      </c>
      <c r="D1900" s="3" t="s">
        <v>3006</v>
      </c>
      <c r="E1900" s="4">
        <v>65132</v>
      </c>
      <c r="F1900" s="4">
        <v>65132</v>
      </c>
      <c r="G1900" s="5">
        <f>ROUND(Offset_Report7[[#This Row],[FY 2021-22 Allocation]]-Offset_Report7[[#This Row],[FY 2021-22 Expended]],0)</f>
        <v>0</v>
      </c>
      <c r="H1900" s="5">
        <v>154148</v>
      </c>
      <c r="I1900" s="5">
        <v>10648</v>
      </c>
      <c r="J1900" s="5">
        <f>ROUND(Offset_Report7[[#This Row],[FY 2022-23 Allocation]]-Offset_Report7[[#This Row],[FY 2022-23 Expended]],0)</f>
        <v>143500</v>
      </c>
      <c r="K1900" s="6">
        <f>Offset_Report7[[#This Row],[FY 2021-22 
Unspent Funds to Offset]]+Offset_Report7[[#This Row],[FY 2022-23 
Unspent Funds to Offset]]</f>
        <v>143500</v>
      </c>
    </row>
    <row r="1901" spans="1:11" x14ac:dyDescent="0.2">
      <c r="A1901" s="32" t="s">
        <v>5426</v>
      </c>
      <c r="B1901" s="34" t="s">
        <v>11</v>
      </c>
      <c r="C1901" s="2" t="s">
        <v>11</v>
      </c>
      <c r="D1901" s="3" t="s">
        <v>3007</v>
      </c>
      <c r="E1901" s="4">
        <v>0</v>
      </c>
      <c r="F1901" s="4">
        <v>0</v>
      </c>
      <c r="G1901" s="5">
        <f>ROUND(Offset_Report7[[#This Row],[FY 2021-22 Allocation]]-Offset_Report7[[#This Row],[FY 2021-22 Expended]],0)</f>
        <v>0</v>
      </c>
      <c r="H1901" s="5">
        <v>0</v>
      </c>
      <c r="I1901" s="5">
        <v>0</v>
      </c>
      <c r="J1901" s="5">
        <f>ROUND(Offset_Report7[[#This Row],[FY 2022-23 Allocation]]-Offset_Report7[[#This Row],[FY 2022-23 Expended]],0)</f>
        <v>0</v>
      </c>
      <c r="K1901" s="6">
        <f>Offset_Report7[[#This Row],[FY 2021-22 
Unspent Funds to Offset]]+Offset_Report7[[#This Row],[FY 2022-23 
Unspent Funds to Offset]]</f>
        <v>0</v>
      </c>
    </row>
    <row r="1902" spans="1:11" x14ac:dyDescent="0.2">
      <c r="A1902" s="32" t="s">
        <v>5427</v>
      </c>
      <c r="B1902" s="33" t="s">
        <v>11</v>
      </c>
      <c r="C1902" s="2" t="s">
        <v>11</v>
      </c>
      <c r="D1902" s="3" t="s">
        <v>3008</v>
      </c>
      <c r="E1902" s="4">
        <v>50000</v>
      </c>
      <c r="F1902" s="4">
        <v>49500</v>
      </c>
      <c r="G1902" s="5">
        <f>ROUND(Offset_Report7[[#This Row],[FY 2021-22 Allocation]]-Offset_Report7[[#This Row],[FY 2021-22 Expended]],0)</f>
        <v>500</v>
      </c>
      <c r="H1902" s="5">
        <v>62363</v>
      </c>
      <c r="I1902" s="5">
        <v>58900</v>
      </c>
      <c r="J1902" s="5">
        <f>ROUND(Offset_Report7[[#This Row],[FY 2022-23 Allocation]]-Offset_Report7[[#This Row],[FY 2022-23 Expended]],0)</f>
        <v>3463</v>
      </c>
      <c r="K1902" s="6">
        <f>Offset_Report7[[#This Row],[FY 2021-22 
Unspent Funds to Offset]]+Offset_Report7[[#This Row],[FY 2022-23 
Unspent Funds to Offset]]</f>
        <v>3963</v>
      </c>
    </row>
    <row r="1903" spans="1:11" x14ac:dyDescent="0.2">
      <c r="A1903" s="32" t="s">
        <v>5428</v>
      </c>
      <c r="B1903" s="34" t="s">
        <v>11</v>
      </c>
      <c r="C1903" s="2" t="s">
        <v>11</v>
      </c>
      <c r="D1903" s="3" t="s">
        <v>3009</v>
      </c>
      <c r="E1903" s="4">
        <v>56063</v>
      </c>
      <c r="F1903" s="4">
        <v>56063</v>
      </c>
      <c r="G1903" s="5">
        <f>ROUND(Offset_Report7[[#This Row],[FY 2021-22 Allocation]]-Offset_Report7[[#This Row],[FY 2021-22 Expended]],0)</f>
        <v>0</v>
      </c>
      <c r="H1903" s="5">
        <v>119328</v>
      </c>
      <c r="I1903" s="5">
        <v>119328</v>
      </c>
      <c r="J1903" s="5">
        <f>ROUND(Offset_Report7[[#This Row],[FY 2022-23 Allocation]]-Offset_Report7[[#This Row],[FY 2022-23 Expended]],0)</f>
        <v>0</v>
      </c>
      <c r="K1903" s="6">
        <f>Offset_Report7[[#This Row],[FY 2021-22 
Unspent Funds to Offset]]+Offset_Report7[[#This Row],[FY 2022-23 
Unspent Funds to Offset]]</f>
        <v>0</v>
      </c>
    </row>
    <row r="1904" spans="1:11" x14ac:dyDescent="0.2">
      <c r="A1904" s="32" t="s">
        <v>5429</v>
      </c>
      <c r="B1904" s="34" t="s">
        <v>11</v>
      </c>
      <c r="C1904" s="2" t="s">
        <v>11</v>
      </c>
      <c r="D1904" s="3" t="s">
        <v>3010</v>
      </c>
      <c r="E1904" s="4">
        <v>50000</v>
      </c>
      <c r="F1904" s="4">
        <v>50000</v>
      </c>
      <c r="G1904" s="5">
        <f>ROUND(Offset_Report7[[#This Row],[FY 2021-22 Allocation]]-Offset_Report7[[#This Row],[FY 2021-22 Expended]],0)</f>
        <v>0</v>
      </c>
      <c r="H1904" s="5">
        <v>95908</v>
      </c>
      <c r="I1904" s="5">
        <v>47190.58</v>
      </c>
      <c r="J1904" s="5">
        <f>ROUND(Offset_Report7[[#This Row],[FY 2022-23 Allocation]]-Offset_Report7[[#This Row],[FY 2022-23 Expended]],0)</f>
        <v>48717</v>
      </c>
      <c r="K1904" s="6">
        <f>Offset_Report7[[#This Row],[FY 2021-22 
Unspent Funds to Offset]]+Offset_Report7[[#This Row],[FY 2022-23 
Unspent Funds to Offset]]</f>
        <v>48717</v>
      </c>
    </row>
    <row r="1905" spans="1:11" x14ac:dyDescent="0.2">
      <c r="A1905" s="32" t="s">
        <v>5430</v>
      </c>
      <c r="B1905" s="34" t="s">
        <v>11</v>
      </c>
      <c r="C1905" s="2" t="s">
        <v>11</v>
      </c>
      <c r="D1905" s="3" t="s">
        <v>3011</v>
      </c>
      <c r="E1905" s="4">
        <v>50000</v>
      </c>
      <c r="F1905" s="4">
        <v>50000</v>
      </c>
      <c r="G1905" s="5">
        <f>ROUND(Offset_Report7[[#This Row],[FY 2021-22 Allocation]]-Offset_Report7[[#This Row],[FY 2021-22 Expended]],0)</f>
        <v>0</v>
      </c>
      <c r="H1905" s="5">
        <v>65535</v>
      </c>
      <c r="I1905" s="5">
        <v>32738.5</v>
      </c>
      <c r="J1905" s="5">
        <f>ROUND(Offset_Report7[[#This Row],[FY 2022-23 Allocation]]-Offset_Report7[[#This Row],[FY 2022-23 Expended]],0)</f>
        <v>32797</v>
      </c>
      <c r="K1905" s="6">
        <f>Offset_Report7[[#This Row],[FY 2021-22 
Unspent Funds to Offset]]+Offset_Report7[[#This Row],[FY 2022-23 
Unspent Funds to Offset]]</f>
        <v>32797</v>
      </c>
    </row>
    <row r="1906" spans="1:11" x14ac:dyDescent="0.2">
      <c r="A1906" s="32" t="s">
        <v>5431</v>
      </c>
      <c r="B1906" s="34" t="s">
        <v>11</v>
      </c>
      <c r="C1906" s="2" t="s">
        <v>11</v>
      </c>
      <c r="D1906" s="3" t="s">
        <v>2973</v>
      </c>
      <c r="E1906" s="4">
        <v>50000</v>
      </c>
      <c r="F1906" s="4">
        <v>0</v>
      </c>
      <c r="G1906" s="5">
        <f>ROUND(Offset_Report7[[#This Row],[FY 2021-22 Allocation]]-Offset_Report7[[#This Row],[FY 2021-22 Expended]],0)</f>
        <v>50000</v>
      </c>
      <c r="H1906" s="5">
        <v>50000</v>
      </c>
      <c r="I1906" s="5">
        <v>40492.1</v>
      </c>
      <c r="J1906" s="5">
        <f>ROUND(Offset_Report7[[#This Row],[FY 2022-23 Allocation]]-Offset_Report7[[#This Row],[FY 2022-23 Expended]],0)</f>
        <v>9508</v>
      </c>
      <c r="K1906" s="6">
        <f>Offset_Report7[[#This Row],[FY 2021-22 
Unspent Funds to Offset]]+Offset_Report7[[#This Row],[FY 2022-23 
Unspent Funds to Offset]]</f>
        <v>59508</v>
      </c>
    </row>
    <row r="1907" spans="1:11" x14ac:dyDescent="0.2">
      <c r="A1907" s="32" t="s">
        <v>5432</v>
      </c>
      <c r="B1907" s="34" t="s">
        <v>11</v>
      </c>
      <c r="C1907" s="2" t="s">
        <v>11</v>
      </c>
      <c r="D1907" s="3" t="s">
        <v>3012</v>
      </c>
      <c r="E1907" s="4">
        <v>50000</v>
      </c>
      <c r="F1907" s="4">
        <v>50000</v>
      </c>
      <c r="G1907" s="5">
        <f>ROUND(Offset_Report7[[#This Row],[FY 2021-22 Allocation]]-Offset_Report7[[#This Row],[FY 2021-22 Expended]],0)</f>
        <v>0</v>
      </c>
      <c r="H1907" s="5">
        <v>50000</v>
      </c>
      <c r="I1907" s="5">
        <v>50000</v>
      </c>
      <c r="J1907" s="5">
        <f>ROUND(Offset_Report7[[#This Row],[FY 2022-23 Allocation]]-Offset_Report7[[#This Row],[FY 2022-23 Expended]],0)</f>
        <v>0</v>
      </c>
      <c r="K1907" s="6">
        <f>Offset_Report7[[#This Row],[FY 2021-22 
Unspent Funds to Offset]]+Offset_Report7[[#This Row],[FY 2022-23 
Unspent Funds to Offset]]</f>
        <v>0</v>
      </c>
    </row>
    <row r="1908" spans="1:11" x14ac:dyDescent="0.2">
      <c r="A1908" s="32" t="s">
        <v>5433</v>
      </c>
      <c r="B1908" s="34" t="s">
        <v>11</v>
      </c>
      <c r="C1908" s="2" t="s">
        <v>11</v>
      </c>
      <c r="D1908" s="3" t="s">
        <v>3013</v>
      </c>
      <c r="E1908" s="4">
        <v>50000</v>
      </c>
      <c r="F1908" s="4">
        <v>50000</v>
      </c>
      <c r="G1908" s="5">
        <f>ROUND(Offset_Report7[[#This Row],[FY 2021-22 Allocation]]-Offset_Report7[[#This Row],[FY 2021-22 Expended]],0)</f>
        <v>0</v>
      </c>
      <c r="H1908" s="5">
        <v>50000</v>
      </c>
      <c r="I1908" s="5">
        <v>50000</v>
      </c>
      <c r="J1908" s="5">
        <f>ROUND(Offset_Report7[[#This Row],[FY 2022-23 Allocation]]-Offset_Report7[[#This Row],[FY 2022-23 Expended]],0)</f>
        <v>0</v>
      </c>
      <c r="K1908" s="6">
        <f>Offset_Report7[[#This Row],[FY 2021-22 
Unspent Funds to Offset]]+Offset_Report7[[#This Row],[FY 2022-23 
Unspent Funds to Offset]]</f>
        <v>0</v>
      </c>
    </row>
    <row r="1909" spans="1:11" x14ac:dyDescent="0.2">
      <c r="A1909" s="32" t="s">
        <v>5434</v>
      </c>
      <c r="B1909" s="34" t="s">
        <v>11</v>
      </c>
      <c r="C1909" s="2" t="s">
        <v>11</v>
      </c>
      <c r="D1909" s="3" t="s">
        <v>3014</v>
      </c>
      <c r="E1909" s="4">
        <v>50000</v>
      </c>
      <c r="F1909" s="4">
        <v>0</v>
      </c>
      <c r="G1909" s="5">
        <f>ROUND(Offset_Report7[[#This Row],[FY 2021-22 Allocation]]-Offset_Report7[[#This Row],[FY 2021-22 Expended]],0)</f>
        <v>50000</v>
      </c>
      <c r="H1909" s="5">
        <v>80941</v>
      </c>
      <c r="I1909" s="5">
        <v>14567</v>
      </c>
      <c r="J1909" s="5">
        <f>ROUND(Offset_Report7[[#This Row],[FY 2022-23 Allocation]]-Offset_Report7[[#This Row],[FY 2022-23 Expended]],0)</f>
        <v>66374</v>
      </c>
      <c r="K1909" s="6">
        <f>Offset_Report7[[#This Row],[FY 2021-22 
Unspent Funds to Offset]]+Offset_Report7[[#This Row],[FY 2022-23 
Unspent Funds to Offset]]</f>
        <v>116374</v>
      </c>
    </row>
    <row r="1910" spans="1:11" x14ac:dyDescent="0.2">
      <c r="A1910" s="32" t="s">
        <v>5435</v>
      </c>
      <c r="B1910" s="34" t="s">
        <v>11</v>
      </c>
      <c r="C1910" s="2" t="s">
        <v>11</v>
      </c>
      <c r="D1910" s="3" t="s">
        <v>3015</v>
      </c>
      <c r="E1910" s="4">
        <v>54616</v>
      </c>
      <c r="F1910" s="4">
        <v>54616</v>
      </c>
      <c r="G1910" s="5">
        <f>ROUND(Offset_Report7[[#This Row],[FY 2021-22 Allocation]]-Offset_Report7[[#This Row],[FY 2021-22 Expended]],0)</f>
        <v>0</v>
      </c>
      <c r="H1910" s="5">
        <v>155715</v>
      </c>
      <c r="I1910" s="5">
        <v>116400.41</v>
      </c>
      <c r="J1910" s="5">
        <f>ROUND(Offset_Report7[[#This Row],[FY 2022-23 Allocation]]-Offset_Report7[[#This Row],[FY 2022-23 Expended]],0)</f>
        <v>39315</v>
      </c>
      <c r="K1910" s="6">
        <f>Offset_Report7[[#This Row],[FY 2021-22 
Unspent Funds to Offset]]+Offset_Report7[[#This Row],[FY 2022-23 
Unspent Funds to Offset]]</f>
        <v>39315</v>
      </c>
    </row>
    <row r="1911" spans="1:11" x14ac:dyDescent="0.2">
      <c r="A1911" s="32" t="s">
        <v>5436</v>
      </c>
      <c r="B1911" s="34" t="s">
        <v>11</v>
      </c>
      <c r="C1911" s="2" t="s">
        <v>11</v>
      </c>
      <c r="D1911" s="3" t="s">
        <v>3016</v>
      </c>
      <c r="E1911" s="4">
        <v>116818</v>
      </c>
      <c r="F1911" s="4">
        <v>116818</v>
      </c>
      <c r="G1911" s="5">
        <f>ROUND(Offset_Report7[[#This Row],[FY 2021-22 Allocation]]-Offset_Report7[[#This Row],[FY 2021-22 Expended]],0)</f>
        <v>0</v>
      </c>
      <c r="H1911" s="5">
        <v>269861</v>
      </c>
      <c r="I1911" s="5">
        <v>269861</v>
      </c>
      <c r="J1911" s="5">
        <f>ROUND(Offset_Report7[[#This Row],[FY 2022-23 Allocation]]-Offset_Report7[[#This Row],[FY 2022-23 Expended]],0)</f>
        <v>0</v>
      </c>
      <c r="K1911" s="6">
        <f>Offset_Report7[[#This Row],[FY 2021-22 
Unspent Funds to Offset]]+Offset_Report7[[#This Row],[FY 2022-23 
Unspent Funds to Offset]]</f>
        <v>0</v>
      </c>
    </row>
    <row r="1912" spans="1:11" x14ac:dyDescent="0.2">
      <c r="A1912" s="32" t="s">
        <v>5437</v>
      </c>
      <c r="B1912" s="34" t="s">
        <v>11</v>
      </c>
      <c r="C1912" s="2" t="s">
        <v>11</v>
      </c>
      <c r="D1912" s="3" t="s">
        <v>3017</v>
      </c>
      <c r="E1912" s="4">
        <v>50000</v>
      </c>
      <c r="F1912" s="4">
        <v>50000</v>
      </c>
      <c r="G1912" s="5">
        <f>ROUND(Offset_Report7[[#This Row],[FY 2021-22 Allocation]]-Offset_Report7[[#This Row],[FY 2021-22 Expended]],0)</f>
        <v>0</v>
      </c>
      <c r="H1912" s="5">
        <v>50000</v>
      </c>
      <c r="I1912" s="5">
        <v>50000</v>
      </c>
      <c r="J1912" s="5">
        <f>ROUND(Offset_Report7[[#This Row],[FY 2022-23 Allocation]]-Offset_Report7[[#This Row],[FY 2022-23 Expended]],0)</f>
        <v>0</v>
      </c>
      <c r="K1912" s="6">
        <f>Offset_Report7[[#This Row],[FY 2021-22 
Unspent Funds to Offset]]+Offset_Report7[[#This Row],[FY 2022-23 
Unspent Funds to Offset]]</f>
        <v>0</v>
      </c>
    </row>
    <row r="1913" spans="1:11" x14ac:dyDescent="0.2">
      <c r="A1913" s="32" t="s">
        <v>5438</v>
      </c>
      <c r="B1913" s="34" t="s">
        <v>11</v>
      </c>
      <c r="C1913" s="2" t="s">
        <v>11</v>
      </c>
      <c r="D1913" s="3" t="s">
        <v>3018</v>
      </c>
      <c r="E1913" s="4">
        <v>0</v>
      </c>
      <c r="F1913" s="4">
        <v>0</v>
      </c>
      <c r="G1913" s="5">
        <f>ROUND(Offset_Report7[[#This Row],[FY 2021-22 Allocation]]-Offset_Report7[[#This Row],[FY 2021-22 Expended]],0)</f>
        <v>0</v>
      </c>
      <c r="H1913" s="5">
        <v>0</v>
      </c>
      <c r="I1913" s="5">
        <v>0</v>
      </c>
      <c r="J1913" s="5">
        <f>ROUND(Offset_Report7[[#This Row],[FY 2022-23 Allocation]]-Offset_Report7[[#This Row],[FY 2022-23 Expended]],0)</f>
        <v>0</v>
      </c>
      <c r="K1913" s="6">
        <f>Offset_Report7[[#This Row],[FY 2021-22 
Unspent Funds to Offset]]+Offset_Report7[[#This Row],[FY 2022-23 
Unspent Funds to Offset]]</f>
        <v>0</v>
      </c>
    </row>
    <row r="1914" spans="1:11" x14ac:dyDescent="0.2">
      <c r="A1914" s="32" t="s">
        <v>5439</v>
      </c>
      <c r="B1914" s="34" t="s">
        <v>11</v>
      </c>
      <c r="C1914" s="2" t="s">
        <v>11</v>
      </c>
      <c r="D1914" s="3" t="s">
        <v>3019</v>
      </c>
      <c r="E1914" s="4">
        <v>205033</v>
      </c>
      <c r="F1914" s="4">
        <v>205033</v>
      </c>
      <c r="G1914" s="5">
        <f>ROUND(Offset_Report7[[#This Row],[FY 2021-22 Allocation]]-Offset_Report7[[#This Row],[FY 2021-22 Expended]],0)</f>
        <v>0</v>
      </c>
      <c r="H1914" s="5">
        <v>553671</v>
      </c>
      <c r="I1914" s="5">
        <v>553671</v>
      </c>
      <c r="J1914" s="5">
        <f>ROUND(Offset_Report7[[#This Row],[FY 2022-23 Allocation]]-Offset_Report7[[#This Row],[FY 2022-23 Expended]],0)</f>
        <v>0</v>
      </c>
      <c r="K1914" s="6">
        <f>Offset_Report7[[#This Row],[FY 2021-22 
Unspent Funds to Offset]]+Offset_Report7[[#This Row],[FY 2022-23 
Unspent Funds to Offset]]</f>
        <v>0</v>
      </c>
    </row>
    <row r="1915" spans="1:11" x14ac:dyDescent="0.2">
      <c r="A1915" s="32" t="s">
        <v>5440</v>
      </c>
      <c r="B1915" s="34" t="s">
        <v>11</v>
      </c>
      <c r="C1915" s="2" t="s">
        <v>11</v>
      </c>
      <c r="D1915" s="3" t="s">
        <v>3020</v>
      </c>
      <c r="E1915" s="4">
        <v>50000</v>
      </c>
      <c r="F1915" s="4">
        <v>50000</v>
      </c>
      <c r="G1915" s="5">
        <f>ROUND(Offset_Report7[[#This Row],[FY 2021-22 Allocation]]-Offset_Report7[[#This Row],[FY 2021-22 Expended]],0)</f>
        <v>0</v>
      </c>
      <c r="H1915" s="5">
        <v>58126</v>
      </c>
      <c r="I1915" s="5">
        <v>58126</v>
      </c>
      <c r="J1915" s="5">
        <f>ROUND(Offset_Report7[[#This Row],[FY 2022-23 Allocation]]-Offset_Report7[[#This Row],[FY 2022-23 Expended]],0)</f>
        <v>0</v>
      </c>
      <c r="K1915" s="6">
        <f>Offset_Report7[[#This Row],[FY 2021-22 
Unspent Funds to Offset]]+Offset_Report7[[#This Row],[FY 2022-23 
Unspent Funds to Offset]]</f>
        <v>0</v>
      </c>
    </row>
    <row r="1916" spans="1:11" x14ac:dyDescent="0.2">
      <c r="A1916" s="32" t="s">
        <v>5441</v>
      </c>
      <c r="B1916" s="34" t="s">
        <v>11</v>
      </c>
      <c r="C1916" s="2" t="s">
        <v>11</v>
      </c>
      <c r="D1916" s="3" t="s">
        <v>3021</v>
      </c>
      <c r="E1916" s="4">
        <v>345160</v>
      </c>
      <c r="F1916" s="4">
        <v>345160</v>
      </c>
      <c r="G1916" s="5">
        <f>ROUND(Offset_Report7[[#This Row],[FY 2021-22 Allocation]]-Offset_Report7[[#This Row],[FY 2021-22 Expended]],0)</f>
        <v>0</v>
      </c>
      <c r="H1916" s="5">
        <v>927818</v>
      </c>
      <c r="I1916" s="5">
        <v>737249.94</v>
      </c>
      <c r="J1916" s="5">
        <f>ROUND(Offset_Report7[[#This Row],[FY 2022-23 Allocation]]-Offset_Report7[[#This Row],[FY 2022-23 Expended]],0)</f>
        <v>190568</v>
      </c>
      <c r="K1916" s="6">
        <f>Offset_Report7[[#This Row],[FY 2021-22 
Unspent Funds to Offset]]+Offset_Report7[[#This Row],[FY 2022-23 
Unspent Funds to Offset]]</f>
        <v>190568</v>
      </c>
    </row>
    <row r="1917" spans="1:11" x14ac:dyDescent="0.2">
      <c r="A1917" s="32" t="s">
        <v>5442</v>
      </c>
      <c r="B1917" s="34" t="s">
        <v>11</v>
      </c>
      <c r="C1917" s="2" t="s">
        <v>11</v>
      </c>
      <c r="D1917" s="3" t="s">
        <v>3022</v>
      </c>
      <c r="E1917" s="4">
        <v>0</v>
      </c>
      <c r="F1917" s="4">
        <v>0</v>
      </c>
      <c r="G1917" s="5">
        <f>ROUND(Offset_Report7[[#This Row],[FY 2021-22 Allocation]]-Offset_Report7[[#This Row],[FY 2021-22 Expended]],0)</f>
        <v>0</v>
      </c>
      <c r="H1917" s="5">
        <v>0</v>
      </c>
      <c r="I1917" s="5">
        <v>0</v>
      </c>
      <c r="J1917" s="5">
        <f>ROUND(Offset_Report7[[#This Row],[FY 2022-23 Allocation]]-Offset_Report7[[#This Row],[FY 2022-23 Expended]],0)</f>
        <v>0</v>
      </c>
      <c r="K1917" s="6">
        <f>Offset_Report7[[#This Row],[FY 2021-22 
Unspent Funds to Offset]]+Offset_Report7[[#This Row],[FY 2022-23 
Unspent Funds to Offset]]</f>
        <v>0</v>
      </c>
    </row>
    <row r="1918" spans="1:11" x14ac:dyDescent="0.2">
      <c r="A1918" s="32" t="s">
        <v>5443</v>
      </c>
      <c r="B1918" s="34" t="s">
        <v>11</v>
      </c>
      <c r="C1918" s="2" t="s">
        <v>11</v>
      </c>
      <c r="D1918" s="3" t="s">
        <v>3023</v>
      </c>
      <c r="E1918" s="4">
        <v>145825</v>
      </c>
      <c r="F1918" s="4">
        <v>114302.2</v>
      </c>
      <c r="G1918" s="5">
        <f>ROUND(Offset_Report7[[#This Row],[FY 2021-22 Allocation]]-Offset_Report7[[#This Row],[FY 2021-22 Expended]],0)</f>
        <v>31523</v>
      </c>
      <c r="H1918" s="5">
        <v>275661</v>
      </c>
      <c r="I1918" s="5">
        <v>8932.7800000000007</v>
      </c>
      <c r="J1918" s="5">
        <f>ROUND(Offset_Report7[[#This Row],[FY 2022-23 Allocation]]-Offset_Report7[[#This Row],[FY 2022-23 Expended]],0)</f>
        <v>266728</v>
      </c>
      <c r="K1918" s="6">
        <f>Offset_Report7[[#This Row],[FY 2021-22 
Unspent Funds to Offset]]+Offset_Report7[[#This Row],[FY 2022-23 
Unspent Funds to Offset]]</f>
        <v>298251</v>
      </c>
    </row>
    <row r="1919" spans="1:11" x14ac:dyDescent="0.2">
      <c r="A1919" s="32" t="s">
        <v>5444</v>
      </c>
      <c r="B1919" s="34" t="s">
        <v>11</v>
      </c>
      <c r="C1919" s="2" t="s">
        <v>11</v>
      </c>
      <c r="D1919" s="3" t="s">
        <v>3024</v>
      </c>
      <c r="E1919" s="4">
        <v>141916</v>
      </c>
      <c r="F1919" s="4">
        <v>104332.86</v>
      </c>
      <c r="G1919" s="5">
        <f>ROUND(Offset_Report7[[#This Row],[FY 2021-22 Allocation]]-Offset_Report7[[#This Row],[FY 2021-22 Expended]],0)</f>
        <v>37583</v>
      </c>
      <c r="H1919" s="5">
        <v>333334</v>
      </c>
      <c r="I1919" s="5">
        <v>192800.73</v>
      </c>
      <c r="J1919" s="5">
        <f>ROUND(Offset_Report7[[#This Row],[FY 2022-23 Allocation]]-Offset_Report7[[#This Row],[FY 2022-23 Expended]],0)</f>
        <v>140533</v>
      </c>
      <c r="K1919" s="6">
        <f>Offset_Report7[[#This Row],[FY 2021-22 
Unspent Funds to Offset]]+Offset_Report7[[#This Row],[FY 2022-23 
Unspent Funds to Offset]]</f>
        <v>178116</v>
      </c>
    </row>
    <row r="1920" spans="1:11" x14ac:dyDescent="0.2">
      <c r="A1920" s="32" t="s">
        <v>5445</v>
      </c>
      <c r="B1920" s="34" t="s">
        <v>11</v>
      </c>
      <c r="C1920" s="2" t="s">
        <v>11</v>
      </c>
      <c r="D1920" s="3" t="s">
        <v>3025</v>
      </c>
      <c r="E1920" s="4">
        <v>0</v>
      </c>
      <c r="F1920" s="4">
        <v>0</v>
      </c>
      <c r="G1920" s="5">
        <f>ROUND(Offset_Report7[[#This Row],[FY 2021-22 Allocation]]-Offset_Report7[[#This Row],[FY 2021-22 Expended]],0)</f>
        <v>0</v>
      </c>
      <c r="H1920" s="5">
        <v>0</v>
      </c>
      <c r="I1920" s="5">
        <v>0</v>
      </c>
      <c r="J1920" s="5">
        <f>ROUND(Offset_Report7[[#This Row],[FY 2022-23 Allocation]]-Offset_Report7[[#This Row],[FY 2022-23 Expended]],0)</f>
        <v>0</v>
      </c>
      <c r="K1920" s="6">
        <f>Offset_Report7[[#This Row],[FY 2021-22 
Unspent Funds to Offset]]+Offset_Report7[[#This Row],[FY 2022-23 
Unspent Funds to Offset]]</f>
        <v>0</v>
      </c>
    </row>
    <row r="1921" spans="1:11" x14ac:dyDescent="0.2">
      <c r="A1921" s="32" t="s">
        <v>5446</v>
      </c>
      <c r="B1921" s="34" t="s">
        <v>3026</v>
      </c>
      <c r="C1921" s="2" t="s">
        <v>14</v>
      </c>
      <c r="D1921" s="3" t="s">
        <v>3027</v>
      </c>
      <c r="E1921" s="4">
        <v>164538</v>
      </c>
      <c r="F1921" s="4">
        <v>164538</v>
      </c>
      <c r="G1921" s="5">
        <f>ROUND(Offset_Report7[[#This Row],[FY 2021-22 Allocation]]-Offset_Report7[[#This Row],[FY 2021-22 Expended]],0)</f>
        <v>0</v>
      </c>
      <c r="H1921" s="5">
        <v>447581</v>
      </c>
      <c r="I1921" s="5">
        <v>447581</v>
      </c>
      <c r="J1921" s="5">
        <f>ROUND(Offset_Report7[[#This Row],[FY 2022-23 Allocation]]-Offset_Report7[[#This Row],[FY 2022-23 Expended]],0)</f>
        <v>0</v>
      </c>
      <c r="K1921" s="6">
        <f>Offset_Report7[[#This Row],[FY 2021-22 
Unspent Funds to Offset]]+Offset_Report7[[#This Row],[FY 2022-23 
Unspent Funds to Offset]]</f>
        <v>0</v>
      </c>
    </row>
    <row r="1922" spans="1:11" x14ac:dyDescent="0.2">
      <c r="A1922" s="32" t="s">
        <v>5447</v>
      </c>
      <c r="B1922" s="34" t="s">
        <v>11</v>
      </c>
      <c r="C1922" s="2" t="s">
        <v>11</v>
      </c>
      <c r="D1922" s="3" t="s">
        <v>3028</v>
      </c>
      <c r="E1922" s="4">
        <v>377656</v>
      </c>
      <c r="F1922" s="4">
        <v>377656</v>
      </c>
      <c r="G1922" s="5">
        <f>ROUND(Offset_Report7[[#This Row],[FY 2021-22 Allocation]]-Offset_Report7[[#This Row],[FY 2021-22 Expended]],0)</f>
        <v>0</v>
      </c>
      <c r="H1922" s="5">
        <v>1047693</v>
      </c>
      <c r="I1922" s="5">
        <v>1047693</v>
      </c>
      <c r="J1922" s="5">
        <f>ROUND(Offset_Report7[[#This Row],[FY 2022-23 Allocation]]-Offset_Report7[[#This Row],[FY 2022-23 Expended]],0)</f>
        <v>0</v>
      </c>
      <c r="K1922" s="6">
        <f>Offset_Report7[[#This Row],[FY 2021-22 
Unspent Funds to Offset]]+Offset_Report7[[#This Row],[FY 2022-23 
Unspent Funds to Offset]]</f>
        <v>0</v>
      </c>
    </row>
    <row r="1923" spans="1:11" x14ac:dyDescent="0.2">
      <c r="A1923" s="32" t="s">
        <v>5448</v>
      </c>
      <c r="B1923" s="34" t="s">
        <v>11</v>
      </c>
      <c r="C1923" s="2" t="s">
        <v>11</v>
      </c>
      <c r="D1923" s="3" t="s">
        <v>3029</v>
      </c>
      <c r="E1923" s="4">
        <v>531861</v>
      </c>
      <c r="F1923" s="4">
        <v>531861</v>
      </c>
      <c r="G1923" s="5">
        <f>ROUND(Offset_Report7[[#This Row],[FY 2021-22 Allocation]]-Offset_Report7[[#This Row],[FY 2021-22 Expended]],0)</f>
        <v>0</v>
      </c>
      <c r="H1923" s="5">
        <v>1484463</v>
      </c>
      <c r="I1923" s="5">
        <v>1484463</v>
      </c>
      <c r="J1923" s="5">
        <f>ROUND(Offset_Report7[[#This Row],[FY 2022-23 Allocation]]-Offset_Report7[[#This Row],[FY 2022-23 Expended]],0)</f>
        <v>0</v>
      </c>
      <c r="K1923" s="6">
        <f>Offset_Report7[[#This Row],[FY 2021-22 
Unspent Funds to Offset]]+Offset_Report7[[#This Row],[FY 2022-23 
Unspent Funds to Offset]]</f>
        <v>0</v>
      </c>
    </row>
    <row r="1924" spans="1:11" x14ac:dyDescent="0.2">
      <c r="A1924" s="32" t="s">
        <v>5449</v>
      </c>
      <c r="B1924" s="34" t="s">
        <v>3030</v>
      </c>
      <c r="C1924" s="2" t="s">
        <v>14</v>
      </c>
      <c r="D1924" s="3" t="s">
        <v>3031</v>
      </c>
      <c r="E1924" s="4">
        <v>54322</v>
      </c>
      <c r="F1924" s="4">
        <v>54322</v>
      </c>
      <c r="G1924" s="5">
        <f>ROUND(Offset_Report7[[#This Row],[FY 2021-22 Allocation]]-Offset_Report7[[#This Row],[FY 2021-22 Expended]],0)</f>
        <v>0</v>
      </c>
      <c r="H1924" s="5">
        <v>199687</v>
      </c>
      <c r="I1924" s="5">
        <v>157469.13</v>
      </c>
      <c r="J1924" s="5">
        <f>ROUND(Offset_Report7[[#This Row],[FY 2022-23 Allocation]]-Offset_Report7[[#This Row],[FY 2022-23 Expended]],0)</f>
        <v>42218</v>
      </c>
      <c r="K1924" s="6">
        <f>Offset_Report7[[#This Row],[FY 2021-22 
Unspent Funds to Offset]]+Offset_Report7[[#This Row],[FY 2022-23 
Unspent Funds to Offset]]</f>
        <v>42218</v>
      </c>
    </row>
    <row r="1925" spans="1:11" x14ac:dyDescent="0.2">
      <c r="A1925" s="32" t="s">
        <v>5450</v>
      </c>
      <c r="B1925" s="34" t="s">
        <v>11</v>
      </c>
      <c r="C1925" s="2" t="s">
        <v>11</v>
      </c>
      <c r="D1925" s="3" t="s">
        <v>3032</v>
      </c>
      <c r="E1925" s="4">
        <v>4231222</v>
      </c>
      <c r="F1925" s="4">
        <v>4231222</v>
      </c>
      <c r="G1925" s="5">
        <f>ROUND(Offset_Report7[[#This Row],[FY 2021-22 Allocation]]-Offset_Report7[[#This Row],[FY 2021-22 Expended]],0)</f>
        <v>0</v>
      </c>
      <c r="H1925" s="5">
        <v>10967422</v>
      </c>
      <c r="I1925" s="5">
        <v>9298028.8200000003</v>
      </c>
      <c r="J1925" s="5">
        <f>ROUND(Offset_Report7[[#This Row],[FY 2022-23 Allocation]]-Offset_Report7[[#This Row],[FY 2022-23 Expended]],0)</f>
        <v>1669393</v>
      </c>
      <c r="K1925" s="6">
        <f>Offset_Report7[[#This Row],[FY 2021-22 
Unspent Funds to Offset]]+Offset_Report7[[#This Row],[FY 2022-23 
Unspent Funds to Offset]]</f>
        <v>1669393</v>
      </c>
    </row>
    <row r="1926" spans="1:11" x14ac:dyDescent="0.2">
      <c r="A1926" s="32" t="s">
        <v>5451</v>
      </c>
      <c r="B1926" s="34" t="s">
        <v>11</v>
      </c>
      <c r="C1926" s="2" t="s">
        <v>11</v>
      </c>
      <c r="D1926" s="3" t="s">
        <v>3033</v>
      </c>
      <c r="E1926" s="4">
        <v>513399</v>
      </c>
      <c r="F1926" s="4">
        <v>0</v>
      </c>
      <c r="G1926" s="5">
        <f>ROUND(Offset_Report7[[#This Row],[FY 2021-22 Allocation]]-Offset_Report7[[#This Row],[FY 2021-22 Expended]],0)</f>
        <v>513399</v>
      </c>
      <c r="H1926" s="5">
        <v>1703499</v>
      </c>
      <c r="I1926" s="5">
        <v>0</v>
      </c>
      <c r="J1926" s="5">
        <f>ROUND(Offset_Report7[[#This Row],[FY 2022-23 Allocation]]-Offset_Report7[[#This Row],[FY 2022-23 Expended]],0)</f>
        <v>1703499</v>
      </c>
      <c r="K1926" s="6">
        <f>Offset_Report7[[#This Row],[FY 2021-22 
Unspent Funds to Offset]]+Offset_Report7[[#This Row],[FY 2022-23 
Unspent Funds to Offset]]</f>
        <v>2216898</v>
      </c>
    </row>
    <row r="1927" spans="1:11" x14ac:dyDescent="0.2">
      <c r="A1927" s="32" t="s">
        <v>5452</v>
      </c>
      <c r="B1927" s="34" t="s">
        <v>11</v>
      </c>
      <c r="C1927" s="2" t="s">
        <v>11</v>
      </c>
      <c r="D1927" s="3" t="s">
        <v>3034</v>
      </c>
      <c r="E1927" s="4">
        <v>1649170</v>
      </c>
      <c r="F1927" s="4">
        <v>1649170</v>
      </c>
      <c r="G1927" s="5">
        <f>ROUND(Offset_Report7[[#This Row],[FY 2021-22 Allocation]]-Offset_Report7[[#This Row],[FY 2021-22 Expended]],0)</f>
        <v>0</v>
      </c>
      <c r="H1927" s="5">
        <v>4449215</v>
      </c>
      <c r="I1927" s="5">
        <v>1738489.93</v>
      </c>
      <c r="J1927" s="5">
        <f>ROUND(Offset_Report7[[#This Row],[FY 2022-23 Allocation]]-Offset_Report7[[#This Row],[FY 2022-23 Expended]],0)</f>
        <v>2710725</v>
      </c>
      <c r="K1927" s="6">
        <f>Offset_Report7[[#This Row],[FY 2021-22 
Unspent Funds to Offset]]+Offset_Report7[[#This Row],[FY 2022-23 
Unspent Funds to Offset]]</f>
        <v>2710725</v>
      </c>
    </row>
    <row r="1928" spans="1:11" x14ac:dyDescent="0.2">
      <c r="A1928" s="32" t="s">
        <v>5453</v>
      </c>
      <c r="B1928" s="34" t="s">
        <v>3035</v>
      </c>
      <c r="C1928" s="2" t="s">
        <v>14</v>
      </c>
      <c r="D1928" s="3" t="s">
        <v>3036</v>
      </c>
      <c r="E1928" s="4">
        <v>50000</v>
      </c>
      <c r="F1928" s="4">
        <v>50000</v>
      </c>
      <c r="G1928" s="5">
        <f>ROUND(Offset_Report7[[#This Row],[FY 2021-22 Allocation]]-Offset_Report7[[#This Row],[FY 2021-22 Expended]],0)</f>
        <v>0</v>
      </c>
      <c r="H1928" s="5">
        <v>86541</v>
      </c>
      <c r="I1928" s="5">
        <v>86541</v>
      </c>
      <c r="J1928" s="5">
        <f>ROUND(Offset_Report7[[#This Row],[FY 2022-23 Allocation]]-Offset_Report7[[#This Row],[FY 2022-23 Expended]],0)</f>
        <v>0</v>
      </c>
      <c r="K1928" s="6">
        <f>Offset_Report7[[#This Row],[FY 2021-22 
Unspent Funds to Offset]]+Offset_Report7[[#This Row],[FY 2022-23 
Unspent Funds to Offset]]</f>
        <v>0</v>
      </c>
    </row>
    <row r="1929" spans="1:11" x14ac:dyDescent="0.2">
      <c r="A1929" s="32" t="s">
        <v>5454</v>
      </c>
      <c r="B1929" s="34" t="s">
        <v>3037</v>
      </c>
      <c r="C1929" s="2" t="s">
        <v>31</v>
      </c>
      <c r="D1929" s="3" t="s">
        <v>3038</v>
      </c>
      <c r="E1929" s="4">
        <v>0</v>
      </c>
      <c r="F1929" s="4">
        <v>0</v>
      </c>
      <c r="G1929" s="5">
        <f>ROUND(Offset_Report7[[#This Row],[FY 2021-22 Allocation]]-Offset_Report7[[#This Row],[FY 2021-22 Expended]],0)</f>
        <v>0</v>
      </c>
      <c r="H1929" s="5">
        <v>0</v>
      </c>
      <c r="I1929" s="5">
        <v>0</v>
      </c>
      <c r="J1929" s="5">
        <f>ROUND(Offset_Report7[[#This Row],[FY 2022-23 Allocation]]-Offset_Report7[[#This Row],[FY 2022-23 Expended]],0)</f>
        <v>0</v>
      </c>
      <c r="K1929" s="6">
        <f>Offset_Report7[[#This Row],[FY 2021-22 
Unspent Funds to Offset]]+Offset_Report7[[#This Row],[FY 2022-23 
Unspent Funds to Offset]]</f>
        <v>0</v>
      </c>
    </row>
    <row r="1930" spans="1:11" x14ac:dyDescent="0.2">
      <c r="A1930" s="32" t="s">
        <v>5455</v>
      </c>
      <c r="B1930" s="34" t="s">
        <v>3039</v>
      </c>
      <c r="C1930" s="2" t="s">
        <v>31</v>
      </c>
      <c r="D1930" s="3" t="s">
        <v>3040</v>
      </c>
      <c r="E1930" s="4">
        <v>0</v>
      </c>
      <c r="F1930" s="4">
        <v>0</v>
      </c>
      <c r="G1930" s="5">
        <f>ROUND(Offset_Report7[[#This Row],[FY 2021-22 Allocation]]-Offset_Report7[[#This Row],[FY 2021-22 Expended]],0)</f>
        <v>0</v>
      </c>
      <c r="H1930" s="5">
        <v>0</v>
      </c>
      <c r="I1930" s="5">
        <v>0</v>
      </c>
      <c r="J1930" s="5">
        <f>ROUND(Offset_Report7[[#This Row],[FY 2022-23 Allocation]]-Offset_Report7[[#This Row],[FY 2022-23 Expended]],0)</f>
        <v>0</v>
      </c>
      <c r="K1930" s="6">
        <f>Offset_Report7[[#This Row],[FY 2021-22 
Unspent Funds to Offset]]+Offset_Report7[[#This Row],[FY 2022-23 
Unspent Funds to Offset]]</f>
        <v>0</v>
      </c>
    </row>
    <row r="1931" spans="1:11" x14ac:dyDescent="0.2">
      <c r="A1931" s="32" t="s">
        <v>5456</v>
      </c>
      <c r="B1931" s="34" t="s">
        <v>3041</v>
      </c>
      <c r="C1931" s="2" t="s">
        <v>31</v>
      </c>
      <c r="D1931" s="3" t="s">
        <v>3042</v>
      </c>
      <c r="E1931" s="4">
        <v>262645</v>
      </c>
      <c r="F1931" s="4">
        <v>262645</v>
      </c>
      <c r="G1931" s="5">
        <f>ROUND(Offset_Report7[[#This Row],[FY 2021-22 Allocation]]-Offset_Report7[[#This Row],[FY 2021-22 Expended]],0)</f>
        <v>0</v>
      </c>
      <c r="H1931" s="5">
        <v>715929</v>
      </c>
      <c r="I1931" s="5">
        <v>715929</v>
      </c>
      <c r="J1931" s="5">
        <f>ROUND(Offset_Report7[[#This Row],[FY 2022-23 Allocation]]-Offset_Report7[[#This Row],[FY 2022-23 Expended]],0)</f>
        <v>0</v>
      </c>
      <c r="K1931" s="6">
        <f>Offset_Report7[[#This Row],[FY 2021-22 
Unspent Funds to Offset]]+Offset_Report7[[#This Row],[FY 2022-23 
Unspent Funds to Offset]]</f>
        <v>0</v>
      </c>
    </row>
    <row r="1932" spans="1:11" x14ac:dyDescent="0.2">
      <c r="A1932" s="32" t="s">
        <v>5457</v>
      </c>
      <c r="B1932" s="34" t="s">
        <v>11</v>
      </c>
      <c r="C1932" s="2" t="s">
        <v>11</v>
      </c>
      <c r="D1932" s="3" t="s">
        <v>3043</v>
      </c>
      <c r="E1932" s="4">
        <v>2984192</v>
      </c>
      <c r="F1932" s="4">
        <v>2984192</v>
      </c>
      <c r="G1932" s="5">
        <f>ROUND(Offset_Report7[[#This Row],[FY 2021-22 Allocation]]-Offset_Report7[[#This Row],[FY 2021-22 Expended]],0)</f>
        <v>0</v>
      </c>
      <c r="H1932" s="5">
        <v>10551008</v>
      </c>
      <c r="I1932" s="5">
        <v>10551008</v>
      </c>
      <c r="J1932" s="5">
        <f>ROUND(Offset_Report7[[#This Row],[FY 2022-23 Allocation]]-Offset_Report7[[#This Row],[FY 2022-23 Expended]],0)</f>
        <v>0</v>
      </c>
      <c r="K1932" s="6">
        <f>Offset_Report7[[#This Row],[FY 2021-22 
Unspent Funds to Offset]]+Offset_Report7[[#This Row],[FY 2022-23 
Unspent Funds to Offset]]</f>
        <v>0</v>
      </c>
    </row>
    <row r="1933" spans="1:11" x14ac:dyDescent="0.2">
      <c r="A1933" s="32" t="s">
        <v>5458</v>
      </c>
      <c r="B1933" s="34" t="s">
        <v>3044</v>
      </c>
      <c r="C1933" s="2" t="s">
        <v>31</v>
      </c>
      <c r="D1933" s="3" t="s">
        <v>3045</v>
      </c>
      <c r="E1933" s="4">
        <v>117765</v>
      </c>
      <c r="F1933" s="4">
        <v>117765</v>
      </c>
      <c r="G1933" s="5">
        <f>ROUND(Offset_Report7[[#This Row],[FY 2021-22 Allocation]]-Offset_Report7[[#This Row],[FY 2021-22 Expended]],0)</f>
        <v>0</v>
      </c>
      <c r="H1933" s="5">
        <v>300062</v>
      </c>
      <c r="I1933" s="5">
        <v>300062</v>
      </c>
      <c r="J1933" s="5">
        <f>ROUND(Offset_Report7[[#This Row],[FY 2022-23 Allocation]]-Offset_Report7[[#This Row],[FY 2022-23 Expended]],0)</f>
        <v>0</v>
      </c>
      <c r="K1933" s="6">
        <f>Offset_Report7[[#This Row],[FY 2021-22 
Unspent Funds to Offset]]+Offset_Report7[[#This Row],[FY 2022-23 
Unspent Funds to Offset]]</f>
        <v>0</v>
      </c>
    </row>
    <row r="1934" spans="1:11" x14ac:dyDescent="0.2">
      <c r="A1934" s="32" t="s">
        <v>5459</v>
      </c>
      <c r="B1934" s="34" t="s">
        <v>3046</v>
      </c>
      <c r="C1934" s="2" t="s">
        <v>14</v>
      </c>
      <c r="D1934" s="3" t="s">
        <v>3047</v>
      </c>
      <c r="E1934" s="4">
        <v>290226</v>
      </c>
      <c r="F1934" s="4">
        <v>290226</v>
      </c>
      <c r="G1934" s="5">
        <f>ROUND(Offset_Report7[[#This Row],[FY 2021-22 Allocation]]-Offset_Report7[[#This Row],[FY 2021-22 Expended]],0)</f>
        <v>0</v>
      </c>
      <c r="H1934" s="5">
        <v>823969</v>
      </c>
      <c r="I1934" s="5">
        <v>823969</v>
      </c>
      <c r="J1934" s="5">
        <f>ROUND(Offset_Report7[[#This Row],[FY 2022-23 Allocation]]-Offset_Report7[[#This Row],[FY 2022-23 Expended]],0)</f>
        <v>0</v>
      </c>
      <c r="K1934" s="6">
        <f>Offset_Report7[[#This Row],[FY 2021-22 
Unspent Funds to Offset]]+Offset_Report7[[#This Row],[FY 2022-23 
Unspent Funds to Offset]]</f>
        <v>0</v>
      </c>
    </row>
    <row r="1935" spans="1:11" x14ac:dyDescent="0.2">
      <c r="A1935" s="32" t="s">
        <v>5460</v>
      </c>
      <c r="B1935" s="34" t="s">
        <v>3048</v>
      </c>
      <c r="C1935" s="2" t="s">
        <v>14</v>
      </c>
      <c r="D1935" s="3" t="s">
        <v>3049</v>
      </c>
      <c r="E1935" s="4">
        <v>50000</v>
      </c>
      <c r="F1935" s="4">
        <v>50000</v>
      </c>
      <c r="G1935" s="5">
        <f>ROUND(Offset_Report7[[#This Row],[FY 2021-22 Allocation]]-Offset_Report7[[#This Row],[FY 2021-22 Expended]],0)</f>
        <v>0</v>
      </c>
      <c r="H1935" s="5">
        <v>50000</v>
      </c>
      <c r="I1935" s="5">
        <v>25070.92</v>
      </c>
      <c r="J1935" s="5">
        <f>ROUND(Offset_Report7[[#This Row],[FY 2022-23 Allocation]]-Offset_Report7[[#This Row],[FY 2022-23 Expended]],0)</f>
        <v>24929</v>
      </c>
      <c r="K1935" s="6">
        <f>Offset_Report7[[#This Row],[FY 2021-22 
Unspent Funds to Offset]]+Offset_Report7[[#This Row],[FY 2022-23 
Unspent Funds to Offset]]</f>
        <v>24929</v>
      </c>
    </row>
    <row r="1936" spans="1:11" x14ac:dyDescent="0.2">
      <c r="A1936" s="32" t="s">
        <v>5461</v>
      </c>
      <c r="B1936" s="34" t="s">
        <v>3050</v>
      </c>
      <c r="C1936" s="2" t="s">
        <v>14</v>
      </c>
      <c r="D1936" s="3" t="s">
        <v>3051</v>
      </c>
      <c r="E1936" s="4">
        <v>0</v>
      </c>
      <c r="F1936" s="4">
        <v>0</v>
      </c>
      <c r="G1936" s="5">
        <f>ROUND(Offset_Report7[[#This Row],[FY 2021-22 Allocation]]-Offset_Report7[[#This Row],[FY 2021-22 Expended]],0)</f>
        <v>0</v>
      </c>
      <c r="H1936" s="5">
        <v>0</v>
      </c>
      <c r="I1936" s="5">
        <v>0</v>
      </c>
      <c r="J1936" s="5">
        <f>ROUND(Offset_Report7[[#This Row],[FY 2022-23 Allocation]]-Offset_Report7[[#This Row],[FY 2022-23 Expended]],0)</f>
        <v>0</v>
      </c>
      <c r="K1936" s="6">
        <f>Offset_Report7[[#This Row],[FY 2021-22 
Unspent Funds to Offset]]+Offset_Report7[[#This Row],[FY 2022-23 
Unspent Funds to Offset]]</f>
        <v>0</v>
      </c>
    </row>
    <row r="1937" spans="1:11" x14ac:dyDescent="0.2">
      <c r="A1937" s="32" t="s">
        <v>5462</v>
      </c>
      <c r="B1937" s="34" t="s">
        <v>3052</v>
      </c>
      <c r="C1937" s="2" t="s">
        <v>14</v>
      </c>
      <c r="D1937" s="3" t="s">
        <v>3053</v>
      </c>
      <c r="E1937" s="4">
        <v>0</v>
      </c>
      <c r="F1937" s="4">
        <v>0</v>
      </c>
      <c r="G1937" s="5">
        <f>ROUND(Offset_Report7[[#This Row],[FY 2021-22 Allocation]]-Offset_Report7[[#This Row],[FY 2021-22 Expended]],0)</f>
        <v>0</v>
      </c>
      <c r="H1937" s="5">
        <v>0</v>
      </c>
      <c r="I1937" s="5">
        <v>0</v>
      </c>
      <c r="J1937" s="5">
        <f>ROUND(Offset_Report7[[#This Row],[FY 2022-23 Allocation]]-Offset_Report7[[#This Row],[FY 2022-23 Expended]],0)</f>
        <v>0</v>
      </c>
      <c r="K1937" s="6">
        <f>Offset_Report7[[#This Row],[FY 2021-22 
Unspent Funds to Offset]]+Offset_Report7[[#This Row],[FY 2022-23 
Unspent Funds to Offset]]</f>
        <v>0</v>
      </c>
    </row>
    <row r="1938" spans="1:11" x14ac:dyDescent="0.2">
      <c r="A1938" s="32" t="s">
        <v>5463</v>
      </c>
      <c r="B1938" s="34" t="s">
        <v>3054</v>
      </c>
      <c r="C1938" s="2" t="s">
        <v>14</v>
      </c>
      <c r="D1938" s="3" t="s">
        <v>3055</v>
      </c>
      <c r="E1938" s="4">
        <v>51182</v>
      </c>
      <c r="F1938" s="4">
        <v>45775.05</v>
      </c>
      <c r="G1938" s="5">
        <f>ROUND(Offset_Report7[[#This Row],[FY 2021-22 Allocation]]-Offset_Report7[[#This Row],[FY 2021-22 Expended]],0)</f>
        <v>5407</v>
      </c>
      <c r="H1938" s="5">
        <v>88564</v>
      </c>
      <c r="I1938" s="5">
        <v>0</v>
      </c>
      <c r="J1938" s="5">
        <f>ROUND(Offset_Report7[[#This Row],[FY 2022-23 Allocation]]-Offset_Report7[[#This Row],[FY 2022-23 Expended]],0)</f>
        <v>88564</v>
      </c>
      <c r="K1938" s="6">
        <f>Offset_Report7[[#This Row],[FY 2021-22 
Unspent Funds to Offset]]+Offset_Report7[[#This Row],[FY 2022-23 
Unspent Funds to Offset]]</f>
        <v>93971</v>
      </c>
    </row>
    <row r="1939" spans="1:11" x14ac:dyDescent="0.2">
      <c r="A1939" s="32" t="s">
        <v>5464</v>
      </c>
      <c r="B1939" s="33" t="s">
        <v>11</v>
      </c>
      <c r="C1939" s="2" t="s">
        <v>11</v>
      </c>
      <c r="D1939" s="3" t="s">
        <v>3056</v>
      </c>
      <c r="E1939" s="4">
        <v>0</v>
      </c>
      <c r="F1939" s="4">
        <v>0</v>
      </c>
      <c r="G1939" s="5">
        <f>ROUND(Offset_Report7[[#This Row],[FY 2021-22 Allocation]]-Offset_Report7[[#This Row],[FY 2021-22 Expended]],0)</f>
        <v>0</v>
      </c>
      <c r="H1939" s="5">
        <v>0</v>
      </c>
      <c r="I1939" s="5">
        <v>0</v>
      </c>
      <c r="J1939" s="5">
        <f>ROUND(Offset_Report7[[#This Row],[FY 2022-23 Allocation]]-Offset_Report7[[#This Row],[FY 2022-23 Expended]],0)</f>
        <v>0</v>
      </c>
      <c r="K1939" s="6">
        <f>Offset_Report7[[#This Row],[FY 2021-22 
Unspent Funds to Offset]]+Offset_Report7[[#This Row],[FY 2022-23 
Unspent Funds to Offset]]</f>
        <v>0</v>
      </c>
    </row>
    <row r="1940" spans="1:11" x14ac:dyDescent="0.2">
      <c r="A1940" s="32" t="s">
        <v>5465</v>
      </c>
      <c r="B1940" s="34" t="s">
        <v>11</v>
      </c>
      <c r="C1940" s="2" t="s">
        <v>11</v>
      </c>
      <c r="D1940" s="3" t="s">
        <v>3057</v>
      </c>
      <c r="E1940" s="4">
        <v>50000</v>
      </c>
      <c r="F1940" s="4">
        <v>19469.18</v>
      </c>
      <c r="G1940" s="5">
        <f>ROUND(Offset_Report7[[#This Row],[FY 2021-22 Allocation]]-Offset_Report7[[#This Row],[FY 2021-22 Expended]],0)</f>
        <v>30531</v>
      </c>
      <c r="H1940" s="5">
        <v>64035</v>
      </c>
      <c r="I1940" s="5">
        <v>64035</v>
      </c>
      <c r="J1940" s="5">
        <f>ROUND(Offset_Report7[[#This Row],[FY 2022-23 Allocation]]-Offset_Report7[[#This Row],[FY 2022-23 Expended]],0)</f>
        <v>0</v>
      </c>
      <c r="K1940" s="6">
        <f>Offset_Report7[[#This Row],[FY 2021-22 
Unspent Funds to Offset]]+Offset_Report7[[#This Row],[FY 2022-23 
Unspent Funds to Offset]]</f>
        <v>30531</v>
      </c>
    </row>
    <row r="1941" spans="1:11" x14ac:dyDescent="0.2">
      <c r="A1941" s="32" t="s">
        <v>5466</v>
      </c>
      <c r="B1941" s="34" t="s">
        <v>11</v>
      </c>
      <c r="C1941" s="2" t="s">
        <v>11</v>
      </c>
      <c r="D1941" s="3" t="s">
        <v>3058</v>
      </c>
      <c r="E1941" s="4">
        <v>50000</v>
      </c>
      <c r="F1941" s="4">
        <v>50000</v>
      </c>
      <c r="G1941" s="5">
        <f>ROUND(Offset_Report7[[#This Row],[FY 2021-22 Allocation]]-Offset_Report7[[#This Row],[FY 2021-22 Expended]],0)</f>
        <v>0</v>
      </c>
      <c r="H1941" s="5">
        <v>50000</v>
      </c>
      <c r="I1941" s="5">
        <v>17080.03</v>
      </c>
      <c r="J1941" s="5">
        <f>ROUND(Offset_Report7[[#This Row],[FY 2022-23 Allocation]]-Offset_Report7[[#This Row],[FY 2022-23 Expended]],0)</f>
        <v>32920</v>
      </c>
      <c r="K1941" s="6">
        <f>Offset_Report7[[#This Row],[FY 2021-22 
Unspent Funds to Offset]]+Offset_Report7[[#This Row],[FY 2022-23 
Unspent Funds to Offset]]</f>
        <v>32920</v>
      </c>
    </row>
    <row r="1942" spans="1:11" x14ac:dyDescent="0.2">
      <c r="A1942" s="32" t="s">
        <v>5467</v>
      </c>
      <c r="B1942" s="33" t="s">
        <v>11</v>
      </c>
      <c r="C1942" s="2" t="s">
        <v>11</v>
      </c>
      <c r="D1942" s="3" t="s">
        <v>3059</v>
      </c>
      <c r="E1942" s="4">
        <v>1606931</v>
      </c>
      <c r="F1942" s="4">
        <v>1606931</v>
      </c>
      <c r="G1942" s="5">
        <f>ROUND(Offset_Report7[[#This Row],[FY 2021-22 Allocation]]-Offset_Report7[[#This Row],[FY 2021-22 Expended]],0)</f>
        <v>0</v>
      </c>
      <c r="H1942" s="5">
        <v>3218883</v>
      </c>
      <c r="I1942" s="5">
        <v>3218883</v>
      </c>
      <c r="J1942" s="5">
        <f>ROUND(Offset_Report7[[#This Row],[FY 2022-23 Allocation]]-Offset_Report7[[#This Row],[FY 2022-23 Expended]],0)</f>
        <v>0</v>
      </c>
      <c r="K1942" s="6">
        <f>Offset_Report7[[#This Row],[FY 2021-22 
Unspent Funds to Offset]]+Offset_Report7[[#This Row],[FY 2022-23 
Unspent Funds to Offset]]</f>
        <v>0</v>
      </c>
    </row>
    <row r="1943" spans="1:11" x14ac:dyDescent="0.2">
      <c r="A1943" s="32" t="s">
        <v>5468</v>
      </c>
      <c r="B1943" s="34" t="s">
        <v>11</v>
      </c>
      <c r="C1943" s="2" t="s">
        <v>11</v>
      </c>
      <c r="D1943" s="3" t="s">
        <v>3060</v>
      </c>
      <c r="E1943" s="4">
        <v>181931</v>
      </c>
      <c r="F1943" s="4">
        <v>181931</v>
      </c>
      <c r="G1943" s="5">
        <f>ROUND(Offset_Report7[[#This Row],[FY 2021-22 Allocation]]-Offset_Report7[[#This Row],[FY 2021-22 Expended]],0)</f>
        <v>0</v>
      </c>
      <c r="H1943" s="5">
        <v>503219</v>
      </c>
      <c r="I1943" s="5">
        <v>503219</v>
      </c>
      <c r="J1943" s="5">
        <f>ROUND(Offset_Report7[[#This Row],[FY 2022-23 Allocation]]-Offset_Report7[[#This Row],[FY 2022-23 Expended]],0)</f>
        <v>0</v>
      </c>
      <c r="K1943" s="6">
        <f>Offset_Report7[[#This Row],[FY 2021-22 
Unspent Funds to Offset]]+Offset_Report7[[#This Row],[FY 2022-23 
Unspent Funds to Offset]]</f>
        <v>0</v>
      </c>
    </row>
    <row r="1944" spans="1:11" x14ac:dyDescent="0.2">
      <c r="A1944" s="32" t="s">
        <v>5469</v>
      </c>
      <c r="B1944" s="34" t="s">
        <v>11</v>
      </c>
      <c r="C1944" s="2" t="s">
        <v>11</v>
      </c>
      <c r="D1944" s="3" t="s">
        <v>3061</v>
      </c>
      <c r="E1944" s="4">
        <v>50000</v>
      </c>
      <c r="F1944" s="4">
        <v>50000</v>
      </c>
      <c r="G1944" s="5">
        <f>ROUND(Offset_Report7[[#This Row],[FY 2021-22 Allocation]]-Offset_Report7[[#This Row],[FY 2021-22 Expended]],0)</f>
        <v>0</v>
      </c>
      <c r="H1944" s="5">
        <v>50000</v>
      </c>
      <c r="I1944" s="5">
        <v>50000</v>
      </c>
      <c r="J1944" s="5">
        <f>ROUND(Offset_Report7[[#This Row],[FY 2022-23 Allocation]]-Offset_Report7[[#This Row],[FY 2022-23 Expended]],0)</f>
        <v>0</v>
      </c>
      <c r="K1944" s="6">
        <f>Offset_Report7[[#This Row],[FY 2021-22 
Unspent Funds to Offset]]+Offset_Report7[[#This Row],[FY 2022-23 
Unspent Funds to Offset]]</f>
        <v>0</v>
      </c>
    </row>
    <row r="1945" spans="1:11" x14ac:dyDescent="0.2">
      <c r="A1945" s="32" t="s">
        <v>5470</v>
      </c>
      <c r="B1945" s="34" t="s">
        <v>3062</v>
      </c>
      <c r="C1945" s="2" t="s">
        <v>31</v>
      </c>
      <c r="D1945" s="3" t="s">
        <v>3063</v>
      </c>
      <c r="E1945" s="4">
        <v>89546</v>
      </c>
      <c r="F1945" s="4">
        <v>89546</v>
      </c>
      <c r="G1945" s="5">
        <f>ROUND(Offset_Report7[[#This Row],[FY 2021-22 Allocation]]-Offset_Report7[[#This Row],[FY 2021-22 Expended]],0)</f>
        <v>0</v>
      </c>
      <c r="H1945" s="5">
        <v>287378</v>
      </c>
      <c r="I1945" s="5">
        <v>287378</v>
      </c>
      <c r="J1945" s="5">
        <f>ROUND(Offset_Report7[[#This Row],[FY 2022-23 Allocation]]-Offset_Report7[[#This Row],[FY 2022-23 Expended]],0)</f>
        <v>0</v>
      </c>
      <c r="K1945" s="6">
        <f>Offset_Report7[[#This Row],[FY 2021-22 
Unspent Funds to Offset]]+Offset_Report7[[#This Row],[FY 2022-23 
Unspent Funds to Offset]]</f>
        <v>0</v>
      </c>
    </row>
    <row r="1946" spans="1:11" x14ac:dyDescent="0.2">
      <c r="A1946" s="32" t="s">
        <v>5471</v>
      </c>
      <c r="B1946" s="33" t="s">
        <v>11</v>
      </c>
      <c r="C1946" s="2" t="s">
        <v>11</v>
      </c>
      <c r="D1946" s="3" t="s">
        <v>3064</v>
      </c>
      <c r="E1946" s="4">
        <v>297407</v>
      </c>
      <c r="F1946" s="4">
        <v>297407</v>
      </c>
      <c r="G1946" s="5">
        <f>ROUND(Offset_Report7[[#This Row],[FY 2021-22 Allocation]]-Offset_Report7[[#This Row],[FY 2021-22 Expended]],0)</f>
        <v>0</v>
      </c>
      <c r="H1946" s="5">
        <v>798169</v>
      </c>
      <c r="I1946" s="5">
        <v>798169</v>
      </c>
      <c r="J1946" s="5">
        <f>ROUND(Offset_Report7[[#This Row],[FY 2022-23 Allocation]]-Offset_Report7[[#This Row],[FY 2022-23 Expended]],0)</f>
        <v>0</v>
      </c>
      <c r="K1946" s="6">
        <f>Offset_Report7[[#This Row],[FY 2021-22 
Unspent Funds to Offset]]+Offset_Report7[[#This Row],[FY 2022-23 
Unspent Funds to Offset]]</f>
        <v>0</v>
      </c>
    </row>
    <row r="1947" spans="1:11" x14ac:dyDescent="0.2">
      <c r="A1947" s="32" t="s">
        <v>5472</v>
      </c>
      <c r="B1947" s="33" t="s">
        <v>11</v>
      </c>
      <c r="C1947" s="2" t="s">
        <v>11</v>
      </c>
      <c r="D1947" s="3" t="s">
        <v>3065</v>
      </c>
      <c r="E1947" s="4">
        <v>50000</v>
      </c>
      <c r="F1947" s="4">
        <v>1400</v>
      </c>
      <c r="G1947" s="5">
        <f>ROUND(Offset_Report7[[#This Row],[FY 2021-22 Allocation]]-Offset_Report7[[#This Row],[FY 2021-22 Expended]],0)</f>
        <v>48600</v>
      </c>
      <c r="H1947" s="5">
        <v>50000</v>
      </c>
      <c r="I1947" s="5">
        <v>0</v>
      </c>
      <c r="J1947" s="5">
        <f>ROUND(Offset_Report7[[#This Row],[FY 2022-23 Allocation]]-Offset_Report7[[#This Row],[FY 2022-23 Expended]],0)</f>
        <v>50000</v>
      </c>
      <c r="K1947" s="6">
        <f>Offset_Report7[[#This Row],[FY 2021-22 
Unspent Funds to Offset]]+Offset_Report7[[#This Row],[FY 2022-23 
Unspent Funds to Offset]]</f>
        <v>98600</v>
      </c>
    </row>
    <row r="1948" spans="1:11" x14ac:dyDescent="0.2">
      <c r="A1948" s="32" t="s">
        <v>5473</v>
      </c>
      <c r="B1948" s="34" t="s">
        <v>3066</v>
      </c>
      <c r="C1948" s="2" t="s">
        <v>31</v>
      </c>
      <c r="D1948" s="3" t="s">
        <v>3067</v>
      </c>
      <c r="E1948" s="4">
        <v>50000</v>
      </c>
      <c r="F1948" s="4">
        <v>50000</v>
      </c>
      <c r="G1948" s="5">
        <f>ROUND(Offset_Report7[[#This Row],[FY 2021-22 Allocation]]-Offset_Report7[[#This Row],[FY 2021-22 Expended]],0)</f>
        <v>0</v>
      </c>
      <c r="H1948" s="5">
        <v>75612</v>
      </c>
      <c r="I1948" s="5">
        <v>3068.37</v>
      </c>
      <c r="J1948" s="5">
        <f>ROUND(Offset_Report7[[#This Row],[FY 2022-23 Allocation]]-Offset_Report7[[#This Row],[FY 2022-23 Expended]],0)</f>
        <v>72544</v>
      </c>
      <c r="K1948" s="6">
        <f>Offset_Report7[[#This Row],[FY 2021-22 
Unspent Funds to Offset]]+Offset_Report7[[#This Row],[FY 2022-23 
Unspent Funds to Offset]]</f>
        <v>72544</v>
      </c>
    </row>
    <row r="1949" spans="1:11" x14ac:dyDescent="0.2">
      <c r="A1949" s="32" t="s">
        <v>5474</v>
      </c>
      <c r="B1949" s="34" t="s">
        <v>11</v>
      </c>
      <c r="C1949" s="2" t="s">
        <v>11</v>
      </c>
      <c r="D1949" s="3" t="s">
        <v>3068</v>
      </c>
      <c r="E1949" s="4">
        <v>50000</v>
      </c>
      <c r="F1949" s="4">
        <v>50000</v>
      </c>
      <c r="G1949" s="5">
        <f>ROUND(Offset_Report7[[#This Row],[FY 2021-22 Allocation]]-Offset_Report7[[#This Row],[FY 2021-22 Expended]],0)</f>
        <v>0</v>
      </c>
      <c r="H1949" s="5">
        <v>50000</v>
      </c>
      <c r="I1949" s="5">
        <v>50000</v>
      </c>
      <c r="J1949" s="5">
        <f>ROUND(Offset_Report7[[#This Row],[FY 2022-23 Allocation]]-Offset_Report7[[#This Row],[FY 2022-23 Expended]],0)</f>
        <v>0</v>
      </c>
      <c r="K1949" s="6">
        <f>Offset_Report7[[#This Row],[FY 2021-22 
Unspent Funds to Offset]]+Offset_Report7[[#This Row],[FY 2022-23 
Unspent Funds to Offset]]</f>
        <v>0</v>
      </c>
    </row>
    <row r="1950" spans="1:11" x14ac:dyDescent="0.2">
      <c r="A1950" s="32" t="s">
        <v>5475</v>
      </c>
      <c r="B1950" s="34" t="s">
        <v>3069</v>
      </c>
      <c r="C1950" s="2" t="s">
        <v>31</v>
      </c>
      <c r="D1950" s="3" t="s">
        <v>3070</v>
      </c>
      <c r="E1950" s="4">
        <v>55779</v>
      </c>
      <c r="F1950" s="4">
        <v>55779</v>
      </c>
      <c r="G1950" s="5">
        <f>ROUND(Offset_Report7[[#This Row],[FY 2021-22 Allocation]]-Offset_Report7[[#This Row],[FY 2021-22 Expended]],0)</f>
        <v>0</v>
      </c>
      <c r="H1950" s="5">
        <v>119041</v>
      </c>
      <c r="I1950" s="5">
        <v>119041</v>
      </c>
      <c r="J1950" s="5">
        <f>ROUND(Offset_Report7[[#This Row],[FY 2022-23 Allocation]]-Offset_Report7[[#This Row],[FY 2022-23 Expended]],0)</f>
        <v>0</v>
      </c>
      <c r="K1950" s="6">
        <f>Offset_Report7[[#This Row],[FY 2021-22 
Unspent Funds to Offset]]+Offset_Report7[[#This Row],[FY 2022-23 
Unspent Funds to Offset]]</f>
        <v>0</v>
      </c>
    </row>
    <row r="1951" spans="1:11" x14ac:dyDescent="0.2">
      <c r="A1951" s="32" t="s">
        <v>5476</v>
      </c>
      <c r="B1951" s="34" t="s">
        <v>11</v>
      </c>
      <c r="C1951" s="2" t="s">
        <v>11</v>
      </c>
      <c r="D1951" s="3" t="s">
        <v>3071</v>
      </c>
      <c r="E1951" s="4">
        <v>50000</v>
      </c>
      <c r="F1951" s="4">
        <v>50000</v>
      </c>
      <c r="G1951" s="5">
        <f>ROUND(Offset_Report7[[#This Row],[FY 2021-22 Allocation]]-Offset_Report7[[#This Row],[FY 2021-22 Expended]],0)</f>
        <v>0</v>
      </c>
      <c r="H1951" s="5">
        <v>50000</v>
      </c>
      <c r="I1951" s="5">
        <v>50000</v>
      </c>
      <c r="J1951" s="5">
        <f>ROUND(Offset_Report7[[#This Row],[FY 2022-23 Allocation]]-Offset_Report7[[#This Row],[FY 2022-23 Expended]],0)</f>
        <v>0</v>
      </c>
      <c r="K1951" s="6">
        <f>Offset_Report7[[#This Row],[FY 2021-22 
Unspent Funds to Offset]]+Offset_Report7[[#This Row],[FY 2022-23 
Unspent Funds to Offset]]</f>
        <v>0</v>
      </c>
    </row>
    <row r="1952" spans="1:11" x14ac:dyDescent="0.2">
      <c r="A1952" s="32" t="s">
        <v>5477</v>
      </c>
      <c r="B1952" s="34" t="s">
        <v>11</v>
      </c>
      <c r="C1952" s="2" t="s">
        <v>11</v>
      </c>
      <c r="D1952" s="3" t="s">
        <v>3072</v>
      </c>
      <c r="E1952" s="4">
        <v>50000</v>
      </c>
      <c r="F1952" s="4">
        <v>50000</v>
      </c>
      <c r="G1952" s="5">
        <f>ROUND(Offset_Report7[[#This Row],[FY 2021-22 Allocation]]-Offset_Report7[[#This Row],[FY 2021-22 Expended]],0)</f>
        <v>0</v>
      </c>
      <c r="H1952" s="5">
        <v>116528</v>
      </c>
      <c r="I1952" s="5">
        <v>116528</v>
      </c>
      <c r="J1952" s="5">
        <f>ROUND(Offset_Report7[[#This Row],[FY 2022-23 Allocation]]-Offset_Report7[[#This Row],[FY 2022-23 Expended]],0)</f>
        <v>0</v>
      </c>
      <c r="K1952" s="6">
        <f>Offset_Report7[[#This Row],[FY 2021-22 
Unspent Funds to Offset]]+Offset_Report7[[#This Row],[FY 2022-23 
Unspent Funds to Offset]]</f>
        <v>0</v>
      </c>
    </row>
    <row r="1953" spans="1:11" s="8" customFormat="1" x14ac:dyDescent="0.2">
      <c r="A1953" s="32" t="s">
        <v>5478</v>
      </c>
      <c r="B1953" s="34" t="s">
        <v>11</v>
      </c>
      <c r="C1953" s="2" t="s">
        <v>11</v>
      </c>
      <c r="D1953" s="3" t="s">
        <v>3073</v>
      </c>
      <c r="E1953" s="4">
        <v>50000</v>
      </c>
      <c r="F1953" s="4">
        <v>50000</v>
      </c>
      <c r="G1953" s="5">
        <f>ROUND(Offset_Report7[[#This Row],[FY 2021-22 Allocation]]-Offset_Report7[[#This Row],[FY 2021-22 Expended]],0)</f>
        <v>0</v>
      </c>
      <c r="H1953" s="5">
        <v>50000</v>
      </c>
      <c r="I1953" s="5">
        <v>50000</v>
      </c>
      <c r="J1953" s="5">
        <f>ROUND(Offset_Report7[[#This Row],[FY 2022-23 Allocation]]-Offset_Report7[[#This Row],[FY 2022-23 Expended]],0)</f>
        <v>0</v>
      </c>
      <c r="K1953" s="6">
        <f>Offset_Report7[[#This Row],[FY 2021-22 
Unspent Funds to Offset]]+Offset_Report7[[#This Row],[FY 2022-23 
Unspent Funds to Offset]]</f>
        <v>0</v>
      </c>
    </row>
    <row r="1954" spans="1:11" x14ac:dyDescent="0.2">
      <c r="A1954" s="32" t="s">
        <v>5479</v>
      </c>
      <c r="B1954" s="33" t="s">
        <v>3074</v>
      </c>
      <c r="C1954" s="2" t="s">
        <v>31</v>
      </c>
      <c r="D1954" s="3" t="s">
        <v>3075</v>
      </c>
      <c r="E1954" s="4">
        <v>72896</v>
      </c>
      <c r="F1954" s="4">
        <v>72896</v>
      </c>
      <c r="G1954" s="5">
        <f>ROUND(Offset_Report7[[#This Row],[FY 2021-22 Allocation]]-Offset_Report7[[#This Row],[FY 2021-22 Expended]],0)</f>
        <v>0</v>
      </c>
      <c r="H1954" s="5">
        <v>214792</v>
      </c>
      <c r="I1954" s="5">
        <v>214792</v>
      </c>
      <c r="J1954" s="5">
        <f>ROUND(Offset_Report7[[#This Row],[FY 2022-23 Allocation]]-Offset_Report7[[#This Row],[FY 2022-23 Expended]],0)</f>
        <v>0</v>
      </c>
      <c r="K1954" s="6">
        <f>Offset_Report7[[#This Row],[FY 2021-22 
Unspent Funds to Offset]]+Offset_Report7[[#This Row],[FY 2022-23 
Unspent Funds to Offset]]</f>
        <v>0</v>
      </c>
    </row>
    <row r="1955" spans="1:11" x14ac:dyDescent="0.2">
      <c r="A1955" s="32" t="s">
        <v>5480</v>
      </c>
      <c r="B1955" s="34" t="s">
        <v>3076</v>
      </c>
      <c r="C1955" s="2" t="s">
        <v>31</v>
      </c>
      <c r="D1955" s="3" t="s">
        <v>3077</v>
      </c>
      <c r="E1955" s="4">
        <v>50000</v>
      </c>
      <c r="F1955" s="4">
        <v>50000</v>
      </c>
      <c r="G1955" s="5">
        <f>ROUND(Offset_Report7[[#This Row],[FY 2021-22 Allocation]]-Offset_Report7[[#This Row],[FY 2021-22 Expended]],0)</f>
        <v>0</v>
      </c>
      <c r="H1955" s="5">
        <v>50000</v>
      </c>
      <c r="I1955" s="5">
        <v>50000</v>
      </c>
      <c r="J1955" s="5">
        <f>ROUND(Offset_Report7[[#This Row],[FY 2022-23 Allocation]]-Offset_Report7[[#This Row],[FY 2022-23 Expended]],0)</f>
        <v>0</v>
      </c>
      <c r="K1955" s="6">
        <f>Offset_Report7[[#This Row],[FY 2021-22 
Unspent Funds to Offset]]+Offset_Report7[[#This Row],[FY 2022-23 
Unspent Funds to Offset]]</f>
        <v>0</v>
      </c>
    </row>
    <row r="1956" spans="1:11" x14ac:dyDescent="0.2">
      <c r="A1956" s="32" t="s">
        <v>5481</v>
      </c>
      <c r="B1956" s="34" t="s">
        <v>11</v>
      </c>
      <c r="C1956" s="2" t="s">
        <v>11</v>
      </c>
      <c r="D1956" s="3" t="s">
        <v>3078</v>
      </c>
      <c r="E1956" s="4">
        <v>50000</v>
      </c>
      <c r="F1956" s="4">
        <v>50000</v>
      </c>
      <c r="G1956" s="5">
        <f>ROUND(Offset_Report7[[#This Row],[FY 2021-22 Allocation]]-Offset_Report7[[#This Row],[FY 2021-22 Expended]],0)</f>
        <v>0</v>
      </c>
      <c r="H1956" s="5">
        <v>50000</v>
      </c>
      <c r="I1956" s="5">
        <v>50000</v>
      </c>
      <c r="J1956" s="5">
        <f>ROUND(Offset_Report7[[#This Row],[FY 2022-23 Allocation]]-Offset_Report7[[#This Row],[FY 2022-23 Expended]],0)</f>
        <v>0</v>
      </c>
      <c r="K1956" s="6">
        <f>Offset_Report7[[#This Row],[FY 2021-22 
Unspent Funds to Offset]]+Offset_Report7[[#This Row],[FY 2022-23 
Unspent Funds to Offset]]</f>
        <v>0</v>
      </c>
    </row>
    <row r="1957" spans="1:11" x14ac:dyDescent="0.2">
      <c r="A1957" s="32" t="s">
        <v>5482</v>
      </c>
      <c r="B1957" s="34" t="s">
        <v>3079</v>
      </c>
      <c r="C1957" s="2" t="s">
        <v>14</v>
      </c>
      <c r="D1957" s="3" t="s">
        <v>3080</v>
      </c>
      <c r="E1957" s="4">
        <v>0</v>
      </c>
      <c r="F1957" s="4">
        <v>0</v>
      </c>
      <c r="G1957" s="5">
        <f>ROUND(Offset_Report7[[#This Row],[FY 2021-22 Allocation]]-Offset_Report7[[#This Row],[FY 2021-22 Expended]],0)</f>
        <v>0</v>
      </c>
      <c r="H1957" s="5">
        <v>0</v>
      </c>
      <c r="I1957" s="5">
        <v>0</v>
      </c>
      <c r="J1957" s="5">
        <f>ROUND(Offset_Report7[[#This Row],[FY 2022-23 Allocation]]-Offset_Report7[[#This Row],[FY 2022-23 Expended]],0)</f>
        <v>0</v>
      </c>
      <c r="K1957" s="6">
        <f>Offset_Report7[[#This Row],[FY 2021-22 
Unspent Funds to Offset]]+Offset_Report7[[#This Row],[FY 2022-23 
Unspent Funds to Offset]]</f>
        <v>0</v>
      </c>
    </row>
    <row r="1958" spans="1:11" x14ac:dyDescent="0.2">
      <c r="A1958" s="32" t="s">
        <v>5483</v>
      </c>
      <c r="B1958" s="34" t="s">
        <v>3081</v>
      </c>
      <c r="C1958" s="2" t="s">
        <v>31</v>
      </c>
      <c r="D1958" s="3" t="s">
        <v>3082</v>
      </c>
      <c r="E1958" s="4">
        <v>77961</v>
      </c>
      <c r="F1958" s="4">
        <v>77961</v>
      </c>
      <c r="G1958" s="5">
        <f>ROUND(Offset_Report7[[#This Row],[FY 2021-22 Allocation]]-Offset_Report7[[#This Row],[FY 2021-22 Expended]],0)</f>
        <v>0</v>
      </c>
      <c r="H1958" s="5">
        <v>184408</v>
      </c>
      <c r="I1958" s="5">
        <v>184408</v>
      </c>
      <c r="J1958" s="5">
        <f>ROUND(Offset_Report7[[#This Row],[FY 2022-23 Allocation]]-Offset_Report7[[#This Row],[FY 2022-23 Expended]],0)</f>
        <v>0</v>
      </c>
      <c r="K1958" s="6">
        <f>Offset_Report7[[#This Row],[FY 2021-22 
Unspent Funds to Offset]]+Offset_Report7[[#This Row],[FY 2022-23 
Unspent Funds to Offset]]</f>
        <v>0</v>
      </c>
    </row>
    <row r="1959" spans="1:11" x14ac:dyDescent="0.2">
      <c r="A1959" s="32" t="s">
        <v>5484</v>
      </c>
      <c r="B1959" s="34" t="s">
        <v>11</v>
      </c>
      <c r="C1959" s="2" t="s">
        <v>11</v>
      </c>
      <c r="D1959" s="3" t="s">
        <v>3083</v>
      </c>
      <c r="E1959" s="4">
        <v>50000</v>
      </c>
      <c r="F1959" s="4">
        <v>50000</v>
      </c>
      <c r="G1959" s="5">
        <f>ROUND(Offset_Report7[[#This Row],[FY 2021-22 Allocation]]-Offset_Report7[[#This Row],[FY 2021-22 Expended]],0)</f>
        <v>0</v>
      </c>
      <c r="H1959" s="5">
        <v>50000</v>
      </c>
      <c r="I1959" s="5">
        <v>50000</v>
      </c>
      <c r="J1959" s="5">
        <f>ROUND(Offset_Report7[[#This Row],[FY 2022-23 Allocation]]-Offset_Report7[[#This Row],[FY 2022-23 Expended]],0)</f>
        <v>0</v>
      </c>
      <c r="K1959" s="6">
        <f>Offset_Report7[[#This Row],[FY 2021-22 
Unspent Funds to Offset]]+Offset_Report7[[#This Row],[FY 2022-23 
Unspent Funds to Offset]]</f>
        <v>0</v>
      </c>
    </row>
    <row r="1960" spans="1:11" x14ac:dyDescent="0.2">
      <c r="A1960" s="32" t="s">
        <v>5485</v>
      </c>
      <c r="B1960" s="34" t="s">
        <v>3084</v>
      </c>
      <c r="C1960" s="2" t="s">
        <v>31</v>
      </c>
      <c r="D1960" s="3" t="s">
        <v>3085</v>
      </c>
      <c r="E1960" s="4">
        <v>50000</v>
      </c>
      <c r="F1960" s="4">
        <v>50000</v>
      </c>
      <c r="G1960" s="5">
        <f>ROUND(Offset_Report7[[#This Row],[FY 2021-22 Allocation]]-Offset_Report7[[#This Row],[FY 2021-22 Expended]],0)</f>
        <v>0</v>
      </c>
      <c r="H1960" s="5">
        <v>57141</v>
      </c>
      <c r="I1960" s="5">
        <v>57141</v>
      </c>
      <c r="J1960" s="5">
        <f>ROUND(Offset_Report7[[#This Row],[FY 2022-23 Allocation]]-Offset_Report7[[#This Row],[FY 2022-23 Expended]],0)</f>
        <v>0</v>
      </c>
      <c r="K1960" s="6">
        <f>Offset_Report7[[#This Row],[FY 2021-22 
Unspent Funds to Offset]]+Offset_Report7[[#This Row],[FY 2022-23 
Unspent Funds to Offset]]</f>
        <v>0</v>
      </c>
    </row>
    <row r="1961" spans="1:11" x14ac:dyDescent="0.2">
      <c r="A1961" s="32" t="s">
        <v>5486</v>
      </c>
      <c r="B1961" s="34" t="s">
        <v>3086</v>
      </c>
      <c r="C1961" s="2" t="s">
        <v>14</v>
      </c>
      <c r="D1961" s="3" t="s">
        <v>3087</v>
      </c>
      <c r="E1961" s="4">
        <v>0</v>
      </c>
      <c r="F1961" s="4">
        <v>0</v>
      </c>
      <c r="G1961" s="5">
        <f>ROUND(Offset_Report7[[#This Row],[FY 2021-22 Allocation]]-Offset_Report7[[#This Row],[FY 2021-22 Expended]],0)</f>
        <v>0</v>
      </c>
      <c r="H1961" s="5">
        <v>0</v>
      </c>
      <c r="I1961" s="5">
        <v>0</v>
      </c>
      <c r="J1961" s="5">
        <f>ROUND(Offset_Report7[[#This Row],[FY 2022-23 Allocation]]-Offset_Report7[[#This Row],[FY 2022-23 Expended]],0)</f>
        <v>0</v>
      </c>
      <c r="K1961" s="6">
        <f>Offset_Report7[[#This Row],[FY 2021-22 
Unspent Funds to Offset]]+Offset_Report7[[#This Row],[FY 2022-23 
Unspent Funds to Offset]]</f>
        <v>0</v>
      </c>
    </row>
    <row r="1962" spans="1:11" x14ac:dyDescent="0.2">
      <c r="A1962" s="32" t="s">
        <v>5487</v>
      </c>
      <c r="B1962" s="34" t="s">
        <v>11</v>
      </c>
      <c r="C1962" s="2" t="s">
        <v>11</v>
      </c>
      <c r="D1962" s="3" t="s">
        <v>3088</v>
      </c>
      <c r="E1962" s="4">
        <v>50000</v>
      </c>
      <c r="F1962" s="4">
        <v>50000</v>
      </c>
      <c r="G1962" s="5">
        <f>ROUND(Offset_Report7[[#This Row],[FY 2021-22 Allocation]]-Offset_Report7[[#This Row],[FY 2021-22 Expended]],0)</f>
        <v>0</v>
      </c>
      <c r="H1962" s="5">
        <v>103667</v>
      </c>
      <c r="I1962" s="5">
        <v>103667</v>
      </c>
      <c r="J1962" s="5">
        <f>ROUND(Offset_Report7[[#This Row],[FY 2022-23 Allocation]]-Offset_Report7[[#This Row],[FY 2022-23 Expended]],0)</f>
        <v>0</v>
      </c>
      <c r="K1962" s="6">
        <f>Offset_Report7[[#This Row],[FY 2021-22 
Unspent Funds to Offset]]+Offset_Report7[[#This Row],[FY 2022-23 
Unspent Funds to Offset]]</f>
        <v>0</v>
      </c>
    </row>
    <row r="1963" spans="1:11" x14ac:dyDescent="0.2">
      <c r="A1963" s="32" t="s">
        <v>5488</v>
      </c>
      <c r="B1963" s="33" t="s">
        <v>11</v>
      </c>
      <c r="C1963" s="2" t="s">
        <v>11</v>
      </c>
      <c r="D1963" s="3" t="s">
        <v>3089</v>
      </c>
      <c r="E1963" s="4">
        <v>50000</v>
      </c>
      <c r="F1963" s="4">
        <v>45282.91</v>
      </c>
      <c r="G1963" s="5">
        <f>ROUND(Offset_Report7[[#This Row],[FY 2021-22 Allocation]]-Offset_Report7[[#This Row],[FY 2021-22 Expended]],0)</f>
        <v>4717</v>
      </c>
      <c r="H1963" s="5">
        <v>50000</v>
      </c>
      <c r="I1963" s="5">
        <v>50000</v>
      </c>
      <c r="J1963" s="5">
        <f>ROUND(Offset_Report7[[#This Row],[FY 2022-23 Allocation]]-Offset_Report7[[#This Row],[FY 2022-23 Expended]],0)</f>
        <v>0</v>
      </c>
      <c r="K1963" s="6">
        <f>Offset_Report7[[#This Row],[FY 2021-22 
Unspent Funds to Offset]]+Offset_Report7[[#This Row],[FY 2022-23 
Unspent Funds to Offset]]</f>
        <v>4717</v>
      </c>
    </row>
    <row r="1964" spans="1:11" x14ac:dyDescent="0.2">
      <c r="A1964" s="32" t="s">
        <v>5489</v>
      </c>
      <c r="B1964" s="34" t="s">
        <v>11</v>
      </c>
      <c r="C1964" s="2" t="s">
        <v>11</v>
      </c>
      <c r="D1964" s="3" t="s">
        <v>3090</v>
      </c>
      <c r="E1964" s="4">
        <v>50000</v>
      </c>
      <c r="F1964" s="4">
        <v>0</v>
      </c>
      <c r="G1964" s="5">
        <f>ROUND(Offset_Report7[[#This Row],[FY 2021-22 Allocation]]-Offset_Report7[[#This Row],[FY 2021-22 Expended]],0)</f>
        <v>50000</v>
      </c>
      <c r="H1964" s="5">
        <v>50000</v>
      </c>
      <c r="I1964" s="5">
        <v>0</v>
      </c>
      <c r="J1964" s="5">
        <f>ROUND(Offset_Report7[[#This Row],[FY 2022-23 Allocation]]-Offset_Report7[[#This Row],[FY 2022-23 Expended]],0)</f>
        <v>50000</v>
      </c>
      <c r="K1964" s="6">
        <f>Offset_Report7[[#This Row],[FY 2021-22 
Unspent Funds to Offset]]+Offset_Report7[[#This Row],[FY 2022-23 
Unspent Funds to Offset]]</f>
        <v>100000</v>
      </c>
    </row>
    <row r="1965" spans="1:11" x14ac:dyDescent="0.2">
      <c r="A1965" s="32" t="s">
        <v>5490</v>
      </c>
      <c r="B1965" s="34" t="s">
        <v>3091</v>
      </c>
      <c r="C1965" s="2" t="s">
        <v>14</v>
      </c>
      <c r="D1965" s="3" t="s">
        <v>3092</v>
      </c>
      <c r="E1965" s="4">
        <v>0</v>
      </c>
      <c r="F1965" s="4">
        <v>0</v>
      </c>
      <c r="G1965" s="5">
        <f>ROUND(Offset_Report7[[#This Row],[FY 2021-22 Allocation]]-Offset_Report7[[#This Row],[FY 2021-22 Expended]],0)</f>
        <v>0</v>
      </c>
      <c r="H1965" s="5">
        <v>0</v>
      </c>
      <c r="I1965" s="5">
        <v>0</v>
      </c>
      <c r="J1965" s="5">
        <f>ROUND(Offset_Report7[[#This Row],[FY 2022-23 Allocation]]-Offset_Report7[[#This Row],[FY 2022-23 Expended]],0)</f>
        <v>0</v>
      </c>
      <c r="K1965" s="6">
        <f>Offset_Report7[[#This Row],[FY 2021-22 
Unspent Funds to Offset]]+Offset_Report7[[#This Row],[FY 2022-23 
Unspent Funds to Offset]]</f>
        <v>0</v>
      </c>
    </row>
    <row r="1966" spans="1:11" x14ac:dyDescent="0.2">
      <c r="A1966" s="32" t="s">
        <v>5491</v>
      </c>
      <c r="B1966" s="33" t="s">
        <v>3093</v>
      </c>
      <c r="C1966" s="2" t="s">
        <v>14</v>
      </c>
      <c r="D1966" s="3" t="s">
        <v>3094</v>
      </c>
      <c r="E1966" s="4">
        <v>0</v>
      </c>
      <c r="F1966" s="4">
        <v>0</v>
      </c>
      <c r="G1966" s="5">
        <f>ROUND(Offset_Report7[[#This Row],[FY 2021-22 Allocation]]-Offset_Report7[[#This Row],[FY 2021-22 Expended]],0)</f>
        <v>0</v>
      </c>
      <c r="H1966" s="5">
        <v>0</v>
      </c>
      <c r="I1966" s="5">
        <v>0</v>
      </c>
      <c r="J1966" s="5">
        <f>ROUND(Offset_Report7[[#This Row],[FY 2022-23 Allocation]]-Offset_Report7[[#This Row],[FY 2022-23 Expended]],0)</f>
        <v>0</v>
      </c>
      <c r="K1966" s="6">
        <f>Offset_Report7[[#This Row],[FY 2021-22 
Unspent Funds to Offset]]+Offset_Report7[[#This Row],[FY 2022-23 
Unspent Funds to Offset]]</f>
        <v>0</v>
      </c>
    </row>
    <row r="1967" spans="1:11" x14ac:dyDescent="0.2">
      <c r="A1967" s="32" t="s">
        <v>5492</v>
      </c>
      <c r="B1967" s="34" t="s">
        <v>3095</v>
      </c>
      <c r="C1967" s="2" t="s">
        <v>31</v>
      </c>
      <c r="D1967" s="3" t="s">
        <v>3096</v>
      </c>
      <c r="E1967" s="4">
        <v>50000</v>
      </c>
      <c r="F1967" s="4">
        <v>0</v>
      </c>
      <c r="G1967" s="5">
        <f>ROUND(Offset_Report7[[#This Row],[FY 2021-22 Allocation]]-Offset_Report7[[#This Row],[FY 2021-22 Expended]],0)</f>
        <v>50000</v>
      </c>
      <c r="H1967" s="5">
        <v>0</v>
      </c>
      <c r="I1967" s="5">
        <v>0</v>
      </c>
      <c r="J1967" s="5">
        <f>ROUND(Offset_Report7[[#This Row],[FY 2022-23 Allocation]]-Offset_Report7[[#This Row],[FY 2022-23 Expended]],0)</f>
        <v>0</v>
      </c>
      <c r="K1967" s="6">
        <f>Offset_Report7[[#This Row],[FY 2021-22 
Unspent Funds to Offset]]+Offset_Report7[[#This Row],[FY 2022-23 
Unspent Funds to Offset]]</f>
        <v>50000</v>
      </c>
    </row>
    <row r="1968" spans="1:11" x14ac:dyDescent="0.2">
      <c r="A1968" s="32" t="s">
        <v>5493</v>
      </c>
      <c r="B1968" s="34" t="s">
        <v>3097</v>
      </c>
      <c r="C1968" s="2" t="s">
        <v>31</v>
      </c>
      <c r="D1968" s="3" t="s">
        <v>3090</v>
      </c>
      <c r="E1968" s="4">
        <v>50000</v>
      </c>
      <c r="F1968" s="4">
        <v>0</v>
      </c>
      <c r="G1968" s="5">
        <f>ROUND(Offset_Report7[[#This Row],[FY 2021-22 Allocation]]-Offset_Report7[[#This Row],[FY 2021-22 Expended]],0)</f>
        <v>50000</v>
      </c>
      <c r="H1968" s="5">
        <v>61708</v>
      </c>
      <c r="I1968" s="5">
        <v>0</v>
      </c>
      <c r="J1968" s="5">
        <f>ROUND(Offset_Report7[[#This Row],[FY 2022-23 Allocation]]-Offset_Report7[[#This Row],[FY 2022-23 Expended]],0)</f>
        <v>61708</v>
      </c>
      <c r="K1968" s="6">
        <f>Offset_Report7[[#This Row],[FY 2021-22 
Unspent Funds to Offset]]+Offset_Report7[[#This Row],[FY 2022-23 
Unspent Funds to Offset]]</f>
        <v>111708</v>
      </c>
    </row>
    <row r="1969" spans="1:11" x14ac:dyDescent="0.2">
      <c r="A1969" s="32" t="s">
        <v>5494</v>
      </c>
      <c r="B1969" s="34" t="s">
        <v>11</v>
      </c>
      <c r="C1969" s="2" t="s">
        <v>11</v>
      </c>
      <c r="D1969" s="3" t="s">
        <v>3098</v>
      </c>
      <c r="E1969" s="4">
        <v>135751</v>
      </c>
      <c r="F1969" s="4">
        <v>135751</v>
      </c>
      <c r="G1969" s="5">
        <f>ROUND(Offset_Report7[[#This Row],[FY 2021-22 Allocation]]-Offset_Report7[[#This Row],[FY 2021-22 Expended]],0)</f>
        <v>0</v>
      </c>
      <c r="H1969" s="5">
        <v>360156</v>
      </c>
      <c r="I1969" s="5">
        <v>187129.46</v>
      </c>
      <c r="J1969" s="5">
        <f>ROUND(Offset_Report7[[#This Row],[FY 2022-23 Allocation]]-Offset_Report7[[#This Row],[FY 2022-23 Expended]],0)</f>
        <v>173027</v>
      </c>
      <c r="K1969" s="6">
        <f>Offset_Report7[[#This Row],[FY 2021-22 
Unspent Funds to Offset]]+Offset_Report7[[#This Row],[FY 2022-23 
Unspent Funds to Offset]]</f>
        <v>173027</v>
      </c>
    </row>
    <row r="1970" spans="1:11" x14ac:dyDescent="0.2">
      <c r="A1970" s="32" t="s">
        <v>5495</v>
      </c>
      <c r="B1970" s="34" t="s">
        <v>3099</v>
      </c>
      <c r="C1970" s="2" t="s">
        <v>31</v>
      </c>
      <c r="D1970" s="3" t="s">
        <v>3100</v>
      </c>
      <c r="E1970" s="4">
        <v>0</v>
      </c>
      <c r="F1970" s="4">
        <v>0</v>
      </c>
      <c r="G1970" s="5">
        <f>ROUND(Offset_Report7[[#This Row],[FY 2021-22 Allocation]]-Offset_Report7[[#This Row],[FY 2021-22 Expended]],0)</f>
        <v>0</v>
      </c>
      <c r="H1970" s="5">
        <v>0</v>
      </c>
      <c r="I1970" s="5">
        <v>0</v>
      </c>
      <c r="J1970" s="5">
        <f>ROUND(Offset_Report7[[#This Row],[FY 2022-23 Allocation]]-Offset_Report7[[#This Row],[FY 2022-23 Expended]],0)</f>
        <v>0</v>
      </c>
      <c r="K1970" s="6">
        <f>Offset_Report7[[#This Row],[FY 2021-22 
Unspent Funds to Offset]]+Offset_Report7[[#This Row],[FY 2022-23 
Unspent Funds to Offset]]</f>
        <v>0</v>
      </c>
    </row>
    <row r="1971" spans="1:11" x14ac:dyDescent="0.2">
      <c r="A1971" s="32" t="s">
        <v>5496</v>
      </c>
      <c r="B1971" s="34" t="s">
        <v>3101</v>
      </c>
      <c r="C1971" s="2" t="s">
        <v>31</v>
      </c>
      <c r="D1971" s="3" t="s">
        <v>3102</v>
      </c>
      <c r="E1971" s="4">
        <v>91422</v>
      </c>
      <c r="F1971" s="4">
        <v>91422</v>
      </c>
      <c r="G1971" s="5">
        <f>ROUND(Offset_Report7[[#This Row],[FY 2021-22 Allocation]]-Offset_Report7[[#This Row],[FY 2021-22 Expended]],0)</f>
        <v>0</v>
      </c>
      <c r="H1971" s="5">
        <v>292186</v>
      </c>
      <c r="I1971" s="5">
        <v>244825.18</v>
      </c>
      <c r="J1971" s="5">
        <f>ROUND(Offset_Report7[[#This Row],[FY 2022-23 Allocation]]-Offset_Report7[[#This Row],[FY 2022-23 Expended]],0)</f>
        <v>47361</v>
      </c>
      <c r="K1971" s="6">
        <f>Offset_Report7[[#This Row],[FY 2021-22 
Unspent Funds to Offset]]+Offset_Report7[[#This Row],[FY 2022-23 
Unspent Funds to Offset]]</f>
        <v>47361</v>
      </c>
    </row>
    <row r="1972" spans="1:11" x14ac:dyDescent="0.2">
      <c r="A1972" s="32" t="s">
        <v>5497</v>
      </c>
      <c r="B1972" s="34" t="s">
        <v>3103</v>
      </c>
      <c r="C1972" s="2" t="s">
        <v>31</v>
      </c>
      <c r="D1972" s="3" t="s">
        <v>3104</v>
      </c>
      <c r="E1972" s="4">
        <v>63241</v>
      </c>
      <c r="F1972" s="4">
        <v>63241</v>
      </c>
      <c r="G1972" s="5">
        <f>ROUND(Offset_Report7[[#This Row],[FY 2021-22 Allocation]]-Offset_Report7[[#This Row],[FY 2021-22 Expended]],0)</f>
        <v>0</v>
      </c>
      <c r="H1972" s="5">
        <v>180943</v>
      </c>
      <c r="I1972" s="5">
        <v>180943</v>
      </c>
      <c r="J1972" s="5">
        <f>ROUND(Offset_Report7[[#This Row],[FY 2022-23 Allocation]]-Offset_Report7[[#This Row],[FY 2022-23 Expended]],0)</f>
        <v>0</v>
      </c>
      <c r="K1972" s="6">
        <f>Offset_Report7[[#This Row],[FY 2021-22 
Unspent Funds to Offset]]+Offset_Report7[[#This Row],[FY 2022-23 
Unspent Funds to Offset]]</f>
        <v>0</v>
      </c>
    </row>
    <row r="1973" spans="1:11" x14ac:dyDescent="0.2">
      <c r="A1973" s="32" t="s">
        <v>5498</v>
      </c>
      <c r="B1973" s="34" t="s">
        <v>11</v>
      </c>
      <c r="C1973" s="2" t="s">
        <v>11</v>
      </c>
      <c r="D1973" s="3" t="s">
        <v>3105</v>
      </c>
      <c r="E1973" s="4">
        <v>50000</v>
      </c>
      <c r="F1973" s="4">
        <v>0</v>
      </c>
      <c r="G1973" s="5">
        <f>ROUND(Offset_Report7[[#This Row],[FY 2021-22 Allocation]]-Offset_Report7[[#This Row],[FY 2021-22 Expended]],0)</f>
        <v>50000</v>
      </c>
      <c r="H1973" s="5">
        <v>108176</v>
      </c>
      <c r="I1973" s="5">
        <v>7366.84</v>
      </c>
      <c r="J1973" s="5">
        <f>ROUND(Offset_Report7[[#This Row],[FY 2022-23 Allocation]]-Offset_Report7[[#This Row],[FY 2022-23 Expended]],0)</f>
        <v>100809</v>
      </c>
      <c r="K1973" s="6">
        <f>Offset_Report7[[#This Row],[FY 2021-22 
Unspent Funds to Offset]]+Offset_Report7[[#This Row],[FY 2022-23 
Unspent Funds to Offset]]</f>
        <v>150809</v>
      </c>
    </row>
    <row r="1974" spans="1:11" s="8" customFormat="1" x14ac:dyDescent="0.2">
      <c r="A1974" s="32" t="s">
        <v>5499</v>
      </c>
      <c r="B1974" s="34" t="s">
        <v>11</v>
      </c>
      <c r="C1974" s="2" t="s">
        <v>11</v>
      </c>
      <c r="D1974" s="3" t="s">
        <v>3106</v>
      </c>
      <c r="E1974" s="4">
        <v>50000</v>
      </c>
      <c r="F1974" s="4">
        <v>24701.66</v>
      </c>
      <c r="G1974" s="5">
        <f>ROUND(Offset_Report7[[#This Row],[FY 2021-22 Allocation]]-Offset_Report7[[#This Row],[FY 2021-22 Expended]],0)</f>
        <v>25298</v>
      </c>
      <c r="H1974" s="5">
        <v>50000</v>
      </c>
      <c r="I1974" s="5">
        <v>0</v>
      </c>
      <c r="J1974" s="5">
        <f>ROUND(Offset_Report7[[#This Row],[FY 2022-23 Allocation]]-Offset_Report7[[#This Row],[FY 2022-23 Expended]],0)</f>
        <v>50000</v>
      </c>
      <c r="K1974" s="6">
        <f>Offset_Report7[[#This Row],[FY 2021-22 
Unspent Funds to Offset]]+Offset_Report7[[#This Row],[FY 2022-23 
Unspent Funds to Offset]]</f>
        <v>75298</v>
      </c>
    </row>
    <row r="1975" spans="1:11" x14ac:dyDescent="0.2">
      <c r="A1975" s="32" t="s">
        <v>5500</v>
      </c>
      <c r="B1975" s="33" t="s">
        <v>11</v>
      </c>
      <c r="C1975" s="2" t="s">
        <v>11</v>
      </c>
      <c r="D1975" s="3" t="s">
        <v>3107</v>
      </c>
      <c r="E1975" s="4">
        <v>50000</v>
      </c>
      <c r="F1975" s="4">
        <v>50000</v>
      </c>
      <c r="G1975" s="5">
        <f>ROUND(Offset_Report7[[#This Row],[FY 2021-22 Allocation]]-Offset_Report7[[#This Row],[FY 2021-22 Expended]],0)</f>
        <v>0</v>
      </c>
      <c r="H1975" s="5">
        <v>50000</v>
      </c>
      <c r="I1975" s="5">
        <v>50000</v>
      </c>
      <c r="J1975" s="5">
        <f>ROUND(Offset_Report7[[#This Row],[FY 2022-23 Allocation]]-Offset_Report7[[#This Row],[FY 2022-23 Expended]],0)</f>
        <v>0</v>
      </c>
      <c r="K1975" s="6">
        <f>Offset_Report7[[#This Row],[FY 2021-22 
Unspent Funds to Offset]]+Offset_Report7[[#This Row],[FY 2022-23 
Unspent Funds to Offset]]</f>
        <v>0</v>
      </c>
    </row>
    <row r="1976" spans="1:11" x14ac:dyDescent="0.2">
      <c r="A1976" s="32" t="s">
        <v>5501</v>
      </c>
      <c r="B1976" s="33" t="s">
        <v>3108</v>
      </c>
      <c r="C1976" s="2" t="s">
        <v>14</v>
      </c>
      <c r="D1976" s="3" t="s">
        <v>3109</v>
      </c>
      <c r="E1976" s="4">
        <v>0</v>
      </c>
      <c r="F1976" s="4">
        <v>0</v>
      </c>
      <c r="G1976" s="5">
        <f>ROUND(Offset_Report7[[#This Row],[FY 2021-22 Allocation]]-Offset_Report7[[#This Row],[FY 2021-22 Expended]],0)</f>
        <v>0</v>
      </c>
      <c r="H1976" s="5">
        <v>0</v>
      </c>
      <c r="I1976" s="5">
        <v>0</v>
      </c>
      <c r="J1976" s="5">
        <f>ROUND(Offset_Report7[[#This Row],[FY 2022-23 Allocation]]-Offset_Report7[[#This Row],[FY 2022-23 Expended]],0)</f>
        <v>0</v>
      </c>
      <c r="K1976" s="6">
        <f>Offset_Report7[[#This Row],[FY 2021-22 
Unspent Funds to Offset]]+Offset_Report7[[#This Row],[FY 2022-23 
Unspent Funds to Offset]]</f>
        <v>0</v>
      </c>
    </row>
    <row r="1977" spans="1:11" x14ac:dyDescent="0.2">
      <c r="A1977" s="32" t="s">
        <v>5502</v>
      </c>
      <c r="B1977" s="34" t="s">
        <v>3110</v>
      </c>
      <c r="C1977" s="2" t="s">
        <v>31</v>
      </c>
      <c r="D1977" s="3" t="s">
        <v>3111</v>
      </c>
      <c r="E1977" s="4">
        <v>85586</v>
      </c>
      <c r="F1977" s="4">
        <v>85586</v>
      </c>
      <c r="G1977" s="5">
        <f>ROUND(Offset_Report7[[#This Row],[FY 2021-22 Allocation]]-Offset_Report7[[#This Row],[FY 2021-22 Expended]],0)</f>
        <v>0</v>
      </c>
      <c r="H1977" s="5">
        <v>258112</v>
      </c>
      <c r="I1977" s="5">
        <v>258112</v>
      </c>
      <c r="J1977" s="5">
        <f>ROUND(Offset_Report7[[#This Row],[FY 2022-23 Allocation]]-Offset_Report7[[#This Row],[FY 2022-23 Expended]],0)</f>
        <v>0</v>
      </c>
      <c r="K1977" s="6">
        <f>Offset_Report7[[#This Row],[FY 2021-22 
Unspent Funds to Offset]]+Offset_Report7[[#This Row],[FY 2022-23 
Unspent Funds to Offset]]</f>
        <v>0</v>
      </c>
    </row>
    <row r="1978" spans="1:11" x14ac:dyDescent="0.2">
      <c r="A1978" s="32" t="s">
        <v>5503</v>
      </c>
      <c r="B1978" s="34" t="s">
        <v>11</v>
      </c>
      <c r="C1978" s="2" t="s">
        <v>11</v>
      </c>
      <c r="D1978" s="3" t="s">
        <v>3112</v>
      </c>
      <c r="E1978" s="4">
        <v>90791</v>
      </c>
      <c r="F1978" s="4">
        <v>90791</v>
      </c>
      <c r="G1978" s="5">
        <f>ROUND(Offset_Report7[[#This Row],[FY 2021-22 Allocation]]-Offset_Report7[[#This Row],[FY 2021-22 Expended]],0)</f>
        <v>0</v>
      </c>
      <c r="H1978" s="5">
        <v>253409</v>
      </c>
      <c r="I1978" s="5">
        <v>253409</v>
      </c>
      <c r="J1978" s="5">
        <f>ROUND(Offset_Report7[[#This Row],[FY 2022-23 Allocation]]-Offset_Report7[[#This Row],[FY 2022-23 Expended]],0)</f>
        <v>0</v>
      </c>
      <c r="K1978" s="6">
        <f>Offset_Report7[[#This Row],[FY 2021-22 
Unspent Funds to Offset]]+Offset_Report7[[#This Row],[FY 2022-23 
Unspent Funds to Offset]]</f>
        <v>0</v>
      </c>
    </row>
    <row r="1979" spans="1:11" x14ac:dyDescent="0.2">
      <c r="A1979" s="32" t="s">
        <v>5504</v>
      </c>
      <c r="B1979" s="33" t="s">
        <v>3113</v>
      </c>
      <c r="C1979" s="2" t="s">
        <v>14</v>
      </c>
      <c r="D1979" s="3" t="s">
        <v>3114</v>
      </c>
      <c r="E1979" s="4">
        <v>50000</v>
      </c>
      <c r="F1979" s="4">
        <v>50000</v>
      </c>
      <c r="G1979" s="5">
        <f>ROUND(Offset_Report7[[#This Row],[FY 2021-22 Allocation]]-Offset_Report7[[#This Row],[FY 2021-22 Expended]],0)</f>
        <v>0</v>
      </c>
      <c r="H1979" s="5">
        <v>65975</v>
      </c>
      <c r="I1979" s="5">
        <v>65975</v>
      </c>
      <c r="J1979" s="5">
        <f>ROUND(Offset_Report7[[#This Row],[FY 2022-23 Allocation]]-Offset_Report7[[#This Row],[FY 2022-23 Expended]],0)</f>
        <v>0</v>
      </c>
      <c r="K1979" s="6">
        <f>Offset_Report7[[#This Row],[FY 2021-22 
Unspent Funds to Offset]]+Offset_Report7[[#This Row],[FY 2022-23 
Unspent Funds to Offset]]</f>
        <v>0</v>
      </c>
    </row>
    <row r="1980" spans="1:11" x14ac:dyDescent="0.2">
      <c r="A1980" s="32" t="s">
        <v>5505</v>
      </c>
      <c r="B1980" s="34" t="s">
        <v>3115</v>
      </c>
      <c r="C1980" s="2" t="s">
        <v>31</v>
      </c>
      <c r="D1980" s="3" t="s">
        <v>3116</v>
      </c>
      <c r="E1980" s="4">
        <v>166275</v>
      </c>
      <c r="F1980" s="4">
        <v>166275</v>
      </c>
      <c r="G1980" s="5">
        <f>ROUND(Offset_Report7[[#This Row],[FY 2021-22 Allocation]]-Offset_Report7[[#This Row],[FY 2021-22 Expended]],0)</f>
        <v>0</v>
      </c>
      <c r="H1980" s="5">
        <v>474351</v>
      </c>
      <c r="I1980" s="5">
        <v>474351</v>
      </c>
      <c r="J1980" s="5">
        <f>ROUND(Offset_Report7[[#This Row],[FY 2022-23 Allocation]]-Offset_Report7[[#This Row],[FY 2022-23 Expended]],0)</f>
        <v>0</v>
      </c>
      <c r="K1980" s="6">
        <f>Offset_Report7[[#This Row],[FY 2021-22 
Unspent Funds to Offset]]+Offset_Report7[[#This Row],[FY 2022-23 
Unspent Funds to Offset]]</f>
        <v>0</v>
      </c>
    </row>
    <row r="1981" spans="1:11" x14ac:dyDescent="0.2">
      <c r="A1981" s="32" t="s">
        <v>5506</v>
      </c>
      <c r="B1981" s="34" t="s">
        <v>3117</v>
      </c>
      <c r="C1981" s="2" t="s">
        <v>31</v>
      </c>
      <c r="D1981" s="3" t="s">
        <v>3118</v>
      </c>
      <c r="E1981" s="4">
        <v>52019</v>
      </c>
      <c r="F1981" s="4">
        <v>52019</v>
      </c>
      <c r="G1981" s="5">
        <f>ROUND(Offset_Report7[[#This Row],[FY 2021-22 Allocation]]-Offset_Report7[[#This Row],[FY 2021-22 Expended]],0)</f>
        <v>0</v>
      </c>
      <c r="H1981" s="5">
        <v>130900</v>
      </c>
      <c r="I1981" s="5">
        <v>130900</v>
      </c>
      <c r="J1981" s="5">
        <f>ROUND(Offset_Report7[[#This Row],[FY 2022-23 Allocation]]-Offset_Report7[[#This Row],[FY 2022-23 Expended]],0)</f>
        <v>0</v>
      </c>
      <c r="K1981" s="6">
        <f>Offset_Report7[[#This Row],[FY 2021-22 
Unspent Funds to Offset]]+Offset_Report7[[#This Row],[FY 2022-23 
Unspent Funds to Offset]]</f>
        <v>0</v>
      </c>
    </row>
    <row r="1982" spans="1:11" x14ac:dyDescent="0.2">
      <c r="A1982" s="32" t="s">
        <v>5507</v>
      </c>
      <c r="B1982" s="34" t="s">
        <v>3119</v>
      </c>
      <c r="C1982" s="2" t="s">
        <v>31</v>
      </c>
      <c r="D1982" s="3" t="s">
        <v>3120</v>
      </c>
      <c r="E1982" s="4">
        <v>159584</v>
      </c>
      <c r="F1982" s="4">
        <v>159584</v>
      </c>
      <c r="G1982" s="5">
        <f>ROUND(Offset_Report7[[#This Row],[FY 2021-22 Allocation]]-Offset_Report7[[#This Row],[FY 2021-22 Expended]],0)</f>
        <v>0</v>
      </c>
      <c r="H1982" s="5">
        <v>401087</v>
      </c>
      <c r="I1982" s="5">
        <v>401087</v>
      </c>
      <c r="J1982" s="5">
        <f>ROUND(Offset_Report7[[#This Row],[FY 2022-23 Allocation]]-Offset_Report7[[#This Row],[FY 2022-23 Expended]],0)</f>
        <v>0</v>
      </c>
      <c r="K1982" s="6">
        <f>Offset_Report7[[#This Row],[FY 2021-22 
Unspent Funds to Offset]]+Offset_Report7[[#This Row],[FY 2022-23 
Unspent Funds to Offset]]</f>
        <v>0</v>
      </c>
    </row>
    <row r="1983" spans="1:11" x14ac:dyDescent="0.2">
      <c r="A1983" s="32" t="s">
        <v>5508</v>
      </c>
      <c r="B1983" s="34" t="s">
        <v>3121</v>
      </c>
      <c r="C1983" s="2" t="s">
        <v>31</v>
      </c>
      <c r="D1983" s="3" t="s">
        <v>3122</v>
      </c>
      <c r="E1983" s="4">
        <v>50000</v>
      </c>
      <c r="F1983" s="4">
        <v>50000</v>
      </c>
      <c r="G1983" s="5">
        <f>ROUND(Offset_Report7[[#This Row],[FY 2021-22 Allocation]]-Offset_Report7[[#This Row],[FY 2021-22 Expended]],0)</f>
        <v>0</v>
      </c>
      <c r="H1983" s="5">
        <v>130301</v>
      </c>
      <c r="I1983" s="5">
        <v>130301</v>
      </c>
      <c r="J1983" s="5">
        <f>ROUND(Offset_Report7[[#This Row],[FY 2022-23 Allocation]]-Offset_Report7[[#This Row],[FY 2022-23 Expended]],0)</f>
        <v>0</v>
      </c>
      <c r="K1983" s="6">
        <f>Offset_Report7[[#This Row],[FY 2021-22 
Unspent Funds to Offset]]+Offset_Report7[[#This Row],[FY 2022-23 
Unspent Funds to Offset]]</f>
        <v>0</v>
      </c>
    </row>
    <row r="1984" spans="1:11" x14ac:dyDescent="0.2">
      <c r="A1984" s="32" t="s">
        <v>5509</v>
      </c>
      <c r="B1984" s="34" t="s">
        <v>11</v>
      </c>
      <c r="C1984" s="2" t="s">
        <v>11</v>
      </c>
      <c r="D1984" s="3" t="s">
        <v>3123</v>
      </c>
      <c r="E1984" s="4">
        <v>464440</v>
      </c>
      <c r="F1984" s="4">
        <v>464440</v>
      </c>
      <c r="G1984" s="5">
        <f>ROUND(Offset_Report7[[#This Row],[FY 2021-22 Allocation]]-Offset_Report7[[#This Row],[FY 2021-22 Expended]],0)</f>
        <v>0</v>
      </c>
      <c r="H1984" s="5">
        <v>1245939</v>
      </c>
      <c r="I1984" s="5">
        <v>1245939</v>
      </c>
      <c r="J1984" s="5">
        <f>ROUND(Offset_Report7[[#This Row],[FY 2022-23 Allocation]]-Offset_Report7[[#This Row],[FY 2022-23 Expended]],0)</f>
        <v>0</v>
      </c>
      <c r="K1984" s="6">
        <f>Offset_Report7[[#This Row],[FY 2021-22 
Unspent Funds to Offset]]+Offset_Report7[[#This Row],[FY 2022-23 
Unspent Funds to Offset]]</f>
        <v>0</v>
      </c>
    </row>
    <row r="1985" spans="1:11" x14ac:dyDescent="0.2">
      <c r="A1985" s="32" t="s">
        <v>5510</v>
      </c>
      <c r="B1985" s="33" t="s">
        <v>3124</v>
      </c>
      <c r="C1985" s="2" t="s">
        <v>31</v>
      </c>
      <c r="D1985" s="3" t="s">
        <v>3125</v>
      </c>
      <c r="E1985" s="4">
        <v>85040</v>
      </c>
      <c r="F1985" s="4">
        <v>85040</v>
      </c>
      <c r="G1985" s="5">
        <f>ROUND(Offset_Report7[[#This Row],[FY 2021-22 Allocation]]-Offset_Report7[[#This Row],[FY 2021-22 Expended]],0)</f>
        <v>0</v>
      </c>
      <c r="H1985" s="5">
        <v>282257</v>
      </c>
      <c r="I1985" s="5">
        <v>282257</v>
      </c>
      <c r="J1985" s="5">
        <f>ROUND(Offset_Report7[[#This Row],[FY 2022-23 Allocation]]-Offset_Report7[[#This Row],[FY 2022-23 Expended]],0)</f>
        <v>0</v>
      </c>
      <c r="K1985" s="6">
        <f>Offset_Report7[[#This Row],[FY 2021-22 
Unspent Funds to Offset]]+Offset_Report7[[#This Row],[FY 2022-23 
Unspent Funds to Offset]]</f>
        <v>0</v>
      </c>
    </row>
    <row r="1986" spans="1:11" x14ac:dyDescent="0.2">
      <c r="A1986" s="32" t="s">
        <v>5511</v>
      </c>
      <c r="B1986" s="33" t="s">
        <v>3126</v>
      </c>
      <c r="C1986" s="2" t="s">
        <v>14</v>
      </c>
      <c r="D1986" s="3" t="s">
        <v>3127</v>
      </c>
      <c r="E1986" s="4">
        <v>50000</v>
      </c>
      <c r="F1986" s="4">
        <v>50000</v>
      </c>
      <c r="G1986" s="5">
        <f>ROUND(Offset_Report7[[#This Row],[FY 2021-22 Allocation]]-Offset_Report7[[#This Row],[FY 2021-22 Expended]],0)</f>
        <v>0</v>
      </c>
      <c r="H1986" s="5">
        <v>87390</v>
      </c>
      <c r="I1986" s="5">
        <v>87390</v>
      </c>
      <c r="J1986" s="5">
        <f>ROUND(Offset_Report7[[#This Row],[FY 2022-23 Allocation]]-Offset_Report7[[#This Row],[FY 2022-23 Expended]],0)</f>
        <v>0</v>
      </c>
      <c r="K1986" s="6">
        <f>Offset_Report7[[#This Row],[FY 2021-22 
Unspent Funds to Offset]]+Offset_Report7[[#This Row],[FY 2022-23 
Unspent Funds to Offset]]</f>
        <v>0</v>
      </c>
    </row>
    <row r="1987" spans="1:11" x14ac:dyDescent="0.2">
      <c r="A1987" s="32" t="s">
        <v>5512</v>
      </c>
      <c r="B1987" s="34" t="s">
        <v>11</v>
      </c>
      <c r="C1987" s="2" t="s">
        <v>11</v>
      </c>
      <c r="D1987" s="3" t="s">
        <v>3128</v>
      </c>
      <c r="E1987" s="4">
        <v>0</v>
      </c>
      <c r="F1987" s="4">
        <v>0</v>
      </c>
      <c r="G1987" s="5">
        <f>ROUND(Offset_Report7[[#This Row],[FY 2021-22 Allocation]]-Offset_Report7[[#This Row],[FY 2021-22 Expended]],0)</f>
        <v>0</v>
      </c>
      <c r="H1987" s="5">
        <v>0</v>
      </c>
      <c r="I1987" s="5">
        <v>0</v>
      </c>
      <c r="J1987" s="5">
        <f>ROUND(Offset_Report7[[#This Row],[FY 2022-23 Allocation]]-Offset_Report7[[#This Row],[FY 2022-23 Expended]],0)</f>
        <v>0</v>
      </c>
      <c r="K1987" s="6">
        <f>Offset_Report7[[#This Row],[FY 2021-22 
Unspent Funds to Offset]]+Offset_Report7[[#This Row],[FY 2022-23 
Unspent Funds to Offset]]</f>
        <v>0</v>
      </c>
    </row>
    <row r="1988" spans="1:11" x14ac:dyDescent="0.2">
      <c r="A1988" s="32" t="s">
        <v>5513</v>
      </c>
      <c r="B1988" s="33" t="s">
        <v>3129</v>
      </c>
      <c r="C1988" s="2" t="s">
        <v>31</v>
      </c>
      <c r="D1988" s="3" t="s">
        <v>3130</v>
      </c>
      <c r="E1988" s="4">
        <v>0</v>
      </c>
      <c r="F1988" s="4">
        <v>0</v>
      </c>
      <c r="G1988" s="5">
        <f>ROUND(Offset_Report7[[#This Row],[FY 2021-22 Allocation]]-Offset_Report7[[#This Row],[FY 2021-22 Expended]],0)</f>
        <v>0</v>
      </c>
      <c r="H1988" s="5">
        <v>0</v>
      </c>
      <c r="I1988" s="5">
        <v>0</v>
      </c>
      <c r="J1988" s="5">
        <f>ROUND(Offset_Report7[[#This Row],[FY 2022-23 Allocation]]-Offset_Report7[[#This Row],[FY 2022-23 Expended]],0)</f>
        <v>0</v>
      </c>
      <c r="K1988" s="6">
        <f>Offset_Report7[[#This Row],[FY 2021-22 
Unspent Funds to Offset]]+Offset_Report7[[#This Row],[FY 2022-23 
Unspent Funds to Offset]]</f>
        <v>0</v>
      </c>
    </row>
    <row r="1989" spans="1:11" x14ac:dyDescent="0.2">
      <c r="A1989" s="32" t="s">
        <v>5514</v>
      </c>
      <c r="B1989" s="33" t="s">
        <v>3131</v>
      </c>
      <c r="C1989" s="2" t="s">
        <v>31</v>
      </c>
      <c r="D1989" s="3" t="s">
        <v>3132</v>
      </c>
      <c r="E1989" s="4">
        <v>0</v>
      </c>
      <c r="F1989" s="4">
        <v>0</v>
      </c>
      <c r="G1989" s="5">
        <f>ROUND(Offset_Report7[[#This Row],[FY 2021-22 Allocation]]-Offset_Report7[[#This Row],[FY 2021-22 Expended]],0)</f>
        <v>0</v>
      </c>
      <c r="H1989" s="5">
        <v>0</v>
      </c>
      <c r="I1989" s="5">
        <v>0</v>
      </c>
      <c r="J1989" s="5">
        <f>ROUND(Offset_Report7[[#This Row],[FY 2022-23 Allocation]]-Offset_Report7[[#This Row],[FY 2022-23 Expended]],0)</f>
        <v>0</v>
      </c>
      <c r="K1989" s="6">
        <f>Offset_Report7[[#This Row],[FY 2021-22 
Unspent Funds to Offset]]+Offset_Report7[[#This Row],[FY 2022-23 
Unspent Funds to Offset]]</f>
        <v>0</v>
      </c>
    </row>
    <row r="1990" spans="1:11" x14ac:dyDescent="0.2">
      <c r="A1990" s="32" t="s">
        <v>5515</v>
      </c>
      <c r="B1990" s="33" t="s">
        <v>3133</v>
      </c>
      <c r="C1990" s="2" t="s">
        <v>31</v>
      </c>
      <c r="D1990" s="3" t="s">
        <v>3134</v>
      </c>
      <c r="E1990" s="4">
        <v>50745</v>
      </c>
      <c r="F1990" s="4">
        <v>50745</v>
      </c>
      <c r="G1990" s="5">
        <f>ROUND(Offset_Report7[[#This Row],[FY 2021-22 Allocation]]-Offset_Report7[[#This Row],[FY 2021-22 Expended]],0)</f>
        <v>0</v>
      </c>
      <c r="H1990" s="5">
        <v>170558</v>
      </c>
      <c r="I1990" s="5">
        <v>170558</v>
      </c>
      <c r="J1990" s="5">
        <f>ROUND(Offset_Report7[[#This Row],[FY 2022-23 Allocation]]-Offset_Report7[[#This Row],[FY 2022-23 Expended]],0)</f>
        <v>0</v>
      </c>
      <c r="K1990" s="6">
        <f>Offset_Report7[[#This Row],[FY 2021-22 
Unspent Funds to Offset]]+Offset_Report7[[#This Row],[FY 2022-23 
Unspent Funds to Offset]]</f>
        <v>0</v>
      </c>
    </row>
    <row r="1991" spans="1:11" x14ac:dyDescent="0.2">
      <c r="A1991" s="32" t="s">
        <v>5516</v>
      </c>
      <c r="B1991" s="34" t="s">
        <v>11</v>
      </c>
      <c r="C1991" s="2" t="s">
        <v>11</v>
      </c>
      <c r="D1991" s="3" t="s">
        <v>3135</v>
      </c>
      <c r="E1991" s="4">
        <v>88748</v>
      </c>
      <c r="F1991" s="4">
        <v>88748</v>
      </c>
      <c r="G1991" s="5">
        <f>ROUND(Offset_Report7[[#This Row],[FY 2021-22 Allocation]]-Offset_Report7[[#This Row],[FY 2021-22 Expended]],0)</f>
        <v>0</v>
      </c>
      <c r="H1991" s="5">
        <v>270090</v>
      </c>
      <c r="I1991" s="5">
        <v>270090</v>
      </c>
      <c r="J1991" s="5">
        <f>ROUND(Offset_Report7[[#This Row],[FY 2022-23 Allocation]]-Offset_Report7[[#This Row],[FY 2022-23 Expended]],0)</f>
        <v>0</v>
      </c>
      <c r="K1991" s="6">
        <f>Offset_Report7[[#This Row],[FY 2021-22 
Unspent Funds to Offset]]+Offset_Report7[[#This Row],[FY 2022-23 
Unspent Funds to Offset]]</f>
        <v>0</v>
      </c>
    </row>
    <row r="1992" spans="1:11" x14ac:dyDescent="0.2">
      <c r="A1992" s="32" t="s">
        <v>5517</v>
      </c>
      <c r="B1992" s="34" t="s">
        <v>3136</v>
      </c>
      <c r="C1992" s="2" t="s">
        <v>14</v>
      </c>
      <c r="D1992" s="3" t="s">
        <v>3137</v>
      </c>
      <c r="E1992" s="4">
        <v>0</v>
      </c>
      <c r="F1992" s="4">
        <v>0</v>
      </c>
      <c r="G1992" s="5">
        <f>ROUND(Offset_Report7[[#This Row],[FY 2021-22 Allocation]]-Offset_Report7[[#This Row],[FY 2021-22 Expended]],0)</f>
        <v>0</v>
      </c>
      <c r="H1992" s="5">
        <v>0</v>
      </c>
      <c r="I1992" s="5">
        <v>0</v>
      </c>
      <c r="J1992" s="5">
        <f>ROUND(Offset_Report7[[#This Row],[FY 2022-23 Allocation]]-Offset_Report7[[#This Row],[FY 2022-23 Expended]],0)</f>
        <v>0</v>
      </c>
      <c r="K1992" s="6">
        <f>Offset_Report7[[#This Row],[FY 2021-22 
Unspent Funds to Offset]]+Offset_Report7[[#This Row],[FY 2022-23 
Unspent Funds to Offset]]</f>
        <v>0</v>
      </c>
    </row>
    <row r="1993" spans="1:11" x14ac:dyDescent="0.2">
      <c r="A1993" s="32" t="s">
        <v>5518</v>
      </c>
      <c r="B1993" s="34" t="s">
        <v>3138</v>
      </c>
      <c r="C1993" s="2" t="s">
        <v>14</v>
      </c>
      <c r="D1993" s="3" t="s">
        <v>3139</v>
      </c>
      <c r="E1993" s="4">
        <v>94537</v>
      </c>
      <c r="F1993" s="4">
        <v>94537</v>
      </c>
      <c r="G1993" s="5">
        <f>ROUND(Offset_Report7[[#This Row],[FY 2021-22 Allocation]]-Offset_Report7[[#This Row],[FY 2021-22 Expended]],0)</f>
        <v>0</v>
      </c>
      <c r="H1993" s="5">
        <v>274203</v>
      </c>
      <c r="I1993" s="5">
        <v>274203</v>
      </c>
      <c r="J1993" s="5">
        <f>ROUND(Offset_Report7[[#This Row],[FY 2022-23 Allocation]]-Offset_Report7[[#This Row],[FY 2022-23 Expended]],0)</f>
        <v>0</v>
      </c>
      <c r="K1993" s="6">
        <f>Offset_Report7[[#This Row],[FY 2021-22 
Unspent Funds to Offset]]+Offset_Report7[[#This Row],[FY 2022-23 
Unspent Funds to Offset]]</f>
        <v>0</v>
      </c>
    </row>
    <row r="1994" spans="1:11" x14ac:dyDescent="0.2">
      <c r="A1994" s="32" t="s">
        <v>5519</v>
      </c>
      <c r="B1994" s="33" t="s">
        <v>3140</v>
      </c>
      <c r="C1994" s="2" t="s">
        <v>14</v>
      </c>
      <c r="D1994" s="3" t="s">
        <v>3141</v>
      </c>
      <c r="E1994" s="4">
        <v>119948</v>
      </c>
      <c r="F1994" s="4">
        <v>119948</v>
      </c>
      <c r="G1994" s="5">
        <f>ROUND(Offset_Report7[[#This Row],[FY 2021-22 Allocation]]-Offset_Report7[[#This Row],[FY 2021-22 Expended]],0)</f>
        <v>0</v>
      </c>
      <c r="H1994" s="5">
        <v>352865</v>
      </c>
      <c r="I1994" s="5">
        <v>264641.37</v>
      </c>
      <c r="J1994" s="5">
        <f>ROUND(Offset_Report7[[#This Row],[FY 2022-23 Allocation]]-Offset_Report7[[#This Row],[FY 2022-23 Expended]],0)</f>
        <v>88224</v>
      </c>
      <c r="K1994" s="6">
        <f>Offset_Report7[[#This Row],[FY 2021-22 
Unspent Funds to Offset]]+Offset_Report7[[#This Row],[FY 2022-23 
Unspent Funds to Offset]]</f>
        <v>88224</v>
      </c>
    </row>
    <row r="1995" spans="1:11" x14ac:dyDescent="0.2">
      <c r="A1995" s="32" t="s">
        <v>5520</v>
      </c>
      <c r="B1995" s="33" t="s">
        <v>3142</v>
      </c>
      <c r="C1995" s="2" t="s">
        <v>14</v>
      </c>
      <c r="D1995" s="3" t="s">
        <v>3143</v>
      </c>
      <c r="E1995" s="4">
        <v>0</v>
      </c>
      <c r="F1995" s="4">
        <v>0</v>
      </c>
      <c r="G1995" s="5">
        <f>ROUND(Offset_Report7[[#This Row],[FY 2021-22 Allocation]]-Offset_Report7[[#This Row],[FY 2021-22 Expended]],0)</f>
        <v>0</v>
      </c>
      <c r="H1995" s="5">
        <v>0</v>
      </c>
      <c r="I1995" s="5">
        <v>0</v>
      </c>
      <c r="J1995" s="5">
        <f>ROUND(Offset_Report7[[#This Row],[FY 2022-23 Allocation]]-Offset_Report7[[#This Row],[FY 2022-23 Expended]],0)</f>
        <v>0</v>
      </c>
      <c r="K1995" s="6">
        <f>Offset_Report7[[#This Row],[FY 2021-22 
Unspent Funds to Offset]]+Offset_Report7[[#This Row],[FY 2022-23 
Unspent Funds to Offset]]</f>
        <v>0</v>
      </c>
    </row>
    <row r="1996" spans="1:11" x14ac:dyDescent="0.2">
      <c r="A1996" s="32" t="s">
        <v>5521</v>
      </c>
      <c r="B1996" s="34" t="s">
        <v>11</v>
      </c>
      <c r="C1996" s="2" t="s">
        <v>11</v>
      </c>
      <c r="D1996" s="3" t="s">
        <v>3144</v>
      </c>
      <c r="E1996" s="4">
        <v>50000</v>
      </c>
      <c r="F1996" s="4">
        <v>21629</v>
      </c>
      <c r="G1996" s="5">
        <f>ROUND(Offset_Report7[[#This Row],[FY 2021-22 Allocation]]-Offset_Report7[[#This Row],[FY 2021-22 Expended]],0)</f>
        <v>28371</v>
      </c>
      <c r="H1996" s="5">
        <v>50000</v>
      </c>
      <c r="I1996" s="5">
        <v>50000</v>
      </c>
      <c r="J1996" s="5">
        <f>ROUND(Offset_Report7[[#This Row],[FY 2022-23 Allocation]]-Offset_Report7[[#This Row],[FY 2022-23 Expended]],0)</f>
        <v>0</v>
      </c>
      <c r="K1996" s="6">
        <f>Offset_Report7[[#This Row],[FY 2021-22 
Unspent Funds to Offset]]+Offset_Report7[[#This Row],[FY 2022-23 
Unspent Funds to Offset]]</f>
        <v>28371</v>
      </c>
    </row>
    <row r="1997" spans="1:11" x14ac:dyDescent="0.2">
      <c r="A1997" s="32" t="s">
        <v>5522</v>
      </c>
      <c r="B1997" s="33" t="s">
        <v>11</v>
      </c>
      <c r="C1997" s="2" t="s">
        <v>11</v>
      </c>
      <c r="D1997" s="3" t="s">
        <v>3145</v>
      </c>
      <c r="E1997" s="4">
        <v>231941</v>
      </c>
      <c r="F1997" s="4">
        <v>231941</v>
      </c>
      <c r="G1997" s="5">
        <f>ROUND(Offset_Report7[[#This Row],[FY 2021-22 Allocation]]-Offset_Report7[[#This Row],[FY 2021-22 Expended]],0)</f>
        <v>0</v>
      </c>
      <c r="H1997" s="5">
        <v>657841</v>
      </c>
      <c r="I1997" s="5">
        <v>657841</v>
      </c>
      <c r="J1997" s="5">
        <f>ROUND(Offset_Report7[[#This Row],[FY 2022-23 Allocation]]-Offset_Report7[[#This Row],[FY 2022-23 Expended]],0)</f>
        <v>0</v>
      </c>
      <c r="K1997" s="6">
        <f>Offset_Report7[[#This Row],[FY 2021-22 
Unspent Funds to Offset]]+Offset_Report7[[#This Row],[FY 2022-23 
Unspent Funds to Offset]]</f>
        <v>0</v>
      </c>
    </row>
    <row r="1998" spans="1:11" x14ac:dyDescent="0.2">
      <c r="A1998" s="32" t="s">
        <v>5523</v>
      </c>
      <c r="B1998" s="33" t="s">
        <v>3146</v>
      </c>
      <c r="C1998" s="2" t="s">
        <v>31</v>
      </c>
      <c r="D1998" s="3" t="s">
        <v>3147</v>
      </c>
      <c r="E1998" s="4">
        <v>0</v>
      </c>
      <c r="F1998" s="4">
        <v>0</v>
      </c>
      <c r="G1998" s="5">
        <f>ROUND(Offset_Report7[[#This Row],[FY 2021-22 Allocation]]-Offset_Report7[[#This Row],[FY 2021-22 Expended]],0)</f>
        <v>0</v>
      </c>
      <c r="H1998" s="5">
        <v>0</v>
      </c>
      <c r="I1998" s="5">
        <v>0</v>
      </c>
      <c r="J1998" s="5">
        <f>ROUND(Offset_Report7[[#This Row],[FY 2022-23 Allocation]]-Offset_Report7[[#This Row],[FY 2022-23 Expended]],0)</f>
        <v>0</v>
      </c>
      <c r="K1998" s="6">
        <f>Offset_Report7[[#This Row],[FY 2021-22 
Unspent Funds to Offset]]+Offset_Report7[[#This Row],[FY 2022-23 
Unspent Funds to Offset]]</f>
        <v>0</v>
      </c>
    </row>
    <row r="1999" spans="1:11" x14ac:dyDescent="0.2">
      <c r="A1999" s="32" t="s">
        <v>5524</v>
      </c>
      <c r="B1999" s="34" t="s">
        <v>3148</v>
      </c>
      <c r="C1999" s="2" t="s">
        <v>31</v>
      </c>
      <c r="D1999" s="3" t="s">
        <v>3149</v>
      </c>
      <c r="E1999" s="4">
        <v>149182</v>
      </c>
      <c r="F1999" s="4">
        <v>149182</v>
      </c>
      <c r="G1999" s="5">
        <f>ROUND(Offset_Report7[[#This Row],[FY 2021-22 Allocation]]-Offset_Report7[[#This Row],[FY 2021-22 Expended]],0)</f>
        <v>0</v>
      </c>
      <c r="H1999" s="5">
        <v>358198</v>
      </c>
      <c r="I1999" s="5">
        <v>358198</v>
      </c>
      <c r="J1999" s="5">
        <f>ROUND(Offset_Report7[[#This Row],[FY 2022-23 Allocation]]-Offset_Report7[[#This Row],[FY 2022-23 Expended]],0)</f>
        <v>0</v>
      </c>
      <c r="K1999" s="6">
        <f>Offset_Report7[[#This Row],[FY 2021-22 
Unspent Funds to Offset]]+Offset_Report7[[#This Row],[FY 2022-23 
Unspent Funds to Offset]]</f>
        <v>0</v>
      </c>
    </row>
    <row r="2000" spans="1:11" x14ac:dyDescent="0.2">
      <c r="A2000" s="32" t="s">
        <v>5525</v>
      </c>
      <c r="B2000" s="33" t="s">
        <v>3150</v>
      </c>
      <c r="C2000" s="2" t="s">
        <v>31</v>
      </c>
      <c r="D2000" s="3" t="s">
        <v>3151</v>
      </c>
      <c r="E2000" s="4">
        <v>122719</v>
      </c>
      <c r="F2000" s="4">
        <v>122719</v>
      </c>
      <c r="G2000" s="5">
        <f>ROUND(Offset_Report7[[#This Row],[FY 2021-22 Allocation]]-Offset_Report7[[#This Row],[FY 2021-22 Expended]],0)</f>
        <v>0</v>
      </c>
      <c r="H2000" s="5">
        <v>318421</v>
      </c>
      <c r="I2000" s="5">
        <v>318421</v>
      </c>
      <c r="J2000" s="5">
        <f>ROUND(Offset_Report7[[#This Row],[FY 2022-23 Allocation]]-Offset_Report7[[#This Row],[FY 2022-23 Expended]],0)</f>
        <v>0</v>
      </c>
      <c r="K2000" s="6">
        <f>Offset_Report7[[#This Row],[FY 2021-22 
Unspent Funds to Offset]]+Offset_Report7[[#This Row],[FY 2022-23 
Unspent Funds to Offset]]</f>
        <v>0</v>
      </c>
    </row>
    <row r="2001" spans="1:11" x14ac:dyDescent="0.2">
      <c r="A2001" s="32" t="s">
        <v>5526</v>
      </c>
      <c r="B2001" s="33" t="s">
        <v>3152</v>
      </c>
      <c r="C2001" s="2" t="s">
        <v>31</v>
      </c>
      <c r="D2001" s="3" t="s">
        <v>3153</v>
      </c>
      <c r="E2001" s="4">
        <v>104596</v>
      </c>
      <c r="F2001" s="4">
        <v>104596</v>
      </c>
      <c r="G2001" s="5">
        <f>ROUND(Offset_Report7[[#This Row],[FY 2021-22 Allocation]]-Offset_Report7[[#This Row],[FY 2021-22 Expended]],0)</f>
        <v>0</v>
      </c>
      <c r="H2001" s="5">
        <v>306598</v>
      </c>
      <c r="I2001" s="5">
        <v>306598</v>
      </c>
      <c r="J2001" s="5">
        <f>ROUND(Offset_Report7[[#This Row],[FY 2022-23 Allocation]]-Offset_Report7[[#This Row],[FY 2022-23 Expended]],0)</f>
        <v>0</v>
      </c>
      <c r="K2001" s="6">
        <f>Offset_Report7[[#This Row],[FY 2021-22 
Unspent Funds to Offset]]+Offset_Report7[[#This Row],[FY 2022-23 
Unspent Funds to Offset]]</f>
        <v>0</v>
      </c>
    </row>
    <row r="2002" spans="1:11" x14ac:dyDescent="0.2">
      <c r="A2002" s="32" t="s">
        <v>5527</v>
      </c>
      <c r="B2002" s="34" t="s">
        <v>3154</v>
      </c>
      <c r="C2002" s="2" t="s">
        <v>31</v>
      </c>
      <c r="D2002" s="3" t="s">
        <v>3155</v>
      </c>
      <c r="E2002" s="4">
        <v>110005</v>
      </c>
      <c r="F2002" s="4">
        <v>110005</v>
      </c>
      <c r="G2002" s="5">
        <f>ROUND(Offset_Report7[[#This Row],[FY 2021-22 Allocation]]-Offset_Report7[[#This Row],[FY 2021-22 Expended]],0)</f>
        <v>0</v>
      </c>
      <c r="H2002" s="5">
        <v>296382</v>
      </c>
      <c r="I2002" s="5">
        <v>296382</v>
      </c>
      <c r="J2002" s="5">
        <f>ROUND(Offset_Report7[[#This Row],[FY 2022-23 Allocation]]-Offset_Report7[[#This Row],[FY 2022-23 Expended]],0)</f>
        <v>0</v>
      </c>
      <c r="K2002" s="6">
        <f>Offset_Report7[[#This Row],[FY 2021-22 
Unspent Funds to Offset]]+Offset_Report7[[#This Row],[FY 2022-23 
Unspent Funds to Offset]]</f>
        <v>0</v>
      </c>
    </row>
    <row r="2003" spans="1:11" x14ac:dyDescent="0.2">
      <c r="A2003" s="32" t="s">
        <v>5528</v>
      </c>
      <c r="B2003" s="33" t="s">
        <v>11</v>
      </c>
      <c r="C2003" s="2" t="s">
        <v>11</v>
      </c>
      <c r="D2003" s="3" t="s">
        <v>3156</v>
      </c>
      <c r="E2003" s="4">
        <v>1498527</v>
      </c>
      <c r="F2003" s="4">
        <v>1498527</v>
      </c>
      <c r="G2003" s="5">
        <f>ROUND(Offset_Report7[[#This Row],[FY 2021-22 Allocation]]-Offset_Report7[[#This Row],[FY 2021-22 Expended]],0)</f>
        <v>0</v>
      </c>
      <c r="H2003" s="5">
        <v>3314743</v>
      </c>
      <c r="I2003" s="5">
        <v>3314743</v>
      </c>
      <c r="J2003" s="5">
        <f>ROUND(Offset_Report7[[#This Row],[FY 2022-23 Allocation]]-Offset_Report7[[#This Row],[FY 2022-23 Expended]],0)</f>
        <v>0</v>
      </c>
      <c r="K2003" s="6">
        <f>Offset_Report7[[#This Row],[FY 2021-22 
Unspent Funds to Offset]]+Offset_Report7[[#This Row],[FY 2022-23 
Unspent Funds to Offset]]</f>
        <v>0</v>
      </c>
    </row>
    <row r="2004" spans="1:11" x14ac:dyDescent="0.2">
      <c r="A2004" s="32" t="s">
        <v>5529</v>
      </c>
      <c r="B2004" s="34" t="s">
        <v>3157</v>
      </c>
      <c r="C2004" s="2" t="s">
        <v>14</v>
      </c>
      <c r="D2004" s="3" t="s">
        <v>3158</v>
      </c>
      <c r="E2004" s="4">
        <v>176841</v>
      </c>
      <c r="F2004" s="4">
        <v>176841</v>
      </c>
      <c r="G2004" s="5">
        <f>ROUND(Offset_Report7[[#This Row],[FY 2021-22 Allocation]]-Offset_Report7[[#This Row],[FY 2021-22 Expended]],0)</f>
        <v>0</v>
      </c>
      <c r="H2004" s="5">
        <v>127758</v>
      </c>
      <c r="I2004" s="5">
        <v>127758</v>
      </c>
      <c r="J2004" s="5">
        <f>ROUND(Offset_Report7[[#This Row],[FY 2022-23 Allocation]]-Offset_Report7[[#This Row],[FY 2022-23 Expended]],0)</f>
        <v>0</v>
      </c>
      <c r="K2004" s="6">
        <f>Offset_Report7[[#This Row],[FY 2021-22 
Unspent Funds to Offset]]+Offset_Report7[[#This Row],[FY 2022-23 
Unspent Funds to Offset]]</f>
        <v>0</v>
      </c>
    </row>
    <row r="2005" spans="1:11" x14ac:dyDescent="0.2">
      <c r="A2005" s="32" t="s">
        <v>5530</v>
      </c>
      <c r="B2005" s="34" t="s">
        <v>11</v>
      </c>
      <c r="C2005" s="2" t="s">
        <v>11</v>
      </c>
      <c r="D2005" s="3" t="s">
        <v>3159</v>
      </c>
      <c r="E2005" s="4">
        <v>1640025</v>
      </c>
      <c r="F2005" s="4">
        <v>1640025</v>
      </c>
      <c r="G2005" s="5">
        <f>ROUND(Offset_Report7[[#This Row],[FY 2021-22 Allocation]]-Offset_Report7[[#This Row],[FY 2021-22 Expended]],0)</f>
        <v>0</v>
      </c>
      <c r="H2005" s="5">
        <v>3963080</v>
      </c>
      <c r="I2005" s="5">
        <v>3963080</v>
      </c>
      <c r="J2005" s="5">
        <f>ROUND(Offset_Report7[[#This Row],[FY 2022-23 Allocation]]-Offset_Report7[[#This Row],[FY 2022-23 Expended]],0)</f>
        <v>0</v>
      </c>
      <c r="K2005" s="6">
        <f>Offset_Report7[[#This Row],[FY 2021-22 
Unspent Funds to Offset]]+Offset_Report7[[#This Row],[FY 2022-23 
Unspent Funds to Offset]]</f>
        <v>0</v>
      </c>
    </row>
    <row r="2006" spans="1:11" x14ac:dyDescent="0.2">
      <c r="A2006" s="32" t="s">
        <v>5531</v>
      </c>
      <c r="B2006" s="33" t="s">
        <v>3160</v>
      </c>
      <c r="C2006" s="2" t="s">
        <v>31</v>
      </c>
      <c r="D2006" s="3" t="s">
        <v>3161</v>
      </c>
      <c r="E2006" s="4">
        <v>78431</v>
      </c>
      <c r="F2006" s="4">
        <v>78431</v>
      </c>
      <c r="G2006" s="5">
        <f>ROUND(Offset_Report7[[#This Row],[FY 2021-22 Allocation]]-Offset_Report7[[#This Row],[FY 2021-22 Expended]],0)</f>
        <v>0</v>
      </c>
      <c r="H2006" s="5">
        <v>220735</v>
      </c>
      <c r="I2006" s="5">
        <v>220735</v>
      </c>
      <c r="J2006" s="5">
        <f>ROUND(Offset_Report7[[#This Row],[FY 2022-23 Allocation]]-Offset_Report7[[#This Row],[FY 2022-23 Expended]],0)</f>
        <v>0</v>
      </c>
      <c r="K2006" s="6">
        <f>Offset_Report7[[#This Row],[FY 2021-22 
Unspent Funds to Offset]]+Offset_Report7[[#This Row],[FY 2022-23 
Unspent Funds to Offset]]</f>
        <v>0</v>
      </c>
    </row>
    <row r="2007" spans="1:11" x14ac:dyDescent="0.2">
      <c r="A2007" s="32" t="s">
        <v>5532</v>
      </c>
      <c r="B2007" s="33" t="s">
        <v>3162</v>
      </c>
      <c r="C2007" s="2" t="s">
        <v>31</v>
      </c>
      <c r="D2007" s="3" t="s">
        <v>3163</v>
      </c>
      <c r="E2007" s="4">
        <v>84255</v>
      </c>
      <c r="F2007" s="4">
        <v>84255</v>
      </c>
      <c r="G2007" s="5">
        <f>ROUND(Offset_Report7[[#This Row],[FY 2021-22 Allocation]]-Offset_Report7[[#This Row],[FY 2021-22 Expended]],0)</f>
        <v>0</v>
      </c>
      <c r="H2007" s="5">
        <v>203134</v>
      </c>
      <c r="I2007" s="5">
        <v>203134</v>
      </c>
      <c r="J2007" s="5">
        <f>ROUND(Offset_Report7[[#This Row],[FY 2022-23 Allocation]]-Offset_Report7[[#This Row],[FY 2022-23 Expended]],0)</f>
        <v>0</v>
      </c>
      <c r="K2007" s="6">
        <f>Offset_Report7[[#This Row],[FY 2021-22 
Unspent Funds to Offset]]+Offset_Report7[[#This Row],[FY 2022-23 
Unspent Funds to Offset]]</f>
        <v>0</v>
      </c>
    </row>
    <row r="2008" spans="1:11" x14ac:dyDescent="0.2">
      <c r="A2008" s="32" t="s">
        <v>5533</v>
      </c>
      <c r="B2008" s="34" t="s">
        <v>3164</v>
      </c>
      <c r="C2008" s="2" t="s">
        <v>31</v>
      </c>
      <c r="D2008" s="3" t="s">
        <v>3165</v>
      </c>
      <c r="E2008" s="4">
        <v>196194</v>
      </c>
      <c r="F2008" s="4">
        <v>196194</v>
      </c>
      <c r="G2008" s="5">
        <f>ROUND(Offset_Report7[[#This Row],[FY 2021-22 Allocation]]-Offset_Report7[[#This Row],[FY 2021-22 Expended]],0)</f>
        <v>0</v>
      </c>
      <c r="H2008" s="5">
        <v>581192</v>
      </c>
      <c r="I2008" s="5">
        <v>581192</v>
      </c>
      <c r="J2008" s="5">
        <f>ROUND(Offset_Report7[[#This Row],[FY 2022-23 Allocation]]-Offset_Report7[[#This Row],[FY 2022-23 Expended]],0)</f>
        <v>0</v>
      </c>
      <c r="K2008" s="6">
        <f>Offset_Report7[[#This Row],[FY 2021-22 
Unspent Funds to Offset]]+Offset_Report7[[#This Row],[FY 2022-23 
Unspent Funds to Offset]]</f>
        <v>0</v>
      </c>
    </row>
    <row r="2009" spans="1:11" x14ac:dyDescent="0.2">
      <c r="A2009" s="32" t="s">
        <v>5534</v>
      </c>
      <c r="B2009" s="33" t="s">
        <v>3166</v>
      </c>
      <c r="C2009" s="2" t="s">
        <v>14</v>
      </c>
      <c r="D2009" s="3" t="s">
        <v>3167</v>
      </c>
      <c r="E2009" s="4">
        <v>52132</v>
      </c>
      <c r="F2009" s="4">
        <v>52132</v>
      </c>
      <c r="G2009" s="5">
        <f>ROUND(Offset_Report7[[#This Row],[FY 2021-22 Allocation]]-Offset_Report7[[#This Row],[FY 2021-22 Expended]],0)</f>
        <v>0</v>
      </c>
      <c r="H2009" s="5">
        <v>129829</v>
      </c>
      <c r="I2009" s="5">
        <v>129829</v>
      </c>
      <c r="J2009" s="5">
        <f>ROUND(Offset_Report7[[#This Row],[FY 2022-23 Allocation]]-Offset_Report7[[#This Row],[FY 2022-23 Expended]],0)</f>
        <v>0</v>
      </c>
      <c r="K2009" s="6">
        <f>Offset_Report7[[#This Row],[FY 2021-22 
Unspent Funds to Offset]]+Offset_Report7[[#This Row],[FY 2022-23 
Unspent Funds to Offset]]</f>
        <v>0</v>
      </c>
    </row>
    <row r="2010" spans="1:11" x14ac:dyDescent="0.2">
      <c r="A2010" s="32" t="s">
        <v>5535</v>
      </c>
      <c r="B2010" s="33" t="s">
        <v>11</v>
      </c>
      <c r="C2010" s="2" t="s">
        <v>11</v>
      </c>
      <c r="D2010" s="3" t="s">
        <v>3168</v>
      </c>
      <c r="E2010" s="4">
        <v>0</v>
      </c>
      <c r="F2010" s="4">
        <v>0</v>
      </c>
      <c r="G2010" s="5">
        <f>ROUND(Offset_Report7[[#This Row],[FY 2021-22 Allocation]]-Offset_Report7[[#This Row],[FY 2021-22 Expended]],0)</f>
        <v>0</v>
      </c>
      <c r="H2010" s="5">
        <v>0</v>
      </c>
      <c r="I2010" s="5">
        <v>0</v>
      </c>
      <c r="J2010" s="5">
        <f>ROUND(Offset_Report7[[#This Row],[FY 2022-23 Allocation]]-Offset_Report7[[#This Row],[FY 2022-23 Expended]],0)</f>
        <v>0</v>
      </c>
      <c r="K2010" s="6">
        <f>Offset_Report7[[#This Row],[FY 2021-22 
Unspent Funds to Offset]]+Offset_Report7[[#This Row],[FY 2022-23 
Unspent Funds to Offset]]</f>
        <v>0</v>
      </c>
    </row>
    <row r="2011" spans="1:11" x14ac:dyDescent="0.2">
      <c r="A2011" s="32" t="s">
        <v>5536</v>
      </c>
      <c r="B2011" s="34" t="s">
        <v>3169</v>
      </c>
      <c r="C2011" s="2" t="s">
        <v>31</v>
      </c>
      <c r="D2011" s="3" t="s">
        <v>3170</v>
      </c>
      <c r="E2011" s="4">
        <v>50000</v>
      </c>
      <c r="F2011" s="4">
        <v>31393.24</v>
      </c>
      <c r="G2011" s="5">
        <f>ROUND(Offset_Report7[[#This Row],[FY 2021-22 Allocation]]-Offset_Report7[[#This Row],[FY 2021-22 Expended]],0)</f>
        <v>18607</v>
      </c>
      <c r="H2011" s="5">
        <v>50000</v>
      </c>
      <c r="I2011" s="5">
        <v>50000</v>
      </c>
      <c r="J2011" s="5">
        <f>ROUND(Offset_Report7[[#This Row],[FY 2022-23 Allocation]]-Offset_Report7[[#This Row],[FY 2022-23 Expended]],0)</f>
        <v>0</v>
      </c>
      <c r="K2011" s="6">
        <f>Offset_Report7[[#This Row],[FY 2021-22 
Unspent Funds to Offset]]+Offset_Report7[[#This Row],[FY 2022-23 
Unspent Funds to Offset]]</f>
        <v>18607</v>
      </c>
    </row>
    <row r="2012" spans="1:11" x14ac:dyDescent="0.2">
      <c r="A2012" s="32" t="s">
        <v>5537</v>
      </c>
      <c r="B2012" s="33" t="s">
        <v>11</v>
      </c>
      <c r="C2012" s="2" t="s">
        <v>11</v>
      </c>
      <c r="D2012" s="3" t="s">
        <v>3171</v>
      </c>
      <c r="E2012" s="4">
        <v>121891</v>
      </c>
      <c r="F2012" s="4">
        <v>121891</v>
      </c>
      <c r="G2012" s="5">
        <f>ROUND(Offset_Report7[[#This Row],[FY 2021-22 Allocation]]-Offset_Report7[[#This Row],[FY 2021-22 Expended]],0)</f>
        <v>0</v>
      </c>
      <c r="H2012" s="5">
        <v>341922</v>
      </c>
      <c r="I2012" s="5">
        <v>341922</v>
      </c>
      <c r="J2012" s="5">
        <f>ROUND(Offset_Report7[[#This Row],[FY 2022-23 Allocation]]-Offset_Report7[[#This Row],[FY 2022-23 Expended]],0)</f>
        <v>0</v>
      </c>
      <c r="K2012" s="6">
        <f>Offset_Report7[[#This Row],[FY 2021-22 
Unspent Funds to Offset]]+Offset_Report7[[#This Row],[FY 2022-23 
Unspent Funds to Offset]]</f>
        <v>0</v>
      </c>
    </row>
    <row r="2013" spans="1:11" x14ac:dyDescent="0.2">
      <c r="A2013" s="32" t="s">
        <v>5538</v>
      </c>
      <c r="B2013" s="34" t="s">
        <v>3172</v>
      </c>
      <c r="C2013" s="2" t="s">
        <v>14</v>
      </c>
      <c r="D2013" s="3" t="s">
        <v>3173</v>
      </c>
      <c r="E2013" s="4">
        <v>50000</v>
      </c>
      <c r="F2013" s="4">
        <v>50000</v>
      </c>
      <c r="G2013" s="5">
        <f>ROUND(Offset_Report7[[#This Row],[FY 2021-22 Allocation]]-Offset_Report7[[#This Row],[FY 2021-22 Expended]],0)</f>
        <v>0</v>
      </c>
      <c r="H2013" s="5">
        <v>114383</v>
      </c>
      <c r="I2013" s="5">
        <v>114383</v>
      </c>
      <c r="J2013" s="5">
        <f>ROUND(Offset_Report7[[#This Row],[FY 2022-23 Allocation]]-Offset_Report7[[#This Row],[FY 2022-23 Expended]],0)</f>
        <v>0</v>
      </c>
      <c r="K2013" s="6">
        <f>Offset_Report7[[#This Row],[FY 2021-22 
Unspent Funds to Offset]]+Offset_Report7[[#This Row],[FY 2022-23 
Unspent Funds to Offset]]</f>
        <v>0</v>
      </c>
    </row>
    <row r="2014" spans="1:11" x14ac:dyDescent="0.2">
      <c r="A2014" s="32" t="s">
        <v>5539</v>
      </c>
      <c r="B2014" s="34" t="s">
        <v>11</v>
      </c>
      <c r="C2014" s="2" t="s">
        <v>11</v>
      </c>
      <c r="D2014" s="3" t="s">
        <v>3174</v>
      </c>
      <c r="E2014" s="4">
        <v>708773</v>
      </c>
      <c r="F2014" s="4">
        <v>708773</v>
      </c>
      <c r="G2014" s="5">
        <f>ROUND(Offset_Report7[[#This Row],[FY 2021-22 Allocation]]-Offset_Report7[[#This Row],[FY 2021-22 Expended]],0)</f>
        <v>0</v>
      </c>
      <c r="H2014" s="5">
        <v>1715753</v>
      </c>
      <c r="I2014" s="5">
        <v>1715753</v>
      </c>
      <c r="J2014" s="5">
        <f>ROUND(Offset_Report7[[#This Row],[FY 2022-23 Allocation]]-Offset_Report7[[#This Row],[FY 2022-23 Expended]],0)</f>
        <v>0</v>
      </c>
      <c r="K2014" s="6">
        <f>Offset_Report7[[#This Row],[FY 2021-22 
Unspent Funds to Offset]]+Offset_Report7[[#This Row],[FY 2022-23 
Unspent Funds to Offset]]</f>
        <v>0</v>
      </c>
    </row>
    <row r="2015" spans="1:11" x14ac:dyDescent="0.2">
      <c r="A2015" s="32" t="s">
        <v>5540</v>
      </c>
      <c r="B2015" s="33" t="s">
        <v>3175</v>
      </c>
      <c r="C2015" s="2" t="s">
        <v>14</v>
      </c>
      <c r="D2015" s="3" t="s">
        <v>3176</v>
      </c>
      <c r="E2015" s="4">
        <v>51629</v>
      </c>
      <c r="F2015" s="4">
        <v>51629</v>
      </c>
      <c r="G2015" s="5">
        <f>ROUND(Offset_Report7[[#This Row],[FY 2021-22 Allocation]]-Offset_Report7[[#This Row],[FY 2021-22 Expended]],0)</f>
        <v>0</v>
      </c>
      <c r="H2015" s="5">
        <v>123911</v>
      </c>
      <c r="I2015" s="5">
        <v>123911</v>
      </c>
      <c r="J2015" s="5">
        <f>ROUND(Offset_Report7[[#This Row],[FY 2022-23 Allocation]]-Offset_Report7[[#This Row],[FY 2022-23 Expended]],0)</f>
        <v>0</v>
      </c>
      <c r="K2015" s="6">
        <f>Offset_Report7[[#This Row],[FY 2021-22 
Unspent Funds to Offset]]+Offset_Report7[[#This Row],[FY 2022-23 
Unspent Funds to Offset]]</f>
        <v>0</v>
      </c>
    </row>
    <row r="2016" spans="1:11" x14ac:dyDescent="0.2">
      <c r="A2016" s="32" t="s">
        <v>5541</v>
      </c>
      <c r="B2016" s="33" t="s">
        <v>3177</v>
      </c>
      <c r="C2016" s="2" t="s">
        <v>14</v>
      </c>
      <c r="D2016" s="3" t="s">
        <v>3178</v>
      </c>
      <c r="E2016" s="4">
        <v>50000</v>
      </c>
      <c r="F2016" s="4">
        <v>50000</v>
      </c>
      <c r="G2016" s="5">
        <f>ROUND(Offset_Report7[[#This Row],[FY 2021-22 Allocation]]-Offset_Report7[[#This Row],[FY 2021-22 Expended]],0)</f>
        <v>0</v>
      </c>
      <c r="H2016" s="5">
        <v>146085</v>
      </c>
      <c r="I2016" s="5">
        <v>146085</v>
      </c>
      <c r="J2016" s="5">
        <f>ROUND(Offset_Report7[[#This Row],[FY 2022-23 Allocation]]-Offset_Report7[[#This Row],[FY 2022-23 Expended]],0)</f>
        <v>0</v>
      </c>
      <c r="K2016" s="6">
        <f>Offset_Report7[[#This Row],[FY 2021-22 
Unspent Funds to Offset]]+Offset_Report7[[#This Row],[FY 2022-23 
Unspent Funds to Offset]]</f>
        <v>0</v>
      </c>
    </row>
    <row r="2017" spans="1:11" x14ac:dyDescent="0.2">
      <c r="A2017" s="32" t="s">
        <v>5542</v>
      </c>
      <c r="B2017" s="33" t="s">
        <v>11</v>
      </c>
      <c r="C2017" s="2" t="s">
        <v>11</v>
      </c>
      <c r="D2017" s="3" t="s">
        <v>3179</v>
      </c>
      <c r="E2017" s="4">
        <v>65951</v>
      </c>
      <c r="F2017" s="4">
        <v>0</v>
      </c>
      <c r="G2017" s="5">
        <f>ROUND(Offset_Report7[[#This Row],[FY 2021-22 Allocation]]-Offset_Report7[[#This Row],[FY 2021-22 Expended]],0)</f>
        <v>65951</v>
      </c>
      <c r="H2017" s="5">
        <v>144774</v>
      </c>
      <c r="I2017" s="5">
        <v>0</v>
      </c>
      <c r="J2017" s="5">
        <f>ROUND(Offset_Report7[[#This Row],[FY 2022-23 Allocation]]-Offset_Report7[[#This Row],[FY 2022-23 Expended]],0)</f>
        <v>144774</v>
      </c>
      <c r="K2017" s="6">
        <f>Offset_Report7[[#This Row],[FY 2021-22 
Unspent Funds to Offset]]+Offset_Report7[[#This Row],[FY 2022-23 
Unspent Funds to Offset]]</f>
        <v>210725</v>
      </c>
    </row>
    <row r="2018" spans="1:11" x14ac:dyDescent="0.2">
      <c r="A2018" s="32" t="s">
        <v>5543</v>
      </c>
      <c r="B2018" s="34" t="s">
        <v>3180</v>
      </c>
      <c r="C2018" s="2" t="s">
        <v>31</v>
      </c>
      <c r="D2018" s="3" t="s">
        <v>3181</v>
      </c>
      <c r="E2018" s="4">
        <v>0</v>
      </c>
      <c r="F2018" s="4">
        <v>0</v>
      </c>
      <c r="G2018" s="5">
        <f>ROUND(Offset_Report7[[#This Row],[FY 2021-22 Allocation]]-Offset_Report7[[#This Row],[FY 2021-22 Expended]],0)</f>
        <v>0</v>
      </c>
      <c r="H2018" s="5">
        <v>0</v>
      </c>
      <c r="I2018" s="5">
        <v>0</v>
      </c>
      <c r="J2018" s="5">
        <f>ROUND(Offset_Report7[[#This Row],[FY 2022-23 Allocation]]-Offset_Report7[[#This Row],[FY 2022-23 Expended]],0)</f>
        <v>0</v>
      </c>
      <c r="K2018" s="6">
        <f>Offset_Report7[[#This Row],[FY 2021-22 
Unspent Funds to Offset]]+Offset_Report7[[#This Row],[FY 2022-23 
Unspent Funds to Offset]]</f>
        <v>0</v>
      </c>
    </row>
    <row r="2019" spans="1:11" x14ac:dyDescent="0.2">
      <c r="A2019" s="32" t="s">
        <v>5544</v>
      </c>
      <c r="B2019" s="33" t="s">
        <v>3182</v>
      </c>
      <c r="C2019" s="2" t="s">
        <v>31</v>
      </c>
      <c r="D2019" s="3" t="s">
        <v>3183</v>
      </c>
      <c r="E2019" s="4">
        <v>50000</v>
      </c>
      <c r="F2019" s="4">
        <v>0</v>
      </c>
      <c r="G2019" s="5">
        <f>ROUND(Offset_Report7[[#This Row],[FY 2021-22 Allocation]]-Offset_Report7[[#This Row],[FY 2021-22 Expended]],0)</f>
        <v>50000</v>
      </c>
      <c r="H2019" s="5">
        <v>105691</v>
      </c>
      <c r="I2019" s="5">
        <v>0</v>
      </c>
      <c r="J2019" s="5">
        <f>ROUND(Offset_Report7[[#This Row],[FY 2022-23 Allocation]]-Offset_Report7[[#This Row],[FY 2022-23 Expended]],0)</f>
        <v>105691</v>
      </c>
      <c r="K2019" s="6">
        <f>Offset_Report7[[#This Row],[FY 2021-22 
Unspent Funds to Offset]]+Offset_Report7[[#This Row],[FY 2022-23 
Unspent Funds to Offset]]</f>
        <v>155691</v>
      </c>
    </row>
    <row r="2020" spans="1:11" x14ac:dyDescent="0.2">
      <c r="A2020" s="32" t="s">
        <v>5545</v>
      </c>
      <c r="B2020" s="34" t="s">
        <v>3184</v>
      </c>
      <c r="C2020" s="2" t="s">
        <v>31</v>
      </c>
      <c r="D2020" s="3" t="s">
        <v>3185</v>
      </c>
      <c r="E2020" s="4">
        <v>50000</v>
      </c>
      <c r="F2020" s="4">
        <v>0</v>
      </c>
      <c r="G2020" s="5">
        <f>ROUND(Offset_Report7[[#This Row],[FY 2021-22 Allocation]]-Offset_Report7[[#This Row],[FY 2021-22 Expended]],0)</f>
        <v>50000</v>
      </c>
      <c r="H2020" s="5">
        <v>50000</v>
      </c>
      <c r="I2020" s="5">
        <v>0</v>
      </c>
      <c r="J2020" s="5">
        <f>ROUND(Offset_Report7[[#This Row],[FY 2022-23 Allocation]]-Offset_Report7[[#This Row],[FY 2022-23 Expended]],0)</f>
        <v>50000</v>
      </c>
      <c r="K2020" s="6">
        <f>Offset_Report7[[#This Row],[FY 2021-22 
Unspent Funds to Offset]]+Offset_Report7[[#This Row],[FY 2022-23 
Unspent Funds to Offset]]</f>
        <v>100000</v>
      </c>
    </row>
    <row r="2021" spans="1:11" x14ac:dyDescent="0.2">
      <c r="A2021" s="32" t="s">
        <v>5546</v>
      </c>
      <c r="B2021" s="33" t="s">
        <v>11</v>
      </c>
      <c r="C2021" s="2" t="s">
        <v>11</v>
      </c>
      <c r="D2021" s="3" t="s">
        <v>3186</v>
      </c>
      <c r="E2021" s="4">
        <v>50516</v>
      </c>
      <c r="F2021" s="4">
        <v>50516</v>
      </c>
      <c r="G2021" s="5">
        <f>ROUND(Offset_Report7[[#This Row],[FY 2021-22 Allocation]]-Offset_Report7[[#This Row],[FY 2021-22 Expended]],0)</f>
        <v>0</v>
      </c>
      <c r="H2021" s="5">
        <v>115717</v>
      </c>
      <c r="I2021" s="5">
        <v>115717</v>
      </c>
      <c r="J2021" s="5">
        <f>ROUND(Offset_Report7[[#This Row],[FY 2022-23 Allocation]]-Offset_Report7[[#This Row],[FY 2022-23 Expended]],0)</f>
        <v>0</v>
      </c>
      <c r="K2021" s="6">
        <f>Offset_Report7[[#This Row],[FY 2021-22 
Unspent Funds to Offset]]+Offset_Report7[[#This Row],[FY 2022-23 
Unspent Funds to Offset]]</f>
        <v>0</v>
      </c>
    </row>
    <row r="2022" spans="1:11" x14ac:dyDescent="0.2">
      <c r="A2022" s="32" t="s">
        <v>5547</v>
      </c>
      <c r="B2022" s="34" t="s">
        <v>11</v>
      </c>
      <c r="C2022" s="2" t="s">
        <v>11</v>
      </c>
      <c r="D2022" s="3" t="s">
        <v>3187</v>
      </c>
      <c r="E2022" s="4">
        <v>104651</v>
      </c>
      <c r="F2022" s="4">
        <v>104651</v>
      </c>
      <c r="G2022" s="5">
        <f>ROUND(Offset_Report7[[#This Row],[FY 2021-22 Allocation]]-Offset_Report7[[#This Row],[FY 2021-22 Expended]],0)</f>
        <v>0</v>
      </c>
      <c r="H2022" s="5">
        <v>279712</v>
      </c>
      <c r="I2022" s="5">
        <v>39546.07</v>
      </c>
      <c r="J2022" s="5">
        <f>ROUND(Offset_Report7[[#This Row],[FY 2022-23 Allocation]]-Offset_Report7[[#This Row],[FY 2022-23 Expended]],0)</f>
        <v>240166</v>
      </c>
      <c r="K2022" s="6">
        <f>Offset_Report7[[#This Row],[FY 2021-22 
Unspent Funds to Offset]]+Offset_Report7[[#This Row],[FY 2022-23 
Unspent Funds to Offset]]</f>
        <v>240166</v>
      </c>
    </row>
    <row r="2023" spans="1:11" x14ac:dyDescent="0.2">
      <c r="A2023" s="32" t="s">
        <v>5548</v>
      </c>
      <c r="B2023" s="34" t="s">
        <v>11</v>
      </c>
      <c r="C2023" s="2" t="s">
        <v>11</v>
      </c>
      <c r="D2023" s="3" t="s">
        <v>3188</v>
      </c>
      <c r="E2023" s="4">
        <v>50000</v>
      </c>
      <c r="F2023" s="4">
        <v>36190.33</v>
      </c>
      <c r="G2023" s="5">
        <f>ROUND(Offset_Report7[[#This Row],[FY 2021-22 Allocation]]-Offset_Report7[[#This Row],[FY 2021-22 Expended]],0)</f>
        <v>13810</v>
      </c>
      <c r="H2023" s="5">
        <v>81145</v>
      </c>
      <c r="I2023" s="5">
        <v>0</v>
      </c>
      <c r="J2023" s="5">
        <f>ROUND(Offset_Report7[[#This Row],[FY 2022-23 Allocation]]-Offset_Report7[[#This Row],[FY 2022-23 Expended]],0)</f>
        <v>81145</v>
      </c>
      <c r="K2023" s="6">
        <f>Offset_Report7[[#This Row],[FY 2021-22 
Unspent Funds to Offset]]+Offset_Report7[[#This Row],[FY 2022-23 
Unspent Funds to Offset]]</f>
        <v>94955</v>
      </c>
    </row>
    <row r="2024" spans="1:11" x14ac:dyDescent="0.2">
      <c r="A2024" s="32" t="s">
        <v>5549</v>
      </c>
      <c r="B2024" s="33" t="s">
        <v>11</v>
      </c>
      <c r="C2024" s="2" t="s">
        <v>11</v>
      </c>
      <c r="D2024" s="3" t="s">
        <v>3189</v>
      </c>
      <c r="E2024" s="4">
        <v>50000</v>
      </c>
      <c r="F2024" s="4">
        <v>50000</v>
      </c>
      <c r="G2024" s="5">
        <f>ROUND(Offset_Report7[[#This Row],[FY 2021-22 Allocation]]-Offset_Report7[[#This Row],[FY 2021-22 Expended]],0)</f>
        <v>0</v>
      </c>
      <c r="H2024" s="5">
        <v>114448</v>
      </c>
      <c r="I2024" s="5">
        <v>114448</v>
      </c>
      <c r="J2024" s="5">
        <f>ROUND(Offset_Report7[[#This Row],[FY 2022-23 Allocation]]-Offset_Report7[[#This Row],[FY 2022-23 Expended]],0)</f>
        <v>0</v>
      </c>
      <c r="K2024" s="6">
        <f>Offset_Report7[[#This Row],[FY 2021-22 
Unspent Funds to Offset]]+Offset_Report7[[#This Row],[FY 2022-23 
Unspent Funds to Offset]]</f>
        <v>0</v>
      </c>
    </row>
    <row r="2025" spans="1:11" x14ac:dyDescent="0.2">
      <c r="A2025" s="32" t="s">
        <v>5550</v>
      </c>
      <c r="B2025" s="33" t="s">
        <v>11</v>
      </c>
      <c r="C2025" s="2" t="s">
        <v>11</v>
      </c>
      <c r="D2025" s="3" t="s">
        <v>3190</v>
      </c>
      <c r="E2025" s="4">
        <v>483766</v>
      </c>
      <c r="F2025" s="4">
        <v>483766</v>
      </c>
      <c r="G2025" s="5">
        <f>ROUND(Offset_Report7[[#This Row],[FY 2021-22 Allocation]]-Offset_Report7[[#This Row],[FY 2021-22 Expended]],0)</f>
        <v>0</v>
      </c>
      <c r="H2025" s="5">
        <v>1543260</v>
      </c>
      <c r="I2025" s="5">
        <v>1530646</v>
      </c>
      <c r="J2025" s="5">
        <f>ROUND(Offset_Report7[[#This Row],[FY 2022-23 Allocation]]-Offset_Report7[[#This Row],[FY 2022-23 Expended]],0)</f>
        <v>12614</v>
      </c>
      <c r="K2025" s="6">
        <f>Offset_Report7[[#This Row],[FY 2021-22 
Unspent Funds to Offset]]+Offset_Report7[[#This Row],[FY 2022-23 
Unspent Funds to Offset]]</f>
        <v>12614</v>
      </c>
    </row>
    <row r="2026" spans="1:11" x14ac:dyDescent="0.2">
      <c r="A2026" s="32" t="s">
        <v>5551</v>
      </c>
      <c r="B2026" s="34" t="s">
        <v>3191</v>
      </c>
      <c r="C2026" s="2" t="s">
        <v>31</v>
      </c>
      <c r="D2026" s="3" t="s">
        <v>3192</v>
      </c>
      <c r="E2026" s="4">
        <v>165121</v>
      </c>
      <c r="F2026" s="4">
        <v>165121</v>
      </c>
      <c r="G2026" s="5">
        <f>ROUND(Offset_Report7[[#This Row],[FY 2021-22 Allocation]]-Offset_Report7[[#This Row],[FY 2021-22 Expended]],0)</f>
        <v>0</v>
      </c>
      <c r="H2026" s="5">
        <v>580682</v>
      </c>
      <c r="I2026" s="5">
        <v>510671</v>
      </c>
      <c r="J2026" s="5">
        <f>ROUND(Offset_Report7[[#This Row],[FY 2022-23 Allocation]]-Offset_Report7[[#This Row],[FY 2022-23 Expended]],0)</f>
        <v>70011</v>
      </c>
      <c r="K2026" s="6">
        <f>Offset_Report7[[#This Row],[FY 2021-22 
Unspent Funds to Offset]]+Offset_Report7[[#This Row],[FY 2022-23 
Unspent Funds to Offset]]</f>
        <v>70011</v>
      </c>
    </row>
    <row r="2027" spans="1:11" x14ac:dyDescent="0.2">
      <c r="A2027" s="32" t="s">
        <v>5552</v>
      </c>
      <c r="B2027" s="34" t="s">
        <v>11</v>
      </c>
      <c r="C2027" s="2" t="s">
        <v>11</v>
      </c>
      <c r="D2027" s="3" t="s">
        <v>3193</v>
      </c>
      <c r="E2027" s="4">
        <v>908643</v>
      </c>
      <c r="F2027" s="4">
        <v>908643</v>
      </c>
      <c r="G2027" s="5">
        <f>ROUND(Offset_Report7[[#This Row],[FY 2021-22 Allocation]]-Offset_Report7[[#This Row],[FY 2021-22 Expended]],0)</f>
        <v>0</v>
      </c>
      <c r="H2027" s="5">
        <v>2516667</v>
      </c>
      <c r="I2027" s="5">
        <v>2516667</v>
      </c>
      <c r="J2027" s="5">
        <f>ROUND(Offset_Report7[[#This Row],[FY 2022-23 Allocation]]-Offset_Report7[[#This Row],[FY 2022-23 Expended]],0)</f>
        <v>0</v>
      </c>
      <c r="K2027" s="6">
        <f>Offset_Report7[[#This Row],[FY 2021-22 
Unspent Funds to Offset]]+Offset_Report7[[#This Row],[FY 2022-23 
Unspent Funds to Offset]]</f>
        <v>0</v>
      </c>
    </row>
    <row r="2028" spans="1:11" x14ac:dyDescent="0.2">
      <c r="A2028" s="32" t="s">
        <v>5553</v>
      </c>
      <c r="B2028" s="33" t="s">
        <v>3194</v>
      </c>
      <c r="C2028" s="2" t="s">
        <v>14</v>
      </c>
      <c r="D2028" s="3" t="s">
        <v>3195</v>
      </c>
      <c r="E2028" s="4">
        <v>0</v>
      </c>
      <c r="F2028" s="4">
        <v>0</v>
      </c>
      <c r="G2028" s="5">
        <f>ROUND(Offset_Report7[[#This Row],[FY 2021-22 Allocation]]-Offset_Report7[[#This Row],[FY 2021-22 Expended]],0)</f>
        <v>0</v>
      </c>
      <c r="H2028" s="5">
        <v>0</v>
      </c>
      <c r="I2028" s="5">
        <v>0</v>
      </c>
      <c r="J2028" s="5">
        <f>ROUND(Offset_Report7[[#This Row],[FY 2022-23 Allocation]]-Offset_Report7[[#This Row],[FY 2022-23 Expended]],0)</f>
        <v>0</v>
      </c>
      <c r="K2028" s="6">
        <f>Offset_Report7[[#This Row],[FY 2021-22 
Unspent Funds to Offset]]+Offset_Report7[[#This Row],[FY 2022-23 
Unspent Funds to Offset]]</f>
        <v>0</v>
      </c>
    </row>
    <row r="2029" spans="1:11" x14ac:dyDescent="0.2">
      <c r="A2029" s="32" t="s">
        <v>5554</v>
      </c>
      <c r="B2029" s="34" t="s">
        <v>11</v>
      </c>
      <c r="C2029" s="2" t="s">
        <v>11</v>
      </c>
      <c r="D2029" s="3" t="s">
        <v>3196</v>
      </c>
      <c r="E2029" s="4">
        <v>392977</v>
      </c>
      <c r="F2029" s="4">
        <v>392977</v>
      </c>
      <c r="G2029" s="5">
        <f>ROUND(Offset_Report7[[#This Row],[FY 2021-22 Allocation]]-Offset_Report7[[#This Row],[FY 2021-22 Expended]],0)</f>
        <v>0</v>
      </c>
      <c r="H2029" s="5">
        <v>1087867</v>
      </c>
      <c r="I2029" s="5">
        <v>1087867</v>
      </c>
      <c r="J2029" s="5">
        <f>ROUND(Offset_Report7[[#This Row],[FY 2022-23 Allocation]]-Offset_Report7[[#This Row],[FY 2022-23 Expended]],0)</f>
        <v>0</v>
      </c>
      <c r="K2029" s="6">
        <f>Offset_Report7[[#This Row],[FY 2021-22 
Unspent Funds to Offset]]+Offset_Report7[[#This Row],[FY 2022-23 
Unspent Funds to Offset]]</f>
        <v>0</v>
      </c>
    </row>
    <row r="2030" spans="1:11" x14ac:dyDescent="0.2">
      <c r="A2030" s="32" t="s">
        <v>5555</v>
      </c>
      <c r="B2030" s="34" t="s">
        <v>3197</v>
      </c>
      <c r="C2030" s="2" t="s">
        <v>14</v>
      </c>
      <c r="D2030" s="3" t="s">
        <v>3198</v>
      </c>
      <c r="E2030" s="4">
        <v>50000</v>
      </c>
      <c r="F2030" s="4">
        <v>46753.22</v>
      </c>
      <c r="G2030" s="5">
        <f>ROUND(Offset_Report7[[#This Row],[FY 2021-22 Allocation]]-Offset_Report7[[#This Row],[FY 2021-22 Expended]],0)</f>
        <v>3247</v>
      </c>
      <c r="H2030" s="5">
        <v>66739</v>
      </c>
      <c r="I2030" s="5">
        <v>0</v>
      </c>
      <c r="J2030" s="5">
        <f>ROUND(Offset_Report7[[#This Row],[FY 2022-23 Allocation]]-Offset_Report7[[#This Row],[FY 2022-23 Expended]],0)</f>
        <v>66739</v>
      </c>
      <c r="K2030" s="6">
        <f>Offset_Report7[[#This Row],[FY 2021-22 
Unspent Funds to Offset]]+Offset_Report7[[#This Row],[FY 2022-23 
Unspent Funds to Offset]]</f>
        <v>69986</v>
      </c>
    </row>
    <row r="2031" spans="1:11" s="8" customFormat="1" x14ac:dyDescent="0.2">
      <c r="A2031" s="32" t="s">
        <v>5556</v>
      </c>
      <c r="B2031" s="34" t="s">
        <v>3199</v>
      </c>
      <c r="C2031" s="2" t="s">
        <v>31</v>
      </c>
      <c r="D2031" s="3" t="s">
        <v>3200</v>
      </c>
      <c r="E2031" s="4">
        <v>378083</v>
      </c>
      <c r="F2031" s="4">
        <v>378083</v>
      </c>
      <c r="G2031" s="5">
        <f>ROUND(Offset_Report7[[#This Row],[FY 2021-22 Allocation]]-Offset_Report7[[#This Row],[FY 2021-22 Expended]],0)</f>
        <v>0</v>
      </c>
      <c r="H2031" s="5">
        <v>1115468</v>
      </c>
      <c r="I2031" s="5">
        <v>1115468</v>
      </c>
      <c r="J2031" s="5">
        <f>ROUND(Offset_Report7[[#This Row],[FY 2022-23 Allocation]]-Offset_Report7[[#This Row],[FY 2022-23 Expended]],0)</f>
        <v>0</v>
      </c>
      <c r="K2031" s="6">
        <f>Offset_Report7[[#This Row],[FY 2021-22 
Unspent Funds to Offset]]+Offset_Report7[[#This Row],[FY 2022-23 
Unspent Funds to Offset]]</f>
        <v>0</v>
      </c>
    </row>
    <row r="2032" spans="1:11" x14ac:dyDescent="0.2">
      <c r="A2032" s="32" t="s">
        <v>5557</v>
      </c>
      <c r="B2032" s="34" t="s">
        <v>11</v>
      </c>
      <c r="C2032" s="2" t="s">
        <v>11</v>
      </c>
      <c r="D2032" s="3" t="s">
        <v>3201</v>
      </c>
      <c r="E2032" s="4">
        <v>222963</v>
      </c>
      <c r="F2032" s="4">
        <v>222963</v>
      </c>
      <c r="G2032" s="5">
        <f>ROUND(Offset_Report7[[#This Row],[FY 2021-22 Allocation]]-Offset_Report7[[#This Row],[FY 2021-22 Expended]],0)</f>
        <v>0</v>
      </c>
      <c r="H2032" s="5">
        <v>579527</v>
      </c>
      <c r="I2032" s="5">
        <v>17609.650000000001</v>
      </c>
      <c r="J2032" s="5">
        <f>ROUND(Offset_Report7[[#This Row],[FY 2022-23 Allocation]]-Offset_Report7[[#This Row],[FY 2022-23 Expended]],0)</f>
        <v>561917</v>
      </c>
      <c r="K2032" s="6">
        <f>Offset_Report7[[#This Row],[FY 2021-22 
Unspent Funds to Offset]]+Offset_Report7[[#This Row],[FY 2022-23 
Unspent Funds to Offset]]</f>
        <v>561917</v>
      </c>
    </row>
    <row r="2033" spans="1:11" x14ac:dyDescent="0.2">
      <c r="A2033" s="32" t="s">
        <v>5558</v>
      </c>
      <c r="B2033" s="34" t="s">
        <v>11</v>
      </c>
      <c r="C2033" s="2" t="s">
        <v>11</v>
      </c>
      <c r="D2033" s="3" t="s">
        <v>3202</v>
      </c>
      <c r="E2033" s="4">
        <v>0</v>
      </c>
      <c r="F2033" s="4">
        <v>0</v>
      </c>
      <c r="G2033" s="5">
        <f>ROUND(Offset_Report7[[#This Row],[FY 2021-22 Allocation]]-Offset_Report7[[#This Row],[FY 2021-22 Expended]],0)</f>
        <v>0</v>
      </c>
      <c r="H2033" s="5">
        <v>0</v>
      </c>
      <c r="I2033" s="5">
        <v>0</v>
      </c>
      <c r="J2033" s="5">
        <f>ROUND(Offset_Report7[[#This Row],[FY 2022-23 Allocation]]-Offset_Report7[[#This Row],[FY 2022-23 Expended]],0)</f>
        <v>0</v>
      </c>
      <c r="K2033" s="6">
        <f>Offset_Report7[[#This Row],[FY 2021-22 
Unspent Funds to Offset]]+Offset_Report7[[#This Row],[FY 2022-23 
Unspent Funds to Offset]]</f>
        <v>0</v>
      </c>
    </row>
    <row r="2034" spans="1:11" x14ac:dyDescent="0.2">
      <c r="A2034" s="32" t="s">
        <v>5559</v>
      </c>
      <c r="B2034" s="34" t="s">
        <v>3203</v>
      </c>
      <c r="C2034" s="2" t="s">
        <v>14</v>
      </c>
      <c r="D2034" s="3" t="s">
        <v>3204</v>
      </c>
      <c r="E2034" s="4">
        <v>172586</v>
      </c>
      <c r="F2034" s="4">
        <v>172586</v>
      </c>
      <c r="G2034" s="5">
        <f>ROUND(Offset_Report7[[#This Row],[FY 2021-22 Allocation]]-Offset_Report7[[#This Row],[FY 2021-22 Expended]],0)</f>
        <v>0</v>
      </c>
      <c r="H2034" s="5">
        <v>464606</v>
      </c>
      <c r="I2034" s="5">
        <v>464606</v>
      </c>
      <c r="J2034" s="5">
        <f>ROUND(Offset_Report7[[#This Row],[FY 2022-23 Allocation]]-Offset_Report7[[#This Row],[FY 2022-23 Expended]],0)</f>
        <v>0</v>
      </c>
      <c r="K2034" s="6">
        <f>Offset_Report7[[#This Row],[FY 2021-22 
Unspent Funds to Offset]]+Offset_Report7[[#This Row],[FY 2022-23 
Unspent Funds to Offset]]</f>
        <v>0</v>
      </c>
    </row>
    <row r="2035" spans="1:11" x14ac:dyDescent="0.2">
      <c r="A2035" s="32" t="s">
        <v>5560</v>
      </c>
      <c r="B2035" s="34" t="s">
        <v>3205</v>
      </c>
      <c r="C2035" s="2" t="s">
        <v>14</v>
      </c>
      <c r="D2035" s="3" t="s">
        <v>3206</v>
      </c>
      <c r="E2035" s="4">
        <v>0</v>
      </c>
      <c r="F2035" s="4">
        <v>0</v>
      </c>
      <c r="G2035" s="5">
        <f>ROUND(Offset_Report7[[#This Row],[FY 2021-22 Allocation]]-Offset_Report7[[#This Row],[FY 2021-22 Expended]],0)</f>
        <v>0</v>
      </c>
      <c r="H2035" s="5">
        <v>0</v>
      </c>
      <c r="I2035" s="5">
        <v>0</v>
      </c>
      <c r="J2035" s="5">
        <f>ROUND(Offset_Report7[[#This Row],[FY 2022-23 Allocation]]-Offset_Report7[[#This Row],[FY 2022-23 Expended]],0)</f>
        <v>0</v>
      </c>
      <c r="K2035" s="6">
        <f>Offset_Report7[[#This Row],[FY 2021-22 
Unspent Funds to Offset]]+Offset_Report7[[#This Row],[FY 2022-23 
Unspent Funds to Offset]]</f>
        <v>0</v>
      </c>
    </row>
    <row r="2036" spans="1:11" x14ac:dyDescent="0.2">
      <c r="A2036" s="32" t="s">
        <v>5561</v>
      </c>
      <c r="B2036" s="34" t="s">
        <v>11</v>
      </c>
      <c r="C2036" s="2" t="s">
        <v>11</v>
      </c>
      <c r="D2036" s="3" t="s">
        <v>3207</v>
      </c>
      <c r="E2036" s="4">
        <v>7138384</v>
      </c>
      <c r="F2036" s="4">
        <v>7138384</v>
      </c>
      <c r="G2036" s="5">
        <f>ROUND(Offset_Report7[[#This Row],[FY 2021-22 Allocation]]-Offset_Report7[[#This Row],[FY 2021-22 Expended]],0)</f>
        <v>0</v>
      </c>
      <c r="H2036" s="5">
        <v>15295854</v>
      </c>
      <c r="I2036" s="5">
        <v>15295854</v>
      </c>
      <c r="J2036" s="5">
        <f>ROUND(Offset_Report7[[#This Row],[FY 2022-23 Allocation]]-Offset_Report7[[#This Row],[FY 2022-23 Expended]],0)</f>
        <v>0</v>
      </c>
      <c r="K2036" s="6">
        <f>Offset_Report7[[#This Row],[FY 2021-22 
Unspent Funds to Offset]]+Offset_Report7[[#This Row],[FY 2022-23 
Unspent Funds to Offset]]</f>
        <v>0</v>
      </c>
    </row>
    <row r="2037" spans="1:11" x14ac:dyDescent="0.2">
      <c r="A2037" s="32" t="s">
        <v>5562</v>
      </c>
      <c r="B2037" s="33" t="s">
        <v>3208</v>
      </c>
      <c r="C2037" s="2" t="s">
        <v>31</v>
      </c>
      <c r="D2037" s="3" t="s">
        <v>3209</v>
      </c>
      <c r="E2037" s="4">
        <v>103574</v>
      </c>
      <c r="F2037" s="4">
        <v>103574</v>
      </c>
      <c r="G2037" s="5">
        <f>ROUND(Offset_Report7[[#This Row],[FY 2021-22 Allocation]]-Offset_Report7[[#This Row],[FY 2021-22 Expended]],0)</f>
        <v>0</v>
      </c>
      <c r="H2037" s="5">
        <v>321737</v>
      </c>
      <c r="I2037" s="5">
        <v>246082.99</v>
      </c>
      <c r="J2037" s="5">
        <f>ROUND(Offset_Report7[[#This Row],[FY 2022-23 Allocation]]-Offset_Report7[[#This Row],[FY 2022-23 Expended]],0)</f>
        <v>75654</v>
      </c>
      <c r="K2037" s="6">
        <f>Offset_Report7[[#This Row],[FY 2021-22 
Unspent Funds to Offset]]+Offset_Report7[[#This Row],[FY 2022-23 
Unspent Funds to Offset]]</f>
        <v>75654</v>
      </c>
    </row>
    <row r="2038" spans="1:11" x14ac:dyDescent="0.2">
      <c r="A2038" s="32" t="s">
        <v>5563</v>
      </c>
      <c r="B2038" s="34" t="s">
        <v>3210</v>
      </c>
      <c r="C2038" s="2" t="s">
        <v>31</v>
      </c>
      <c r="D2038" s="3" t="s">
        <v>3211</v>
      </c>
      <c r="E2038" s="4">
        <v>0</v>
      </c>
      <c r="F2038" s="4">
        <v>0</v>
      </c>
      <c r="G2038" s="5">
        <f>ROUND(Offset_Report7[[#This Row],[FY 2021-22 Allocation]]-Offset_Report7[[#This Row],[FY 2021-22 Expended]],0)</f>
        <v>0</v>
      </c>
      <c r="H2038" s="5">
        <v>0</v>
      </c>
      <c r="I2038" s="5">
        <v>0</v>
      </c>
      <c r="J2038" s="5">
        <f>ROUND(Offset_Report7[[#This Row],[FY 2022-23 Allocation]]-Offset_Report7[[#This Row],[FY 2022-23 Expended]],0)</f>
        <v>0</v>
      </c>
      <c r="K2038" s="6">
        <f>Offset_Report7[[#This Row],[FY 2021-22 
Unspent Funds to Offset]]+Offset_Report7[[#This Row],[FY 2022-23 
Unspent Funds to Offset]]</f>
        <v>0</v>
      </c>
    </row>
    <row r="2039" spans="1:11" x14ac:dyDescent="0.2">
      <c r="A2039" s="32" t="s">
        <v>5564</v>
      </c>
      <c r="B2039" s="34" t="s">
        <v>3212</v>
      </c>
      <c r="C2039" s="2" t="s">
        <v>14</v>
      </c>
      <c r="D2039" s="3" t="s">
        <v>3213</v>
      </c>
      <c r="E2039" s="4">
        <v>196000</v>
      </c>
      <c r="F2039" s="4">
        <v>196000</v>
      </c>
      <c r="G2039" s="5">
        <f>ROUND(Offset_Report7[[#This Row],[FY 2021-22 Allocation]]-Offset_Report7[[#This Row],[FY 2021-22 Expended]],0)</f>
        <v>0</v>
      </c>
      <c r="H2039" s="5">
        <v>503545</v>
      </c>
      <c r="I2039" s="5">
        <v>503545</v>
      </c>
      <c r="J2039" s="5">
        <f>ROUND(Offset_Report7[[#This Row],[FY 2022-23 Allocation]]-Offset_Report7[[#This Row],[FY 2022-23 Expended]],0)</f>
        <v>0</v>
      </c>
      <c r="K2039" s="6">
        <f>Offset_Report7[[#This Row],[FY 2021-22 
Unspent Funds to Offset]]+Offset_Report7[[#This Row],[FY 2022-23 
Unspent Funds to Offset]]</f>
        <v>0</v>
      </c>
    </row>
    <row r="2040" spans="1:11" x14ac:dyDescent="0.2">
      <c r="A2040" s="32" t="s">
        <v>5565</v>
      </c>
      <c r="B2040" s="34" t="s">
        <v>11</v>
      </c>
      <c r="C2040" s="2" t="s">
        <v>11</v>
      </c>
      <c r="D2040" s="3" t="s">
        <v>3214</v>
      </c>
      <c r="E2040" s="4">
        <v>235149</v>
      </c>
      <c r="F2040" s="4">
        <v>235149</v>
      </c>
      <c r="G2040" s="5">
        <f>ROUND(Offset_Report7[[#This Row],[FY 2021-22 Allocation]]-Offset_Report7[[#This Row],[FY 2021-22 Expended]],0)</f>
        <v>0</v>
      </c>
      <c r="H2040" s="5">
        <v>850444</v>
      </c>
      <c r="I2040" s="5">
        <v>850444</v>
      </c>
      <c r="J2040" s="5">
        <f>ROUND(Offset_Report7[[#This Row],[FY 2022-23 Allocation]]-Offset_Report7[[#This Row],[FY 2022-23 Expended]],0)</f>
        <v>0</v>
      </c>
      <c r="K2040" s="6">
        <f>Offset_Report7[[#This Row],[FY 2021-22 
Unspent Funds to Offset]]+Offset_Report7[[#This Row],[FY 2022-23 
Unspent Funds to Offset]]</f>
        <v>0</v>
      </c>
    </row>
    <row r="2041" spans="1:11" x14ac:dyDescent="0.2">
      <c r="A2041" s="32" t="s">
        <v>5566</v>
      </c>
      <c r="B2041" s="34" t="s">
        <v>11</v>
      </c>
      <c r="C2041" s="2" t="s">
        <v>11</v>
      </c>
      <c r="D2041" s="3" t="s">
        <v>3215</v>
      </c>
      <c r="E2041" s="4">
        <v>50000</v>
      </c>
      <c r="F2041" s="4">
        <v>50000</v>
      </c>
      <c r="G2041" s="5">
        <f>ROUND(Offset_Report7[[#This Row],[FY 2021-22 Allocation]]-Offset_Report7[[#This Row],[FY 2021-22 Expended]],0)</f>
        <v>0</v>
      </c>
      <c r="H2041" s="5">
        <v>101234</v>
      </c>
      <c r="I2041" s="5">
        <v>101234</v>
      </c>
      <c r="J2041" s="5">
        <f>ROUND(Offset_Report7[[#This Row],[FY 2022-23 Allocation]]-Offset_Report7[[#This Row],[FY 2022-23 Expended]],0)</f>
        <v>0</v>
      </c>
      <c r="K2041" s="6">
        <f>Offset_Report7[[#This Row],[FY 2021-22 
Unspent Funds to Offset]]+Offset_Report7[[#This Row],[FY 2022-23 
Unspent Funds to Offset]]</f>
        <v>0</v>
      </c>
    </row>
    <row r="2042" spans="1:11" x14ac:dyDescent="0.2">
      <c r="A2042" s="32" t="s">
        <v>5567</v>
      </c>
      <c r="B2042" s="34" t="s">
        <v>3216</v>
      </c>
      <c r="C2042" s="2" t="s">
        <v>31</v>
      </c>
      <c r="D2042" s="3" t="s">
        <v>3217</v>
      </c>
      <c r="E2042" s="4">
        <v>214760</v>
      </c>
      <c r="F2042" s="4">
        <v>214760</v>
      </c>
      <c r="G2042" s="5">
        <f>ROUND(Offset_Report7[[#This Row],[FY 2021-22 Allocation]]-Offset_Report7[[#This Row],[FY 2021-22 Expended]],0)</f>
        <v>0</v>
      </c>
      <c r="H2042" s="5">
        <v>594400</v>
      </c>
      <c r="I2042" s="5">
        <v>594400</v>
      </c>
      <c r="J2042" s="5">
        <f>ROUND(Offset_Report7[[#This Row],[FY 2022-23 Allocation]]-Offset_Report7[[#This Row],[FY 2022-23 Expended]],0)</f>
        <v>0</v>
      </c>
      <c r="K2042" s="6">
        <f>Offset_Report7[[#This Row],[FY 2021-22 
Unspent Funds to Offset]]+Offset_Report7[[#This Row],[FY 2022-23 
Unspent Funds to Offset]]</f>
        <v>0</v>
      </c>
    </row>
    <row r="2043" spans="1:11" x14ac:dyDescent="0.2">
      <c r="A2043" s="32" t="s">
        <v>5568</v>
      </c>
      <c r="B2043" s="34" t="s">
        <v>3218</v>
      </c>
      <c r="C2043" s="2" t="s">
        <v>31</v>
      </c>
      <c r="D2043" s="3" t="s">
        <v>3219</v>
      </c>
      <c r="E2043" s="4">
        <v>0</v>
      </c>
      <c r="F2043" s="4">
        <v>0</v>
      </c>
      <c r="G2043" s="5">
        <f>ROUND(Offset_Report7[[#This Row],[FY 2021-22 Allocation]]-Offset_Report7[[#This Row],[FY 2021-22 Expended]],0)</f>
        <v>0</v>
      </c>
      <c r="H2043" s="5">
        <v>0</v>
      </c>
      <c r="I2043" s="5">
        <v>0</v>
      </c>
      <c r="J2043" s="5">
        <f>ROUND(Offset_Report7[[#This Row],[FY 2022-23 Allocation]]-Offset_Report7[[#This Row],[FY 2022-23 Expended]],0)</f>
        <v>0</v>
      </c>
      <c r="K2043" s="6">
        <f>Offset_Report7[[#This Row],[FY 2021-22 
Unspent Funds to Offset]]+Offset_Report7[[#This Row],[FY 2022-23 
Unspent Funds to Offset]]</f>
        <v>0</v>
      </c>
    </row>
    <row r="2044" spans="1:11" x14ac:dyDescent="0.2">
      <c r="A2044" s="32" t="s">
        <v>5569</v>
      </c>
      <c r="B2044" s="33" t="s">
        <v>11</v>
      </c>
      <c r="C2044" s="2" t="s">
        <v>11</v>
      </c>
      <c r="D2044" s="3" t="s">
        <v>3220</v>
      </c>
      <c r="E2044" s="4">
        <v>2229399</v>
      </c>
      <c r="F2044" s="4">
        <v>2229399</v>
      </c>
      <c r="G2044" s="5">
        <f>ROUND(Offset_Report7[[#This Row],[FY 2021-22 Allocation]]-Offset_Report7[[#This Row],[FY 2021-22 Expended]],0)</f>
        <v>0</v>
      </c>
      <c r="H2044" s="5">
        <v>4306703</v>
      </c>
      <c r="I2044" s="5">
        <v>4306703</v>
      </c>
      <c r="J2044" s="5">
        <f>ROUND(Offset_Report7[[#This Row],[FY 2022-23 Allocation]]-Offset_Report7[[#This Row],[FY 2022-23 Expended]],0)</f>
        <v>0</v>
      </c>
      <c r="K2044" s="6">
        <f>Offset_Report7[[#This Row],[FY 2021-22 
Unspent Funds to Offset]]+Offset_Report7[[#This Row],[FY 2022-23 
Unspent Funds to Offset]]</f>
        <v>0</v>
      </c>
    </row>
    <row r="2045" spans="1:11" x14ac:dyDescent="0.2">
      <c r="A2045" s="32" t="s">
        <v>5570</v>
      </c>
      <c r="B2045" s="34" t="s">
        <v>11</v>
      </c>
      <c r="C2045" s="2" t="s">
        <v>11</v>
      </c>
      <c r="D2045" s="3" t="s">
        <v>3221</v>
      </c>
      <c r="E2045" s="4">
        <v>50000</v>
      </c>
      <c r="F2045" s="4">
        <v>50000</v>
      </c>
      <c r="G2045" s="5">
        <f>ROUND(Offset_Report7[[#This Row],[FY 2021-22 Allocation]]-Offset_Report7[[#This Row],[FY 2021-22 Expended]],0)</f>
        <v>0</v>
      </c>
      <c r="H2045" s="5">
        <v>50000</v>
      </c>
      <c r="I2045" s="5">
        <v>50000</v>
      </c>
      <c r="J2045" s="5">
        <f>ROUND(Offset_Report7[[#This Row],[FY 2022-23 Allocation]]-Offset_Report7[[#This Row],[FY 2022-23 Expended]],0)</f>
        <v>0</v>
      </c>
      <c r="K2045" s="6">
        <f>Offset_Report7[[#This Row],[FY 2021-22 
Unspent Funds to Offset]]+Offset_Report7[[#This Row],[FY 2022-23 
Unspent Funds to Offset]]</f>
        <v>0</v>
      </c>
    </row>
    <row r="2046" spans="1:11" x14ac:dyDescent="0.2">
      <c r="A2046" s="32" t="s">
        <v>5571</v>
      </c>
      <c r="B2046" s="34" t="s">
        <v>3222</v>
      </c>
      <c r="C2046" s="2" t="s">
        <v>31</v>
      </c>
      <c r="D2046" s="3" t="s">
        <v>3223</v>
      </c>
      <c r="E2046" s="4">
        <v>50000</v>
      </c>
      <c r="F2046" s="4">
        <v>50000</v>
      </c>
      <c r="G2046" s="5">
        <f>ROUND(Offset_Report7[[#This Row],[FY 2021-22 Allocation]]-Offset_Report7[[#This Row],[FY 2021-22 Expended]],0)</f>
        <v>0</v>
      </c>
      <c r="H2046" s="5">
        <v>50000</v>
      </c>
      <c r="I2046" s="5">
        <v>50000</v>
      </c>
      <c r="J2046" s="5">
        <f>ROUND(Offset_Report7[[#This Row],[FY 2022-23 Allocation]]-Offset_Report7[[#This Row],[FY 2022-23 Expended]],0)</f>
        <v>0</v>
      </c>
      <c r="K2046" s="6">
        <f>Offset_Report7[[#This Row],[FY 2021-22 
Unspent Funds to Offset]]+Offset_Report7[[#This Row],[FY 2022-23 
Unspent Funds to Offset]]</f>
        <v>0</v>
      </c>
    </row>
    <row r="2047" spans="1:11" x14ac:dyDescent="0.2">
      <c r="A2047" s="32" t="s">
        <v>5572</v>
      </c>
      <c r="B2047" s="34" t="s">
        <v>11</v>
      </c>
      <c r="C2047" s="2" t="s">
        <v>11</v>
      </c>
      <c r="D2047" s="3" t="s">
        <v>3224</v>
      </c>
      <c r="E2047" s="4">
        <v>218203</v>
      </c>
      <c r="F2047" s="4">
        <v>218203</v>
      </c>
      <c r="G2047" s="5">
        <f>ROUND(Offset_Report7[[#This Row],[FY 2021-22 Allocation]]-Offset_Report7[[#This Row],[FY 2021-22 Expended]],0)</f>
        <v>0</v>
      </c>
      <c r="H2047" s="5">
        <v>587736</v>
      </c>
      <c r="I2047" s="5">
        <v>341189.8</v>
      </c>
      <c r="J2047" s="5">
        <f>ROUND(Offset_Report7[[#This Row],[FY 2022-23 Allocation]]-Offset_Report7[[#This Row],[FY 2022-23 Expended]],0)</f>
        <v>246546</v>
      </c>
      <c r="K2047" s="6">
        <f>Offset_Report7[[#This Row],[FY 2021-22 
Unspent Funds to Offset]]+Offset_Report7[[#This Row],[FY 2022-23 
Unspent Funds to Offset]]</f>
        <v>246546</v>
      </c>
    </row>
    <row r="2048" spans="1:11" x14ac:dyDescent="0.2">
      <c r="A2048" s="32" t="s">
        <v>5573</v>
      </c>
      <c r="B2048" s="33" t="s">
        <v>3225</v>
      </c>
      <c r="C2048" s="2" t="s">
        <v>31</v>
      </c>
      <c r="D2048" s="3" t="s">
        <v>3226</v>
      </c>
      <c r="E2048" s="4">
        <v>0</v>
      </c>
      <c r="F2048" s="4">
        <v>0</v>
      </c>
      <c r="G2048" s="5">
        <f>ROUND(Offset_Report7[[#This Row],[FY 2021-22 Allocation]]-Offset_Report7[[#This Row],[FY 2021-22 Expended]],0)</f>
        <v>0</v>
      </c>
      <c r="H2048" s="5">
        <v>0</v>
      </c>
      <c r="I2048" s="5">
        <v>0</v>
      </c>
      <c r="J2048" s="5">
        <f>ROUND(Offset_Report7[[#This Row],[FY 2022-23 Allocation]]-Offset_Report7[[#This Row],[FY 2022-23 Expended]],0)</f>
        <v>0</v>
      </c>
      <c r="K2048" s="6">
        <f>Offset_Report7[[#This Row],[FY 2021-22 
Unspent Funds to Offset]]+Offset_Report7[[#This Row],[FY 2022-23 
Unspent Funds to Offset]]</f>
        <v>0</v>
      </c>
    </row>
    <row r="2049" spans="1:11" x14ac:dyDescent="0.2">
      <c r="A2049" s="32" t="s">
        <v>5574</v>
      </c>
      <c r="B2049" s="33" t="s">
        <v>11</v>
      </c>
      <c r="C2049" s="2" t="s">
        <v>11</v>
      </c>
      <c r="D2049" s="3" t="s">
        <v>3227</v>
      </c>
      <c r="E2049" s="4">
        <v>83796</v>
      </c>
      <c r="F2049" s="4">
        <v>83796</v>
      </c>
      <c r="G2049" s="5">
        <f>ROUND(Offset_Report7[[#This Row],[FY 2021-22 Allocation]]-Offset_Report7[[#This Row],[FY 2021-22 Expended]],0)</f>
        <v>0</v>
      </c>
      <c r="H2049" s="5">
        <v>242960</v>
      </c>
      <c r="I2049" s="5">
        <v>242960</v>
      </c>
      <c r="J2049" s="5">
        <f>ROUND(Offset_Report7[[#This Row],[FY 2022-23 Allocation]]-Offset_Report7[[#This Row],[FY 2022-23 Expended]],0)</f>
        <v>0</v>
      </c>
      <c r="K2049" s="6">
        <f>Offset_Report7[[#This Row],[FY 2021-22 
Unspent Funds to Offset]]+Offset_Report7[[#This Row],[FY 2022-23 
Unspent Funds to Offset]]</f>
        <v>0</v>
      </c>
    </row>
    <row r="2050" spans="1:11" x14ac:dyDescent="0.2">
      <c r="A2050" s="32" t="s">
        <v>5575</v>
      </c>
      <c r="B2050" s="34" t="s">
        <v>11</v>
      </c>
      <c r="C2050" s="2" t="s">
        <v>11</v>
      </c>
      <c r="D2050" s="3" t="s">
        <v>3228</v>
      </c>
      <c r="E2050" s="4">
        <v>630500</v>
      </c>
      <c r="F2050" s="4">
        <v>630500</v>
      </c>
      <c r="G2050" s="5">
        <f>ROUND(Offset_Report7[[#This Row],[FY 2021-22 Allocation]]-Offset_Report7[[#This Row],[FY 2021-22 Expended]],0)</f>
        <v>0</v>
      </c>
      <c r="H2050" s="5">
        <v>1312182</v>
      </c>
      <c r="I2050" s="5">
        <v>1195212.4099999999</v>
      </c>
      <c r="J2050" s="5">
        <f>ROUND(Offset_Report7[[#This Row],[FY 2022-23 Allocation]]-Offset_Report7[[#This Row],[FY 2022-23 Expended]],0)</f>
        <v>116970</v>
      </c>
      <c r="K2050" s="6">
        <f>Offset_Report7[[#This Row],[FY 2021-22 
Unspent Funds to Offset]]+Offset_Report7[[#This Row],[FY 2022-23 
Unspent Funds to Offset]]</f>
        <v>116970</v>
      </c>
    </row>
    <row r="2051" spans="1:11" x14ac:dyDescent="0.2">
      <c r="A2051" s="32" t="s">
        <v>5576</v>
      </c>
      <c r="B2051" s="34" t="s">
        <v>3229</v>
      </c>
      <c r="C2051" s="2" t="s">
        <v>31</v>
      </c>
      <c r="D2051" s="3" t="s">
        <v>3230</v>
      </c>
      <c r="E2051" s="4">
        <v>0</v>
      </c>
      <c r="F2051" s="4">
        <v>0</v>
      </c>
      <c r="G2051" s="5">
        <f>ROUND(Offset_Report7[[#This Row],[FY 2021-22 Allocation]]-Offset_Report7[[#This Row],[FY 2021-22 Expended]],0)</f>
        <v>0</v>
      </c>
      <c r="H2051" s="5">
        <v>0</v>
      </c>
      <c r="I2051" s="5">
        <v>0</v>
      </c>
      <c r="J2051" s="5">
        <f>ROUND(Offset_Report7[[#This Row],[FY 2022-23 Allocation]]-Offset_Report7[[#This Row],[FY 2022-23 Expended]],0)</f>
        <v>0</v>
      </c>
      <c r="K2051" s="6">
        <f>Offset_Report7[[#This Row],[FY 2021-22 
Unspent Funds to Offset]]+Offset_Report7[[#This Row],[FY 2022-23 
Unspent Funds to Offset]]</f>
        <v>0</v>
      </c>
    </row>
    <row r="2052" spans="1:11" x14ac:dyDescent="0.2">
      <c r="A2052" s="32" t="s">
        <v>5577</v>
      </c>
      <c r="B2052" s="33" t="s">
        <v>11</v>
      </c>
      <c r="C2052" s="2" t="s">
        <v>11</v>
      </c>
      <c r="D2052" s="3" t="s">
        <v>3231</v>
      </c>
      <c r="E2052" s="4">
        <v>50000</v>
      </c>
      <c r="F2052" s="4">
        <v>50000</v>
      </c>
      <c r="G2052" s="5">
        <f>ROUND(Offset_Report7[[#This Row],[FY 2021-22 Allocation]]-Offset_Report7[[#This Row],[FY 2021-22 Expended]],0)</f>
        <v>0</v>
      </c>
      <c r="H2052" s="5">
        <v>52377</v>
      </c>
      <c r="I2052" s="5">
        <v>52377</v>
      </c>
      <c r="J2052" s="5">
        <f>ROUND(Offset_Report7[[#This Row],[FY 2022-23 Allocation]]-Offset_Report7[[#This Row],[FY 2022-23 Expended]],0)</f>
        <v>0</v>
      </c>
      <c r="K2052" s="6">
        <f>Offset_Report7[[#This Row],[FY 2021-22 
Unspent Funds to Offset]]+Offset_Report7[[#This Row],[FY 2022-23 
Unspent Funds to Offset]]</f>
        <v>0</v>
      </c>
    </row>
    <row r="2053" spans="1:11" x14ac:dyDescent="0.2">
      <c r="A2053" s="32" t="s">
        <v>5578</v>
      </c>
      <c r="B2053" s="33" t="s">
        <v>11</v>
      </c>
      <c r="C2053" s="2" t="s">
        <v>11</v>
      </c>
      <c r="D2053" s="3" t="s">
        <v>3232</v>
      </c>
      <c r="E2053" s="4">
        <v>11086639</v>
      </c>
      <c r="F2053" s="4">
        <v>11086639</v>
      </c>
      <c r="G2053" s="5">
        <f>ROUND(Offset_Report7[[#This Row],[FY 2021-22 Allocation]]-Offset_Report7[[#This Row],[FY 2021-22 Expended]],0)</f>
        <v>0</v>
      </c>
      <c r="H2053" s="5">
        <v>21735557</v>
      </c>
      <c r="I2053" s="5">
        <v>21735557</v>
      </c>
      <c r="J2053" s="5">
        <f>ROUND(Offset_Report7[[#This Row],[FY 2022-23 Allocation]]-Offset_Report7[[#This Row],[FY 2022-23 Expended]],0)</f>
        <v>0</v>
      </c>
      <c r="K2053" s="6">
        <f>Offset_Report7[[#This Row],[FY 2021-22 
Unspent Funds to Offset]]+Offset_Report7[[#This Row],[FY 2022-23 
Unspent Funds to Offset]]</f>
        <v>0</v>
      </c>
    </row>
    <row r="2054" spans="1:11" x14ac:dyDescent="0.2">
      <c r="A2054" s="32" t="s">
        <v>5579</v>
      </c>
      <c r="B2054" s="34" t="s">
        <v>3233</v>
      </c>
      <c r="C2054" s="2" t="s">
        <v>14</v>
      </c>
      <c r="D2054" s="3" t="s">
        <v>3234</v>
      </c>
      <c r="E2054" s="4">
        <v>214130</v>
      </c>
      <c r="F2054" s="4">
        <v>214130</v>
      </c>
      <c r="G2054" s="5">
        <f>ROUND(Offset_Report7[[#This Row],[FY 2021-22 Allocation]]-Offset_Report7[[#This Row],[FY 2021-22 Expended]],0)</f>
        <v>0</v>
      </c>
      <c r="H2054" s="5">
        <v>788745</v>
      </c>
      <c r="I2054" s="5">
        <v>788745</v>
      </c>
      <c r="J2054" s="5">
        <f>ROUND(Offset_Report7[[#This Row],[FY 2022-23 Allocation]]-Offset_Report7[[#This Row],[FY 2022-23 Expended]],0)</f>
        <v>0</v>
      </c>
      <c r="K2054" s="6">
        <f>Offset_Report7[[#This Row],[FY 2021-22 
Unspent Funds to Offset]]+Offset_Report7[[#This Row],[FY 2022-23 
Unspent Funds to Offset]]</f>
        <v>0</v>
      </c>
    </row>
    <row r="2055" spans="1:11" x14ac:dyDescent="0.2">
      <c r="A2055" s="32" t="s">
        <v>5580</v>
      </c>
      <c r="B2055" s="34" t="s">
        <v>3235</v>
      </c>
      <c r="C2055" s="2" t="s">
        <v>14</v>
      </c>
      <c r="D2055" s="3" t="s">
        <v>3236</v>
      </c>
      <c r="E2055" s="4">
        <v>0</v>
      </c>
      <c r="F2055" s="4">
        <v>0</v>
      </c>
      <c r="G2055" s="5">
        <f>ROUND(Offset_Report7[[#This Row],[FY 2021-22 Allocation]]-Offset_Report7[[#This Row],[FY 2021-22 Expended]],0)</f>
        <v>0</v>
      </c>
      <c r="H2055" s="5">
        <v>0</v>
      </c>
      <c r="I2055" s="5">
        <v>0</v>
      </c>
      <c r="J2055" s="5">
        <f>ROUND(Offset_Report7[[#This Row],[FY 2022-23 Allocation]]-Offset_Report7[[#This Row],[FY 2022-23 Expended]],0)</f>
        <v>0</v>
      </c>
      <c r="K2055" s="6">
        <f>Offset_Report7[[#This Row],[FY 2021-22 
Unspent Funds to Offset]]+Offset_Report7[[#This Row],[FY 2022-23 
Unspent Funds to Offset]]</f>
        <v>0</v>
      </c>
    </row>
    <row r="2056" spans="1:11" x14ac:dyDescent="0.2">
      <c r="A2056" s="32" t="s">
        <v>5581</v>
      </c>
      <c r="B2056" s="33" t="s">
        <v>11</v>
      </c>
      <c r="C2056" s="2" t="s">
        <v>11</v>
      </c>
      <c r="D2056" s="3" t="s">
        <v>3237</v>
      </c>
      <c r="E2056" s="4">
        <v>0</v>
      </c>
      <c r="F2056" s="4">
        <v>0</v>
      </c>
      <c r="G2056" s="5">
        <f>ROUND(Offset_Report7[[#This Row],[FY 2021-22 Allocation]]-Offset_Report7[[#This Row],[FY 2021-22 Expended]],0)</f>
        <v>0</v>
      </c>
      <c r="H2056" s="5">
        <v>0</v>
      </c>
      <c r="I2056" s="5">
        <v>0</v>
      </c>
      <c r="J2056" s="5">
        <f>ROUND(Offset_Report7[[#This Row],[FY 2022-23 Allocation]]-Offset_Report7[[#This Row],[FY 2022-23 Expended]],0)</f>
        <v>0</v>
      </c>
      <c r="K2056" s="6">
        <f>Offset_Report7[[#This Row],[FY 2021-22 
Unspent Funds to Offset]]+Offset_Report7[[#This Row],[FY 2022-23 
Unspent Funds to Offset]]</f>
        <v>0</v>
      </c>
    </row>
    <row r="2057" spans="1:11" x14ac:dyDescent="0.2">
      <c r="A2057" s="32" t="s">
        <v>5582</v>
      </c>
      <c r="B2057" s="34" t="s">
        <v>3238</v>
      </c>
      <c r="C2057" s="2" t="s">
        <v>14</v>
      </c>
      <c r="D2057" s="3" t="s">
        <v>3239</v>
      </c>
      <c r="E2057" s="4">
        <v>50000</v>
      </c>
      <c r="F2057" s="4">
        <v>50000</v>
      </c>
      <c r="G2057" s="5">
        <f>ROUND(Offset_Report7[[#This Row],[FY 2021-22 Allocation]]-Offset_Report7[[#This Row],[FY 2021-22 Expended]],0)</f>
        <v>0</v>
      </c>
      <c r="H2057" s="5">
        <v>122453</v>
      </c>
      <c r="I2057" s="5">
        <v>122453</v>
      </c>
      <c r="J2057" s="5">
        <f>ROUND(Offset_Report7[[#This Row],[FY 2022-23 Allocation]]-Offset_Report7[[#This Row],[FY 2022-23 Expended]],0)</f>
        <v>0</v>
      </c>
      <c r="K2057" s="6">
        <f>Offset_Report7[[#This Row],[FY 2021-22 
Unspent Funds to Offset]]+Offset_Report7[[#This Row],[FY 2022-23 
Unspent Funds to Offset]]</f>
        <v>0</v>
      </c>
    </row>
    <row r="2058" spans="1:11" x14ac:dyDescent="0.2">
      <c r="A2058" s="32" t="s">
        <v>5583</v>
      </c>
      <c r="B2058" s="33" t="s">
        <v>11</v>
      </c>
      <c r="C2058" s="2" t="s">
        <v>11</v>
      </c>
      <c r="D2058" s="3" t="s">
        <v>3240</v>
      </c>
      <c r="E2058" s="4">
        <v>61551</v>
      </c>
      <c r="F2058" s="4">
        <v>61551</v>
      </c>
      <c r="G2058" s="5">
        <f>ROUND(Offset_Report7[[#This Row],[FY 2021-22 Allocation]]-Offset_Report7[[#This Row],[FY 2021-22 Expended]],0)</f>
        <v>0</v>
      </c>
      <c r="H2058" s="5">
        <v>121076</v>
      </c>
      <c r="I2058" s="5">
        <v>53853.38</v>
      </c>
      <c r="J2058" s="5">
        <f>ROUND(Offset_Report7[[#This Row],[FY 2022-23 Allocation]]-Offset_Report7[[#This Row],[FY 2022-23 Expended]],0)</f>
        <v>67223</v>
      </c>
      <c r="K2058" s="6">
        <f>Offset_Report7[[#This Row],[FY 2021-22 
Unspent Funds to Offset]]+Offset_Report7[[#This Row],[FY 2022-23 
Unspent Funds to Offset]]</f>
        <v>67223</v>
      </c>
    </row>
    <row r="2059" spans="1:11" x14ac:dyDescent="0.2">
      <c r="A2059" s="32" t="s">
        <v>5584</v>
      </c>
      <c r="B2059" s="34" t="s">
        <v>3241</v>
      </c>
      <c r="C2059" s="2" t="s">
        <v>31</v>
      </c>
      <c r="D2059" s="3" t="s">
        <v>3242</v>
      </c>
      <c r="E2059" s="4">
        <v>80778</v>
      </c>
      <c r="F2059" s="4">
        <v>80778</v>
      </c>
      <c r="G2059" s="5">
        <f>ROUND(Offset_Report7[[#This Row],[FY 2021-22 Allocation]]-Offset_Report7[[#This Row],[FY 2021-22 Expended]],0)</f>
        <v>0</v>
      </c>
      <c r="H2059" s="5">
        <v>185533</v>
      </c>
      <c r="I2059" s="5">
        <v>82523.199999999997</v>
      </c>
      <c r="J2059" s="5">
        <f>ROUND(Offset_Report7[[#This Row],[FY 2022-23 Allocation]]-Offset_Report7[[#This Row],[FY 2022-23 Expended]],0)</f>
        <v>103010</v>
      </c>
      <c r="K2059" s="6">
        <f>Offset_Report7[[#This Row],[FY 2021-22 
Unspent Funds to Offset]]+Offset_Report7[[#This Row],[FY 2022-23 
Unspent Funds to Offset]]</f>
        <v>103010</v>
      </c>
    </row>
    <row r="2060" spans="1:11" x14ac:dyDescent="0.2">
      <c r="A2060" s="32" t="s">
        <v>5585</v>
      </c>
      <c r="B2060" s="34" t="s">
        <v>11</v>
      </c>
      <c r="C2060" s="2" t="s">
        <v>11</v>
      </c>
      <c r="D2060" s="3" t="s">
        <v>3243</v>
      </c>
      <c r="E2060" s="4">
        <v>1596503</v>
      </c>
      <c r="F2060" s="4">
        <v>287446</v>
      </c>
      <c r="G2060" s="5">
        <f>ROUND(Offset_Report7[[#This Row],[FY 2021-22 Allocation]]-Offset_Report7[[#This Row],[FY 2021-22 Expended]],0)</f>
        <v>1309057</v>
      </c>
      <c r="H2060" s="5">
        <v>5924180</v>
      </c>
      <c r="I2060" s="5">
        <v>1141138</v>
      </c>
      <c r="J2060" s="5">
        <f>ROUND(Offset_Report7[[#This Row],[FY 2022-23 Allocation]]-Offset_Report7[[#This Row],[FY 2022-23 Expended]],0)</f>
        <v>4783042</v>
      </c>
      <c r="K2060" s="6">
        <f>Offset_Report7[[#This Row],[FY 2021-22 
Unspent Funds to Offset]]+Offset_Report7[[#This Row],[FY 2022-23 
Unspent Funds to Offset]]</f>
        <v>6092099</v>
      </c>
    </row>
    <row r="2061" spans="1:11" x14ac:dyDescent="0.2">
      <c r="A2061" s="32" t="s">
        <v>5586</v>
      </c>
      <c r="B2061" s="33" t="s">
        <v>11</v>
      </c>
      <c r="C2061" s="2" t="s">
        <v>11</v>
      </c>
      <c r="D2061" s="3" t="s">
        <v>3244</v>
      </c>
      <c r="E2061" s="4">
        <v>52868</v>
      </c>
      <c r="F2061" s="4">
        <v>52868</v>
      </c>
      <c r="G2061" s="5">
        <f>ROUND(Offset_Report7[[#This Row],[FY 2021-22 Allocation]]-Offset_Report7[[#This Row],[FY 2021-22 Expended]],0)</f>
        <v>0</v>
      </c>
      <c r="H2061" s="5">
        <v>136591</v>
      </c>
      <c r="I2061" s="5">
        <v>136591</v>
      </c>
      <c r="J2061" s="5">
        <f>ROUND(Offset_Report7[[#This Row],[FY 2022-23 Allocation]]-Offset_Report7[[#This Row],[FY 2022-23 Expended]],0)</f>
        <v>0</v>
      </c>
      <c r="K2061" s="6">
        <f>Offset_Report7[[#This Row],[FY 2021-22 
Unspent Funds to Offset]]+Offset_Report7[[#This Row],[FY 2022-23 
Unspent Funds to Offset]]</f>
        <v>0</v>
      </c>
    </row>
    <row r="2062" spans="1:11" x14ac:dyDescent="0.2">
      <c r="A2062" s="32" t="s">
        <v>5587</v>
      </c>
      <c r="B2062" s="34" t="s">
        <v>3245</v>
      </c>
      <c r="C2062" s="2" t="s">
        <v>31</v>
      </c>
      <c r="D2062" s="3" t="s">
        <v>3246</v>
      </c>
      <c r="E2062" s="4">
        <v>50000</v>
      </c>
      <c r="F2062" s="4">
        <v>50000</v>
      </c>
      <c r="G2062" s="5">
        <f>ROUND(Offset_Report7[[#This Row],[FY 2021-22 Allocation]]-Offset_Report7[[#This Row],[FY 2021-22 Expended]],0)</f>
        <v>0</v>
      </c>
      <c r="H2062" s="5">
        <v>50000</v>
      </c>
      <c r="I2062" s="5">
        <v>50000</v>
      </c>
      <c r="J2062" s="5">
        <f>ROUND(Offset_Report7[[#This Row],[FY 2022-23 Allocation]]-Offset_Report7[[#This Row],[FY 2022-23 Expended]],0)</f>
        <v>0</v>
      </c>
      <c r="K2062" s="6">
        <f>Offset_Report7[[#This Row],[FY 2021-22 
Unspent Funds to Offset]]+Offset_Report7[[#This Row],[FY 2022-23 
Unspent Funds to Offset]]</f>
        <v>0</v>
      </c>
    </row>
    <row r="2063" spans="1:11" x14ac:dyDescent="0.2">
      <c r="A2063" s="32" t="s">
        <v>5588</v>
      </c>
      <c r="B2063" s="34" t="s">
        <v>11</v>
      </c>
      <c r="C2063" s="2" t="s">
        <v>11</v>
      </c>
      <c r="D2063" s="3" t="s">
        <v>3247</v>
      </c>
      <c r="E2063" s="4">
        <v>847772</v>
      </c>
      <c r="F2063" s="4">
        <v>847772</v>
      </c>
      <c r="G2063" s="5">
        <f>ROUND(Offset_Report7[[#This Row],[FY 2021-22 Allocation]]-Offset_Report7[[#This Row],[FY 2021-22 Expended]],0)</f>
        <v>0</v>
      </c>
      <c r="H2063" s="5">
        <v>3062250</v>
      </c>
      <c r="I2063" s="5">
        <v>2845980.43</v>
      </c>
      <c r="J2063" s="5">
        <f>ROUND(Offset_Report7[[#This Row],[FY 2022-23 Allocation]]-Offset_Report7[[#This Row],[FY 2022-23 Expended]],0)</f>
        <v>216270</v>
      </c>
      <c r="K2063" s="6">
        <f>Offset_Report7[[#This Row],[FY 2021-22 
Unspent Funds to Offset]]+Offset_Report7[[#This Row],[FY 2022-23 
Unspent Funds to Offset]]</f>
        <v>216270</v>
      </c>
    </row>
    <row r="2064" spans="1:11" x14ac:dyDescent="0.2">
      <c r="A2064" s="32" t="s">
        <v>5589</v>
      </c>
      <c r="B2064" s="34" t="s">
        <v>3248</v>
      </c>
      <c r="C2064" s="2" t="s">
        <v>14</v>
      </c>
      <c r="D2064" s="3" t="s">
        <v>3249</v>
      </c>
      <c r="E2064" s="4">
        <v>144827</v>
      </c>
      <c r="F2064" s="4">
        <v>144827</v>
      </c>
      <c r="G2064" s="5">
        <f>ROUND(Offset_Report7[[#This Row],[FY 2021-22 Allocation]]-Offset_Report7[[#This Row],[FY 2021-22 Expended]],0)</f>
        <v>0</v>
      </c>
      <c r="H2064" s="5">
        <v>407296</v>
      </c>
      <c r="I2064" s="5">
        <v>407296</v>
      </c>
      <c r="J2064" s="5">
        <f>ROUND(Offset_Report7[[#This Row],[FY 2022-23 Allocation]]-Offset_Report7[[#This Row],[FY 2022-23 Expended]],0)</f>
        <v>0</v>
      </c>
      <c r="K2064" s="6">
        <f>Offset_Report7[[#This Row],[FY 2021-22 
Unspent Funds to Offset]]+Offset_Report7[[#This Row],[FY 2022-23 
Unspent Funds to Offset]]</f>
        <v>0</v>
      </c>
    </row>
    <row r="2065" spans="1:11" x14ac:dyDescent="0.2">
      <c r="A2065" s="32" t="s">
        <v>5590</v>
      </c>
      <c r="B2065" s="33" t="s">
        <v>11</v>
      </c>
      <c r="C2065" s="2" t="s">
        <v>11</v>
      </c>
      <c r="D2065" s="3" t="s">
        <v>3250</v>
      </c>
      <c r="E2065" s="4">
        <v>50000</v>
      </c>
      <c r="F2065" s="4">
        <v>50000</v>
      </c>
      <c r="G2065" s="5">
        <f>ROUND(Offset_Report7[[#This Row],[FY 2021-22 Allocation]]-Offset_Report7[[#This Row],[FY 2021-22 Expended]],0)</f>
        <v>0</v>
      </c>
      <c r="H2065" s="5">
        <v>60154</v>
      </c>
      <c r="I2065" s="5">
        <v>60154</v>
      </c>
      <c r="J2065" s="5">
        <f>ROUND(Offset_Report7[[#This Row],[FY 2022-23 Allocation]]-Offset_Report7[[#This Row],[FY 2022-23 Expended]],0)</f>
        <v>0</v>
      </c>
      <c r="K2065" s="6">
        <f>Offset_Report7[[#This Row],[FY 2021-22 
Unspent Funds to Offset]]+Offset_Report7[[#This Row],[FY 2022-23 
Unspent Funds to Offset]]</f>
        <v>0</v>
      </c>
    </row>
    <row r="2066" spans="1:11" x14ac:dyDescent="0.2">
      <c r="A2066" s="32" t="s">
        <v>5591</v>
      </c>
      <c r="B2066" s="34" t="s">
        <v>3251</v>
      </c>
      <c r="C2066" s="2" t="s">
        <v>31</v>
      </c>
      <c r="D2066" s="3" t="s">
        <v>3252</v>
      </c>
      <c r="E2066" s="4">
        <v>59116</v>
      </c>
      <c r="F2066" s="4">
        <v>59116</v>
      </c>
      <c r="G2066" s="5">
        <f>ROUND(Offset_Report7[[#This Row],[FY 2021-22 Allocation]]-Offset_Report7[[#This Row],[FY 2021-22 Expended]],0)</f>
        <v>0</v>
      </c>
      <c r="H2066" s="5">
        <v>209623</v>
      </c>
      <c r="I2066" s="5">
        <v>209623</v>
      </c>
      <c r="J2066" s="5">
        <f>ROUND(Offset_Report7[[#This Row],[FY 2022-23 Allocation]]-Offset_Report7[[#This Row],[FY 2022-23 Expended]],0)</f>
        <v>0</v>
      </c>
      <c r="K2066" s="6">
        <f>Offset_Report7[[#This Row],[FY 2021-22 
Unspent Funds to Offset]]+Offset_Report7[[#This Row],[FY 2022-23 
Unspent Funds to Offset]]</f>
        <v>0</v>
      </c>
    </row>
    <row r="2067" spans="1:11" x14ac:dyDescent="0.2">
      <c r="A2067" s="32" t="s">
        <v>5592</v>
      </c>
      <c r="B2067" s="33" t="s">
        <v>11</v>
      </c>
      <c r="C2067" s="2" t="s">
        <v>11</v>
      </c>
      <c r="D2067" s="3" t="s">
        <v>3253</v>
      </c>
      <c r="E2067" s="4">
        <v>1285634</v>
      </c>
      <c r="F2067" s="4">
        <v>1285634</v>
      </c>
      <c r="G2067" s="5">
        <f>ROUND(Offset_Report7[[#This Row],[FY 2021-22 Allocation]]-Offset_Report7[[#This Row],[FY 2021-22 Expended]],0)</f>
        <v>0</v>
      </c>
      <c r="H2067" s="5">
        <v>3556085</v>
      </c>
      <c r="I2067" s="5">
        <v>3556085</v>
      </c>
      <c r="J2067" s="5">
        <f>ROUND(Offset_Report7[[#This Row],[FY 2022-23 Allocation]]-Offset_Report7[[#This Row],[FY 2022-23 Expended]],0)</f>
        <v>0</v>
      </c>
      <c r="K2067" s="6">
        <f>Offset_Report7[[#This Row],[FY 2021-22 
Unspent Funds to Offset]]+Offset_Report7[[#This Row],[FY 2022-23 
Unspent Funds to Offset]]</f>
        <v>0</v>
      </c>
    </row>
    <row r="2068" spans="1:11" x14ac:dyDescent="0.2">
      <c r="A2068" s="32" t="s">
        <v>5593</v>
      </c>
      <c r="B2068" s="34" t="s">
        <v>11</v>
      </c>
      <c r="C2068" s="2" t="s">
        <v>11</v>
      </c>
      <c r="D2068" s="3" t="s">
        <v>3254</v>
      </c>
      <c r="E2068" s="4">
        <v>2197416</v>
      </c>
      <c r="F2068" s="4">
        <v>2197416</v>
      </c>
      <c r="G2068" s="5">
        <f>ROUND(Offset_Report7[[#This Row],[FY 2021-22 Allocation]]-Offset_Report7[[#This Row],[FY 2021-22 Expended]],0)</f>
        <v>0</v>
      </c>
      <c r="H2068" s="5">
        <v>5807108</v>
      </c>
      <c r="I2068" s="5">
        <v>5807108</v>
      </c>
      <c r="J2068" s="5">
        <f>ROUND(Offset_Report7[[#This Row],[FY 2022-23 Allocation]]-Offset_Report7[[#This Row],[FY 2022-23 Expended]],0)</f>
        <v>0</v>
      </c>
      <c r="K2068" s="6">
        <f>Offset_Report7[[#This Row],[FY 2021-22 
Unspent Funds to Offset]]+Offset_Report7[[#This Row],[FY 2022-23 
Unspent Funds to Offset]]</f>
        <v>0</v>
      </c>
    </row>
    <row r="2069" spans="1:11" x14ac:dyDescent="0.2">
      <c r="A2069" s="32" t="s">
        <v>5594</v>
      </c>
      <c r="B2069" s="34" t="s">
        <v>11</v>
      </c>
      <c r="C2069" s="2" t="s">
        <v>11</v>
      </c>
      <c r="D2069" s="3" t="s">
        <v>3255</v>
      </c>
      <c r="E2069" s="4">
        <v>50000</v>
      </c>
      <c r="F2069" s="4">
        <v>50000</v>
      </c>
      <c r="G2069" s="5">
        <f>ROUND(Offset_Report7[[#This Row],[FY 2021-22 Allocation]]-Offset_Report7[[#This Row],[FY 2021-22 Expended]],0)</f>
        <v>0</v>
      </c>
      <c r="H2069" s="5">
        <v>111812</v>
      </c>
      <c r="I2069" s="5">
        <v>111812</v>
      </c>
      <c r="J2069" s="5">
        <f>ROUND(Offset_Report7[[#This Row],[FY 2022-23 Allocation]]-Offset_Report7[[#This Row],[FY 2022-23 Expended]],0)</f>
        <v>0</v>
      </c>
      <c r="K2069" s="6">
        <f>Offset_Report7[[#This Row],[FY 2021-22 
Unspent Funds to Offset]]+Offset_Report7[[#This Row],[FY 2022-23 
Unspent Funds to Offset]]</f>
        <v>0</v>
      </c>
    </row>
    <row r="2070" spans="1:11" x14ac:dyDescent="0.2">
      <c r="A2070" s="32" t="s">
        <v>5595</v>
      </c>
      <c r="B2070" s="34" t="s">
        <v>11</v>
      </c>
      <c r="C2070" s="2" t="s">
        <v>11</v>
      </c>
      <c r="D2070" s="3" t="s">
        <v>3256</v>
      </c>
      <c r="E2070" s="4">
        <v>794089</v>
      </c>
      <c r="F2070" s="4">
        <v>794089</v>
      </c>
      <c r="G2070" s="5">
        <f>ROUND(Offset_Report7[[#This Row],[FY 2021-22 Allocation]]-Offset_Report7[[#This Row],[FY 2021-22 Expended]],0)</f>
        <v>0</v>
      </c>
      <c r="H2070" s="5">
        <v>2168864</v>
      </c>
      <c r="I2070" s="5">
        <v>2168864</v>
      </c>
      <c r="J2070" s="5">
        <f>ROUND(Offset_Report7[[#This Row],[FY 2022-23 Allocation]]-Offset_Report7[[#This Row],[FY 2022-23 Expended]],0)</f>
        <v>0</v>
      </c>
      <c r="K2070" s="6">
        <f>Offset_Report7[[#This Row],[FY 2021-22 
Unspent Funds to Offset]]+Offset_Report7[[#This Row],[FY 2022-23 
Unspent Funds to Offset]]</f>
        <v>0</v>
      </c>
    </row>
    <row r="2071" spans="1:11" x14ac:dyDescent="0.2">
      <c r="A2071" s="32" t="s">
        <v>5596</v>
      </c>
      <c r="B2071" s="34" t="s">
        <v>11</v>
      </c>
      <c r="C2071" s="2" t="s">
        <v>11</v>
      </c>
      <c r="D2071" s="3" t="s">
        <v>3257</v>
      </c>
      <c r="E2071" s="4">
        <v>346673</v>
      </c>
      <c r="F2071" s="4">
        <v>346673</v>
      </c>
      <c r="G2071" s="5">
        <f>ROUND(Offset_Report7[[#This Row],[FY 2021-22 Allocation]]-Offset_Report7[[#This Row],[FY 2021-22 Expended]],0)</f>
        <v>0</v>
      </c>
      <c r="H2071" s="5">
        <v>961605</v>
      </c>
      <c r="I2071" s="5">
        <v>961605</v>
      </c>
      <c r="J2071" s="5">
        <f>ROUND(Offset_Report7[[#This Row],[FY 2022-23 Allocation]]-Offset_Report7[[#This Row],[FY 2022-23 Expended]],0)</f>
        <v>0</v>
      </c>
      <c r="K2071" s="6">
        <f>Offset_Report7[[#This Row],[FY 2021-22 
Unspent Funds to Offset]]+Offset_Report7[[#This Row],[FY 2022-23 
Unspent Funds to Offset]]</f>
        <v>0</v>
      </c>
    </row>
    <row r="2072" spans="1:11" x14ac:dyDescent="0.2">
      <c r="A2072" s="32" t="s">
        <v>5597</v>
      </c>
      <c r="B2072" s="34" t="s">
        <v>11</v>
      </c>
      <c r="C2072" s="2" t="s">
        <v>11</v>
      </c>
      <c r="D2072" s="3" t="s">
        <v>3258</v>
      </c>
      <c r="E2072" s="4">
        <v>1155300</v>
      </c>
      <c r="F2072" s="4">
        <v>1155300</v>
      </c>
      <c r="G2072" s="5">
        <f>ROUND(Offset_Report7[[#This Row],[FY 2021-22 Allocation]]-Offset_Report7[[#This Row],[FY 2021-22 Expended]],0)</f>
        <v>0</v>
      </c>
      <c r="H2072" s="5">
        <v>2273338</v>
      </c>
      <c r="I2072" s="5">
        <v>632883.30000000005</v>
      </c>
      <c r="J2072" s="5">
        <f>ROUND(Offset_Report7[[#This Row],[FY 2022-23 Allocation]]-Offset_Report7[[#This Row],[FY 2022-23 Expended]],0)</f>
        <v>1640455</v>
      </c>
      <c r="K2072" s="6">
        <f>Offset_Report7[[#This Row],[FY 2021-22 
Unspent Funds to Offset]]+Offset_Report7[[#This Row],[FY 2022-23 
Unspent Funds to Offset]]</f>
        <v>1640455</v>
      </c>
    </row>
    <row r="2073" spans="1:11" x14ac:dyDescent="0.2">
      <c r="A2073" s="32" t="s">
        <v>5598</v>
      </c>
      <c r="B2073" s="34" t="s">
        <v>3259</v>
      </c>
      <c r="C2073" s="2" t="s">
        <v>31</v>
      </c>
      <c r="D2073" s="3" t="s">
        <v>3260</v>
      </c>
      <c r="E2073" s="4">
        <v>217795</v>
      </c>
      <c r="F2073" s="4">
        <v>217795</v>
      </c>
      <c r="G2073" s="5">
        <f>ROUND(Offset_Report7[[#This Row],[FY 2021-22 Allocation]]-Offset_Report7[[#This Row],[FY 2021-22 Expended]],0)</f>
        <v>0</v>
      </c>
      <c r="H2073" s="5">
        <v>617772</v>
      </c>
      <c r="I2073" s="5">
        <v>126786.33</v>
      </c>
      <c r="J2073" s="5">
        <f>ROUND(Offset_Report7[[#This Row],[FY 2022-23 Allocation]]-Offset_Report7[[#This Row],[FY 2022-23 Expended]],0)</f>
        <v>490986</v>
      </c>
      <c r="K2073" s="6">
        <f>Offset_Report7[[#This Row],[FY 2021-22 
Unspent Funds to Offset]]+Offset_Report7[[#This Row],[FY 2022-23 
Unspent Funds to Offset]]</f>
        <v>490986</v>
      </c>
    </row>
    <row r="2074" spans="1:11" x14ac:dyDescent="0.2">
      <c r="A2074" s="32" t="s">
        <v>5599</v>
      </c>
      <c r="B2074" s="33" t="s">
        <v>11</v>
      </c>
      <c r="C2074" s="2" t="s">
        <v>11</v>
      </c>
      <c r="D2074" s="3" t="s">
        <v>3261</v>
      </c>
      <c r="E2074" s="4">
        <v>780310</v>
      </c>
      <c r="F2074" s="4">
        <v>780310</v>
      </c>
      <c r="G2074" s="5">
        <f>ROUND(Offset_Report7[[#This Row],[FY 2021-22 Allocation]]-Offset_Report7[[#This Row],[FY 2021-22 Expended]],0)</f>
        <v>0</v>
      </c>
      <c r="H2074" s="5">
        <v>2078422</v>
      </c>
      <c r="I2074" s="5">
        <v>2078422</v>
      </c>
      <c r="J2074" s="5">
        <f>ROUND(Offset_Report7[[#This Row],[FY 2022-23 Allocation]]-Offset_Report7[[#This Row],[FY 2022-23 Expended]],0)</f>
        <v>0</v>
      </c>
      <c r="K2074" s="6">
        <f>Offset_Report7[[#This Row],[FY 2021-22 
Unspent Funds to Offset]]+Offset_Report7[[#This Row],[FY 2022-23 
Unspent Funds to Offset]]</f>
        <v>0</v>
      </c>
    </row>
    <row r="2075" spans="1:11" x14ac:dyDescent="0.2">
      <c r="A2075" s="32" t="s">
        <v>5600</v>
      </c>
      <c r="B2075" s="34" t="s">
        <v>3262</v>
      </c>
      <c r="C2075" s="2" t="s">
        <v>31</v>
      </c>
      <c r="D2075" s="3" t="s">
        <v>3263</v>
      </c>
      <c r="E2075" s="4">
        <v>0</v>
      </c>
      <c r="F2075" s="4">
        <v>0</v>
      </c>
      <c r="G2075" s="5">
        <f>ROUND(Offset_Report7[[#This Row],[FY 2021-22 Allocation]]-Offset_Report7[[#This Row],[FY 2021-22 Expended]],0)</f>
        <v>0</v>
      </c>
      <c r="H2075" s="5">
        <v>0</v>
      </c>
      <c r="I2075" s="5">
        <v>0</v>
      </c>
      <c r="J2075" s="5">
        <f>ROUND(Offset_Report7[[#This Row],[FY 2022-23 Allocation]]-Offset_Report7[[#This Row],[FY 2022-23 Expended]],0)</f>
        <v>0</v>
      </c>
      <c r="K2075" s="6">
        <f>Offset_Report7[[#This Row],[FY 2021-22 
Unspent Funds to Offset]]+Offset_Report7[[#This Row],[FY 2022-23 
Unspent Funds to Offset]]</f>
        <v>0</v>
      </c>
    </row>
    <row r="2076" spans="1:11" x14ac:dyDescent="0.2">
      <c r="A2076" s="32" t="s">
        <v>5601</v>
      </c>
      <c r="B2076" s="33" t="s">
        <v>11</v>
      </c>
      <c r="C2076" s="2" t="s">
        <v>11</v>
      </c>
      <c r="D2076" s="3" t="s">
        <v>3264</v>
      </c>
      <c r="E2076" s="4">
        <v>865166</v>
      </c>
      <c r="F2076" s="4">
        <v>865166</v>
      </c>
      <c r="G2076" s="5">
        <f>ROUND(Offset_Report7[[#This Row],[FY 2021-22 Allocation]]-Offset_Report7[[#This Row],[FY 2021-22 Expended]],0)</f>
        <v>0</v>
      </c>
      <c r="H2076" s="5">
        <v>1817781</v>
      </c>
      <c r="I2076" s="5">
        <v>1817781</v>
      </c>
      <c r="J2076" s="5">
        <f>ROUND(Offset_Report7[[#This Row],[FY 2022-23 Allocation]]-Offset_Report7[[#This Row],[FY 2022-23 Expended]],0)</f>
        <v>0</v>
      </c>
      <c r="K2076" s="6">
        <f>Offset_Report7[[#This Row],[FY 2021-22 
Unspent Funds to Offset]]+Offset_Report7[[#This Row],[FY 2022-23 
Unspent Funds to Offset]]</f>
        <v>0</v>
      </c>
    </row>
    <row r="2077" spans="1:11" x14ac:dyDescent="0.2">
      <c r="A2077" s="32" t="s">
        <v>5602</v>
      </c>
      <c r="B2077" s="34" t="s">
        <v>3265</v>
      </c>
      <c r="C2077" s="2" t="s">
        <v>14</v>
      </c>
      <c r="D2077" s="3" t="s">
        <v>3266</v>
      </c>
      <c r="E2077" s="4">
        <v>0</v>
      </c>
      <c r="F2077" s="4">
        <v>0</v>
      </c>
      <c r="G2077" s="5">
        <f>ROUND(Offset_Report7[[#This Row],[FY 2021-22 Allocation]]-Offset_Report7[[#This Row],[FY 2021-22 Expended]],0)</f>
        <v>0</v>
      </c>
      <c r="H2077" s="5">
        <v>0</v>
      </c>
      <c r="I2077" s="5">
        <v>0</v>
      </c>
      <c r="J2077" s="5">
        <f>ROUND(Offset_Report7[[#This Row],[FY 2022-23 Allocation]]-Offset_Report7[[#This Row],[FY 2022-23 Expended]],0)</f>
        <v>0</v>
      </c>
      <c r="K2077" s="6">
        <f>Offset_Report7[[#This Row],[FY 2021-22 
Unspent Funds to Offset]]+Offset_Report7[[#This Row],[FY 2022-23 
Unspent Funds to Offset]]</f>
        <v>0</v>
      </c>
    </row>
    <row r="2078" spans="1:11" x14ac:dyDescent="0.2">
      <c r="A2078" s="32" t="s">
        <v>5603</v>
      </c>
      <c r="B2078" s="34" t="s">
        <v>11</v>
      </c>
      <c r="C2078" s="2" t="s">
        <v>11</v>
      </c>
      <c r="D2078" s="3" t="s">
        <v>3267</v>
      </c>
      <c r="E2078" s="4">
        <v>2858474</v>
      </c>
      <c r="F2078" s="4">
        <v>2858474</v>
      </c>
      <c r="G2078" s="5">
        <f>ROUND(Offset_Report7[[#This Row],[FY 2021-22 Allocation]]-Offset_Report7[[#This Row],[FY 2021-22 Expended]],0)</f>
        <v>0</v>
      </c>
      <c r="H2078" s="5">
        <v>7854695</v>
      </c>
      <c r="I2078" s="5">
        <v>5218764.1399999997</v>
      </c>
      <c r="J2078" s="5">
        <f>ROUND(Offset_Report7[[#This Row],[FY 2022-23 Allocation]]-Offset_Report7[[#This Row],[FY 2022-23 Expended]],0)</f>
        <v>2635931</v>
      </c>
      <c r="K2078" s="6">
        <f>Offset_Report7[[#This Row],[FY 2021-22 
Unspent Funds to Offset]]+Offset_Report7[[#This Row],[FY 2022-23 
Unspent Funds to Offset]]</f>
        <v>2635931</v>
      </c>
    </row>
    <row r="2079" spans="1:11" x14ac:dyDescent="0.2">
      <c r="A2079" s="32" t="s">
        <v>5604</v>
      </c>
      <c r="B2079" s="34" t="s">
        <v>3268</v>
      </c>
      <c r="C2079" s="2" t="s">
        <v>14</v>
      </c>
      <c r="D2079" s="3" t="s">
        <v>3269</v>
      </c>
      <c r="E2079" s="4">
        <v>0</v>
      </c>
      <c r="F2079" s="4">
        <v>0</v>
      </c>
      <c r="G2079" s="5">
        <f>ROUND(Offset_Report7[[#This Row],[FY 2021-22 Allocation]]-Offset_Report7[[#This Row],[FY 2021-22 Expended]],0)</f>
        <v>0</v>
      </c>
      <c r="H2079" s="5">
        <v>0</v>
      </c>
      <c r="I2079" s="5">
        <v>0</v>
      </c>
      <c r="J2079" s="5">
        <f>ROUND(Offset_Report7[[#This Row],[FY 2022-23 Allocation]]-Offset_Report7[[#This Row],[FY 2022-23 Expended]],0)</f>
        <v>0</v>
      </c>
      <c r="K2079" s="6">
        <f>Offset_Report7[[#This Row],[FY 2021-22 
Unspent Funds to Offset]]+Offset_Report7[[#This Row],[FY 2022-23 
Unspent Funds to Offset]]</f>
        <v>0</v>
      </c>
    </row>
    <row r="2080" spans="1:11" x14ac:dyDescent="0.2">
      <c r="A2080" s="32" t="s">
        <v>5605</v>
      </c>
      <c r="B2080" s="34" t="s">
        <v>3270</v>
      </c>
      <c r="C2080" s="2" t="s">
        <v>14</v>
      </c>
      <c r="D2080" s="3" t="s">
        <v>3271</v>
      </c>
      <c r="E2080" s="4">
        <v>0</v>
      </c>
      <c r="F2080" s="4">
        <v>0</v>
      </c>
      <c r="G2080" s="5">
        <f>ROUND(Offset_Report7[[#This Row],[FY 2021-22 Allocation]]-Offset_Report7[[#This Row],[FY 2021-22 Expended]],0)</f>
        <v>0</v>
      </c>
      <c r="H2080" s="5">
        <v>0</v>
      </c>
      <c r="I2080" s="5">
        <v>0</v>
      </c>
      <c r="J2080" s="5">
        <f>ROUND(Offset_Report7[[#This Row],[FY 2022-23 Allocation]]-Offset_Report7[[#This Row],[FY 2022-23 Expended]],0)</f>
        <v>0</v>
      </c>
      <c r="K2080" s="6">
        <f>Offset_Report7[[#This Row],[FY 2021-22 
Unspent Funds to Offset]]+Offset_Report7[[#This Row],[FY 2022-23 
Unspent Funds to Offset]]</f>
        <v>0</v>
      </c>
    </row>
    <row r="2081" spans="1:11" x14ac:dyDescent="0.2">
      <c r="A2081" s="32" t="s">
        <v>5606</v>
      </c>
      <c r="B2081" s="34" t="s">
        <v>11</v>
      </c>
      <c r="C2081" s="2" t="s">
        <v>11</v>
      </c>
      <c r="D2081" s="3" t="s">
        <v>3272</v>
      </c>
      <c r="E2081" s="4">
        <v>0</v>
      </c>
      <c r="F2081" s="4">
        <v>0</v>
      </c>
      <c r="G2081" s="5">
        <f>ROUND(Offset_Report7[[#This Row],[FY 2021-22 Allocation]]-Offset_Report7[[#This Row],[FY 2021-22 Expended]],0)</f>
        <v>0</v>
      </c>
      <c r="H2081" s="5">
        <v>0</v>
      </c>
      <c r="I2081" s="5">
        <v>0</v>
      </c>
      <c r="J2081" s="5">
        <f>ROUND(Offset_Report7[[#This Row],[FY 2022-23 Allocation]]-Offset_Report7[[#This Row],[FY 2022-23 Expended]],0)</f>
        <v>0</v>
      </c>
      <c r="K2081" s="6">
        <f>Offset_Report7[[#This Row],[FY 2021-22 
Unspent Funds to Offset]]+Offset_Report7[[#This Row],[FY 2022-23 
Unspent Funds to Offset]]</f>
        <v>0</v>
      </c>
    </row>
    <row r="2082" spans="1:11" x14ac:dyDescent="0.2">
      <c r="A2082" s="32" t="s">
        <v>5607</v>
      </c>
      <c r="B2082" s="34" t="s">
        <v>3273</v>
      </c>
      <c r="C2082" s="2" t="s">
        <v>14</v>
      </c>
      <c r="D2082" s="3" t="s">
        <v>3274</v>
      </c>
      <c r="E2082" s="4">
        <v>50000</v>
      </c>
      <c r="F2082" s="4">
        <v>50000</v>
      </c>
      <c r="G2082" s="5">
        <f>ROUND(Offset_Report7[[#This Row],[FY 2021-22 Allocation]]-Offset_Report7[[#This Row],[FY 2021-22 Expended]],0)</f>
        <v>0</v>
      </c>
      <c r="H2082" s="5">
        <v>50000</v>
      </c>
      <c r="I2082" s="5">
        <v>50000</v>
      </c>
      <c r="J2082" s="5">
        <f>ROUND(Offset_Report7[[#This Row],[FY 2022-23 Allocation]]-Offset_Report7[[#This Row],[FY 2022-23 Expended]],0)</f>
        <v>0</v>
      </c>
      <c r="K2082" s="6">
        <f>Offset_Report7[[#This Row],[FY 2021-22 
Unspent Funds to Offset]]+Offset_Report7[[#This Row],[FY 2022-23 
Unspent Funds to Offset]]</f>
        <v>0</v>
      </c>
    </row>
    <row r="2083" spans="1:11" x14ac:dyDescent="0.2">
      <c r="A2083" s="32" t="s">
        <v>5608</v>
      </c>
      <c r="B2083" s="33" t="s">
        <v>3275</v>
      </c>
      <c r="C2083" s="2" t="s">
        <v>31</v>
      </c>
      <c r="D2083" s="3" t="s">
        <v>3276</v>
      </c>
      <c r="E2083" s="4">
        <v>0</v>
      </c>
      <c r="F2083" s="4">
        <v>0</v>
      </c>
      <c r="G2083" s="5">
        <f>ROUND(Offset_Report7[[#This Row],[FY 2021-22 Allocation]]-Offset_Report7[[#This Row],[FY 2021-22 Expended]],0)</f>
        <v>0</v>
      </c>
      <c r="H2083" s="5">
        <v>0</v>
      </c>
      <c r="I2083" s="5">
        <v>0</v>
      </c>
      <c r="J2083" s="5">
        <f>ROUND(Offset_Report7[[#This Row],[FY 2022-23 Allocation]]-Offset_Report7[[#This Row],[FY 2022-23 Expended]],0)</f>
        <v>0</v>
      </c>
      <c r="K2083" s="6">
        <f>Offset_Report7[[#This Row],[FY 2021-22 
Unspent Funds to Offset]]+Offset_Report7[[#This Row],[FY 2022-23 
Unspent Funds to Offset]]</f>
        <v>0</v>
      </c>
    </row>
    <row r="2084" spans="1:11" x14ac:dyDescent="0.2">
      <c r="A2084" s="32" t="s">
        <v>5609</v>
      </c>
      <c r="B2084" s="34" t="s">
        <v>11</v>
      </c>
      <c r="C2084" s="2" t="s">
        <v>11</v>
      </c>
      <c r="D2084" s="3" t="s">
        <v>3277</v>
      </c>
      <c r="E2084" s="4">
        <v>103299</v>
      </c>
      <c r="F2084" s="4">
        <v>103299</v>
      </c>
      <c r="G2084" s="5">
        <f>ROUND(Offset_Report7[[#This Row],[FY 2021-22 Allocation]]-Offset_Report7[[#This Row],[FY 2021-22 Expended]],0)</f>
        <v>0</v>
      </c>
      <c r="H2084" s="5">
        <v>281056</v>
      </c>
      <c r="I2084" s="5">
        <v>281056</v>
      </c>
      <c r="J2084" s="5">
        <f>ROUND(Offset_Report7[[#This Row],[FY 2022-23 Allocation]]-Offset_Report7[[#This Row],[FY 2022-23 Expended]],0)</f>
        <v>0</v>
      </c>
      <c r="K2084" s="6">
        <f>Offset_Report7[[#This Row],[FY 2021-22 
Unspent Funds to Offset]]+Offset_Report7[[#This Row],[FY 2022-23 
Unspent Funds to Offset]]</f>
        <v>0</v>
      </c>
    </row>
    <row r="2085" spans="1:11" x14ac:dyDescent="0.2">
      <c r="A2085" s="32" t="s">
        <v>5610</v>
      </c>
      <c r="B2085" s="34" t="s">
        <v>11</v>
      </c>
      <c r="C2085" s="2" t="s">
        <v>11</v>
      </c>
      <c r="D2085" s="3" t="s">
        <v>3278</v>
      </c>
      <c r="E2085" s="4">
        <v>50000</v>
      </c>
      <c r="F2085" s="4">
        <v>50000</v>
      </c>
      <c r="G2085" s="5">
        <f>ROUND(Offset_Report7[[#This Row],[FY 2021-22 Allocation]]-Offset_Report7[[#This Row],[FY 2021-22 Expended]],0)</f>
        <v>0</v>
      </c>
      <c r="H2085" s="5">
        <v>95826</v>
      </c>
      <c r="I2085" s="5">
        <v>95826</v>
      </c>
      <c r="J2085" s="5">
        <f>ROUND(Offset_Report7[[#This Row],[FY 2022-23 Allocation]]-Offset_Report7[[#This Row],[FY 2022-23 Expended]],0)</f>
        <v>0</v>
      </c>
      <c r="K2085" s="6">
        <f>Offset_Report7[[#This Row],[FY 2021-22 
Unspent Funds to Offset]]+Offset_Report7[[#This Row],[FY 2022-23 
Unspent Funds to Offset]]</f>
        <v>0</v>
      </c>
    </row>
    <row r="2086" spans="1:11" x14ac:dyDescent="0.2">
      <c r="A2086" s="32" t="s">
        <v>5611</v>
      </c>
      <c r="B2086" s="34" t="s">
        <v>11</v>
      </c>
      <c r="C2086" s="2" t="s">
        <v>11</v>
      </c>
      <c r="D2086" s="3" t="s">
        <v>3279</v>
      </c>
      <c r="E2086" s="4">
        <v>0</v>
      </c>
      <c r="F2086" s="4">
        <v>0</v>
      </c>
      <c r="G2086" s="5">
        <f>ROUND(Offset_Report7[[#This Row],[FY 2021-22 Allocation]]-Offset_Report7[[#This Row],[FY 2021-22 Expended]],0)</f>
        <v>0</v>
      </c>
      <c r="H2086" s="5">
        <v>0</v>
      </c>
      <c r="I2086" s="5">
        <v>0</v>
      </c>
      <c r="J2086" s="5">
        <f>ROUND(Offset_Report7[[#This Row],[FY 2022-23 Allocation]]-Offset_Report7[[#This Row],[FY 2022-23 Expended]],0)</f>
        <v>0</v>
      </c>
      <c r="K2086" s="6">
        <f>Offset_Report7[[#This Row],[FY 2021-22 
Unspent Funds to Offset]]+Offset_Report7[[#This Row],[FY 2022-23 
Unspent Funds to Offset]]</f>
        <v>0</v>
      </c>
    </row>
    <row r="2087" spans="1:11" x14ac:dyDescent="0.2">
      <c r="A2087" s="32" t="s">
        <v>5612</v>
      </c>
      <c r="B2087" s="34" t="s">
        <v>3280</v>
      </c>
      <c r="C2087" s="2" t="s">
        <v>31</v>
      </c>
      <c r="D2087" s="3" t="s">
        <v>3281</v>
      </c>
      <c r="E2087" s="4">
        <v>0</v>
      </c>
      <c r="F2087" s="4">
        <v>0</v>
      </c>
      <c r="G2087" s="5">
        <f>ROUND(Offset_Report7[[#This Row],[FY 2021-22 Allocation]]-Offset_Report7[[#This Row],[FY 2021-22 Expended]],0)</f>
        <v>0</v>
      </c>
      <c r="H2087" s="5">
        <v>0</v>
      </c>
      <c r="I2087" s="5">
        <v>0</v>
      </c>
      <c r="J2087" s="5">
        <f>ROUND(Offset_Report7[[#This Row],[FY 2022-23 Allocation]]-Offset_Report7[[#This Row],[FY 2022-23 Expended]],0)</f>
        <v>0</v>
      </c>
      <c r="K2087" s="6">
        <f>Offset_Report7[[#This Row],[FY 2021-22 
Unspent Funds to Offset]]+Offset_Report7[[#This Row],[FY 2022-23 
Unspent Funds to Offset]]</f>
        <v>0</v>
      </c>
    </row>
    <row r="2088" spans="1:11" x14ac:dyDescent="0.2">
      <c r="A2088" s="32" t="s">
        <v>5613</v>
      </c>
      <c r="B2088" s="34" t="s">
        <v>11</v>
      </c>
      <c r="C2088" s="2" t="s">
        <v>11</v>
      </c>
      <c r="D2088" s="3" t="s">
        <v>3282</v>
      </c>
      <c r="E2088" s="4">
        <v>71463</v>
      </c>
      <c r="F2088" s="4">
        <v>71463</v>
      </c>
      <c r="G2088" s="5">
        <f>ROUND(Offset_Report7[[#This Row],[FY 2021-22 Allocation]]-Offset_Report7[[#This Row],[FY 2021-22 Expended]],0)</f>
        <v>0</v>
      </c>
      <c r="H2088" s="5">
        <v>204897</v>
      </c>
      <c r="I2088" s="5">
        <v>204897</v>
      </c>
      <c r="J2088" s="5">
        <f>ROUND(Offset_Report7[[#This Row],[FY 2022-23 Allocation]]-Offset_Report7[[#This Row],[FY 2022-23 Expended]],0)</f>
        <v>0</v>
      </c>
      <c r="K2088" s="6">
        <f>Offset_Report7[[#This Row],[FY 2021-22 
Unspent Funds to Offset]]+Offset_Report7[[#This Row],[FY 2022-23 
Unspent Funds to Offset]]</f>
        <v>0</v>
      </c>
    </row>
    <row r="2089" spans="1:11" x14ac:dyDescent="0.2">
      <c r="A2089" s="32" t="s">
        <v>5614</v>
      </c>
      <c r="B2089" s="34" t="s">
        <v>11</v>
      </c>
      <c r="C2089" s="2" t="s">
        <v>11</v>
      </c>
      <c r="D2089" s="3" t="s">
        <v>3283</v>
      </c>
      <c r="E2089" s="4">
        <v>490414</v>
      </c>
      <c r="F2089" s="4">
        <v>490414</v>
      </c>
      <c r="G2089" s="5">
        <f>ROUND(Offset_Report7[[#This Row],[FY 2021-22 Allocation]]-Offset_Report7[[#This Row],[FY 2021-22 Expended]],0)</f>
        <v>0</v>
      </c>
      <c r="H2089" s="5">
        <v>1827690</v>
      </c>
      <c r="I2089" s="5">
        <v>1827690</v>
      </c>
      <c r="J2089" s="5">
        <f>ROUND(Offset_Report7[[#This Row],[FY 2022-23 Allocation]]-Offset_Report7[[#This Row],[FY 2022-23 Expended]],0)</f>
        <v>0</v>
      </c>
      <c r="K2089" s="6">
        <f>Offset_Report7[[#This Row],[FY 2021-22 
Unspent Funds to Offset]]+Offset_Report7[[#This Row],[FY 2022-23 
Unspent Funds to Offset]]</f>
        <v>0</v>
      </c>
    </row>
    <row r="2090" spans="1:11" x14ac:dyDescent="0.2">
      <c r="A2090" s="32" t="s">
        <v>5615</v>
      </c>
      <c r="B2090" s="34" t="s">
        <v>11</v>
      </c>
      <c r="C2090" s="2" t="s">
        <v>11</v>
      </c>
      <c r="D2090" s="3" t="s">
        <v>3284</v>
      </c>
      <c r="E2090" s="4">
        <v>50000</v>
      </c>
      <c r="F2090" s="4">
        <v>50000</v>
      </c>
      <c r="G2090" s="5">
        <f>ROUND(Offset_Report7[[#This Row],[FY 2021-22 Allocation]]-Offset_Report7[[#This Row],[FY 2021-22 Expended]],0)</f>
        <v>0</v>
      </c>
      <c r="H2090" s="5">
        <v>131981</v>
      </c>
      <c r="I2090" s="5">
        <v>131981</v>
      </c>
      <c r="J2090" s="5">
        <f>ROUND(Offset_Report7[[#This Row],[FY 2022-23 Allocation]]-Offset_Report7[[#This Row],[FY 2022-23 Expended]],0)</f>
        <v>0</v>
      </c>
      <c r="K2090" s="6">
        <f>Offset_Report7[[#This Row],[FY 2021-22 
Unspent Funds to Offset]]+Offset_Report7[[#This Row],[FY 2022-23 
Unspent Funds to Offset]]</f>
        <v>0</v>
      </c>
    </row>
    <row r="2091" spans="1:11" x14ac:dyDescent="0.2">
      <c r="A2091" s="32" t="s">
        <v>5616</v>
      </c>
      <c r="B2091" s="34" t="s">
        <v>3285</v>
      </c>
      <c r="C2091" s="2" t="s">
        <v>14</v>
      </c>
      <c r="D2091" s="3" t="s">
        <v>3286</v>
      </c>
      <c r="E2091" s="4">
        <v>0</v>
      </c>
      <c r="F2091" s="4">
        <v>0</v>
      </c>
      <c r="G2091" s="5">
        <f>ROUND(Offset_Report7[[#This Row],[FY 2021-22 Allocation]]-Offset_Report7[[#This Row],[FY 2021-22 Expended]],0)</f>
        <v>0</v>
      </c>
      <c r="H2091" s="5">
        <v>0</v>
      </c>
      <c r="I2091" s="5">
        <v>0</v>
      </c>
      <c r="J2091" s="5">
        <f>ROUND(Offset_Report7[[#This Row],[FY 2022-23 Allocation]]-Offset_Report7[[#This Row],[FY 2022-23 Expended]],0)</f>
        <v>0</v>
      </c>
      <c r="K2091" s="6">
        <f>Offset_Report7[[#This Row],[FY 2021-22 
Unspent Funds to Offset]]+Offset_Report7[[#This Row],[FY 2022-23 
Unspent Funds to Offset]]</f>
        <v>0</v>
      </c>
    </row>
    <row r="2092" spans="1:11" x14ac:dyDescent="0.2">
      <c r="A2092" s="32" t="s">
        <v>5617</v>
      </c>
      <c r="B2092" s="34" t="s">
        <v>11</v>
      </c>
      <c r="C2092" s="2" t="s">
        <v>11</v>
      </c>
      <c r="D2092" s="3" t="s">
        <v>3287</v>
      </c>
      <c r="E2092" s="4">
        <v>50000</v>
      </c>
      <c r="F2092" s="4">
        <v>50000</v>
      </c>
      <c r="G2092" s="5">
        <f>ROUND(Offset_Report7[[#This Row],[FY 2021-22 Allocation]]-Offset_Report7[[#This Row],[FY 2021-22 Expended]],0)</f>
        <v>0</v>
      </c>
      <c r="H2092" s="5">
        <v>68251</v>
      </c>
      <c r="I2092" s="5">
        <v>68251</v>
      </c>
      <c r="J2092" s="5">
        <f>ROUND(Offset_Report7[[#This Row],[FY 2022-23 Allocation]]-Offset_Report7[[#This Row],[FY 2022-23 Expended]],0)</f>
        <v>0</v>
      </c>
      <c r="K2092" s="6">
        <f>Offset_Report7[[#This Row],[FY 2021-22 
Unspent Funds to Offset]]+Offset_Report7[[#This Row],[FY 2022-23 
Unspent Funds to Offset]]</f>
        <v>0</v>
      </c>
    </row>
    <row r="2093" spans="1:11" x14ac:dyDescent="0.2">
      <c r="A2093" s="32" t="s">
        <v>5618</v>
      </c>
      <c r="B2093" s="33" t="s">
        <v>3288</v>
      </c>
      <c r="C2093" s="2" t="s">
        <v>14</v>
      </c>
      <c r="D2093" s="3" t="s">
        <v>3289</v>
      </c>
      <c r="E2093" s="4">
        <v>0</v>
      </c>
      <c r="F2093" s="4">
        <v>0</v>
      </c>
      <c r="G2093" s="5">
        <f>ROUND(Offset_Report7[[#This Row],[FY 2021-22 Allocation]]-Offset_Report7[[#This Row],[FY 2021-22 Expended]],0)</f>
        <v>0</v>
      </c>
      <c r="H2093" s="5">
        <v>0</v>
      </c>
      <c r="I2093" s="5">
        <v>0</v>
      </c>
      <c r="J2093" s="5">
        <f>ROUND(Offset_Report7[[#This Row],[FY 2022-23 Allocation]]-Offset_Report7[[#This Row],[FY 2022-23 Expended]],0)</f>
        <v>0</v>
      </c>
      <c r="K2093" s="6">
        <f>Offset_Report7[[#This Row],[FY 2021-22 
Unspent Funds to Offset]]+Offset_Report7[[#This Row],[FY 2022-23 
Unspent Funds to Offset]]</f>
        <v>0</v>
      </c>
    </row>
    <row r="2094" spans="1:11" x14ac:dyDescent="0.2">
      <c r="A2094" s="32" t="s">
        <v>5619</v>
      </c>
      <c r="B2094" s="34" t="s">
        <v>11</v>
      </c>
      <c r="C2094" s="2" t="s">
        <v>11</v>
      </c>
      <c r="D2094" s="3" t="s">
        <v>3290</v>
      </c>
      <c r="E2094" s="4">
        <v>50000</v>
      </c>
      <c r="F2094" s="4">
        <v>50000</v>
      </c>
      <c r="G2094" s="5">
        <f>ROUND(Offset_Report7[[#This Row],[FY 2021-22 Allocation]]-Offset_Report7[[#This Row],[FY 2021-22 Expended]],0)</f>
        <v>0</v>
      </c>
      <c r="H2094" s="5">
        <v>124734</v>
      </c>
      <c r="I2094" s="5">
        <v>124734</v>
      </c>
      <c r="J2094" s="5">
        <f>ROUND(Offset_Report7[[#This Row],[FY 2022-23 Allocation]]-Offset_Report7[[#This Row],[FY 2022-23 Expended]],0)</f>
        <v>0</v>
      </c>
      <c r="K2094" s="6">
        <f>Offset_Report7[[#This Row],[FY 2021-22 
Unspent Funds to Offset]]+Offset_Report7[[#This Row],[FY 2022-23 
Unspent Funds to Offset]]</f>
        <v>0</v>
      </c>
    </row>
    <row r="2095" spans="1:11" x14ac:dyDescent="0.2">
      <c r="A2095" s="32" t="s">
        <v>5620</v>
      </c>
      <c r="B2095" s="34" t="s">
        <v>3291</v>
      </c>
      <c r="C2095" s="2" t="s">
        <v>14</v>
      </c>
      <c r="D2095" s="3" t="s">
        <v>3292</v>
      </c>
      <c r="E2095" s="4">
        <v>0</v>
      </c>
      <c r="F2095" s="4">
        <v>0</v>
      </c>
      <c r="G2095" s="5">
        <f>ROUND(Offset_Report7[[#This Row],[FY 2021-22 Allocation]]-Offset_Report7[[#This Row],[FY 2021-22 Expended]],0)</f>
        <v>0</v>
      </c>
      <c r="H2095" s="5">
        <v>0</v>
      </c>
      <c r="I2095" s="5">
        <v>0</v>
      </c>
      <c r="J2095" s="5">
        <f>ROUND(Offset_Report7[[#This Row],[FY 2022-23 Allocation]]-Offset_Report7[[#This Row],[FY 2022-23 Expended]],0)</f>
        <v>0</v>
      </c>
      <c r="K2095" s="6">
        <f>Offset_Report7[[#This Row],[FY 2021-22 
Unspent Funds to Offset]]+Offset_Report7[[#This Row],[FY 2022-23 
Unspent Funds to Offset]]</f>
        <v>0</v>
      </c>
    </row>
    <row r="2096" spans="1:11" x14ac:dyDescent="0.2">
      <c r="A2096" s="32" t="s">
        <v>5621</v>
      </c>
      <c r="B2096" s="34" t="s">
        <v>11</v>
      </c>
      <c r="C2096" s="2" t="s">
        <v>11</v>
      </c>
      <c r="D2096" s="3" t="s">
        <v>3293</v>
      </c>
      <c r="E2096" s="4">
        <v>50000</v>
      </c>
      <c r="F2096" s="4">
        <v>50000</v>
      </c>
      <c r="G2096" s="5">
        <f>ROUND(Offset_Report7[[#This Row],[FY 2021-22 Allocation]]-Offset_Report7[[#This Row],[FY 2021-22 Expended]],0)</f>
        <v>0</v>
      </c>
      <c r="H2096" s="5">
        <v>72315</v>
      </c>
      <c r="I2096" s="5">
        <v>72315</v>
      </c>
      <c r="J2096" s="5">
        <f>ROUND(Offset_Report7[[#This Row],[FY 2022-23 Allocation]]-Offset_Report7[[#This Row],[FY 2022-23 Expended]],0)</f>
        <v>0</v>
      </c>
      <c r="K2096" s="6">
        <f>Offset_Report7[[#This Row],[FY 2021-22 
Unspent Funds to Offset]]+Offset_Report7[[#This Row],[FY 2022-23 
Unspent Funds to Offset]]</f>
        <v>0</v>
      </c>
    </row>
    <row r="2097" spans="1:11" x14ac:dyDescent="0.2">
      <c r="A2097" s="32" t="s">
        <v>5622</v>
      </c>
      <c r="B2097" s="33" t="s">
        <v>11</v>
      </c>
      <c r="C2097" s="2" t="s">
        <v>11</v>
      </c>
      <c r="D2097" s="3" t="s">
        <v>3294</v>
      </c>
      <c r="E2097" s="4">
        <v>0</v>
      </c>
      <c r="F2097" s="4">
        <v>0</v>
      </c>
      <c r="G2097" s="5">
        <f>ROUND(Offset_Report7[[#This Row],[FY 2021-22 Allocation]]-Offset_Report7[[#This Row],[FY 2021-22 Expended]],0)</f>
        <v>0</v>
      </c>
      <c r="H2097" s="5">
        <v>0</v>
      </c>
      <c r="I2097" s="5">
        <v>0</v>
      </c>
      <c r="J2097" s="5">
        <f>ROUND(Offset_Report7[[#This Row],[FY 2022-23 Allocation]]-Offset_Report7[[#This Row],[FY 2022-23 Expended]],0)</f>
        <v>0</v>
      </c>
      <c r="K2097" s="6">
        <f>Offset_Report7[[#This Row],[FY 2021-22 
Unspent Funds to Offset]]+Offset_Report7[[#This Row],[FY 2022-23 
Unspent Funds to Offset]]</f>
        <v>0</v>
      </c>
    </row>
    <row r="2098" spans="1:11" x14ac:dyDescent="0.2">
      <c r="A2098" s="32" t="s">
        <v>5623</v>
      </c>
      <c r="B2098" s="34" t="s">
        <v>11</v>
      </c>
      <c r="C2098" s="2" t="s">
        <v>11</v>
      </c>
      <c r="D2098" s="3" t="s">
        <v>3295</v>
      </c>
      <c r="E2098" s="4">
        <v>80778</v>
      </c>
      <c r="F2098" s="4">
        <v>80778</v>
      </c>
      <c r="G2098" s="5">
        <f>ROUND(Offset_Report7[[#This Row],[FY 2021-22 Allocation]]-Offset_Report7[[#This Row],[FY 2021-22 Expended]],0)</f>
        <v>0</v>
      </c>
      <c r="H2098" s="5">
        <v>182725</v>
      </c>
      <c r="I2098" s="5">
        <v>182725</v>
      </c>
      <c r="J2098" s="5">
        <f>ROUND(Offset_Report7[[#This Row],[FY 2022-23 Allocation]]-Offset_Report7[[#This Row],[FY 2022-23 Expended]],0)</f>
        <v>0</v>
      </c>
      <c r="K2098" s="6">
        <f>Offset_Report7[[#This Row],[FY 2021-22 
Unspent Funds to Offset]]+Offset_Report7[[#This Row],[FY 2022-23 
Unspent Funds to Offset]]</f>
        <v>0</v>
      </c>
    </row>
    <row r="2099" spans="1:11" x14ac:dyDescent="0.2">
      <c r="A2099" s="32" t="s">
        <v>5624</v>
      </c>
      <c r="B2099" s="34" t="s">
        <v>3296</v>
      </c>
      <c r="C2099" s="2" t="s">
        <v>14</v>
      </c>
      <c r="D2099" s="3" t="s">
        <v>3297</v>
      </c>
      <c r="E2099" s="4">
        <v>0</v>
      </c>
      <c r="F2099" s="4">
        <v>0</v>
      </c>
      <c r="G2099" s="5">
        <f>ROUND(Offset_Report7[[#This Row],[FY 2021-22 Allocation]]-Offset_Report7[[#This Row],[FY 2021-22 Expended]],0)</f>
        <v>0</v>
      </c>
      <c r="H2099" s="5">
        <v>0</v>
      </c>
      <c r="I2099" s="5">
        <v>0</v>
      </c>
      <c r="J2099" s="5">
        <f>ROUND(Offset_Report7[[#This Row],[FY 2022-23 Allocation]]-Offset_Report7[[#This Row],[FY 2022-23 Expended]],0)</f>
        <v>0</v>
      </c>
      <c r="K2099" s="6">
        <f>Offset_Report7[[#This Row],[FY 2021-22 
Unspent Funds to Offset]]+Offset_Report7[[#This Row],[FY 2022-23 
Unspent Funds to Offset]]</f>
        <v>0</v>
      </c>
    </row>
    <row r="2100" spans="1:11" x14ac:dyDescent="0.2">
      <c r="A2100" s="32" t="s">
        <v>5625</v>
      </c>
      <c r="B2100" s="34" t="s">
        <v>11</v>
      </c>
      <c r="C2100" s="2" t="s">
        <v>11</v>
      </c>
      <c r="D2100" s="3" t="s">
        <v>3298</v>
      </c>
      <c r="E2100" s="4">
        <v>3196036</v>
      </c>
      <c r="F2100" s="4">
        <v>3196036</v>
      </c>
      <c r="G2100" s="5">
        <f>ROUND(Offset_Report7[[#This Row],[FY 2021-22 Allocation]]-Offset_Report7[[#This Row],[FY 2021-22 Expended]],0)</f>
        <v>0</v>
      </c>
      <c r="H2100" s="5">
        <v>11435525</v>
      </c>
      <c r="I2100" s="5">
        <v>1350293.66</v>
      </c>
      <c r="J2100" s="5">
        <f>ROUND(Offset_Report7[[#This Row],[FY 2022-23 Allocation]]-Offset_Report7[[#This Row],[FY 2022-23 Expended]],0)</f>
        <v>10085231</v>
      </c>
      <c r="K2100" s="6">
        <f>Offset_Report7[[#This Row],[FY 2021-22 
Unspent Funds to Offset]]+Offset_Report7[[#This Row],[FY 2022-23 
Unspent Funds to Offset]]</f>
        <v>10085231</v>
      </c>
    </row>
    <row r="2101" spans="1:11" x14ac:dyDescent="0.2">
      <c r="A2101" s="32" t="s">
        <v>5626</v>
      </c>
      <c r="B2101" s="34" t="s">
        <v>3299</v>
      </c>
      <c r="C2101" s="2" t="s">
        <v>14</v>
      </c>
      <c r="D2101" s="3" t="s">
        <v>3300</v>
      </c>
      <c r="E2101" s="4">
        <v>88625</v>
      </c>
      <c r="F2101" s="4">
        <v>88625</v>
      </c>
      <c r="G2101" s="5">
        <f>ROUND(Offset_Report7[[#This Row],[FY 2021-22 Allocation]]-Offset_Report7[[#This Row],[FY 2021-22 Expended]],0)</f>
        <v>0</v>
      </c>
      <c r="H2101" s="5">
        <v>278520</v>
      </c>
      <c r="I2101" s="5">
        <v>278520</v>
      </c>
      <c r="J2101" s="5">
        <f>ROUND(Offset_Report7[[#This Row],[FY 2022-23 Allocation]]-Offset_Report7[[#This Row],[FY 2022-23 Expended]],0)</f>
        <v>0</v>
      </c>
      <c r="K2101" s="6">
        <f>Offset_Report7[[#This Row],[FY 2021-22 
Unspent Funds to Offset]]+Offset_Report7[[#This Row],[FY 2022-23 
Unspent Funds to Offset]]</f>
        <v>0</v>
      </c>
    </row>
    <row r="2102" spans="1:11" x14ac:dyDescent="0.2">
      <c r="A2102" s="32" t="s">
        <v>5627</v>
      </c>
      <c r="B2102" s="34" t="s">
        <v>3301</v>
      </c>
      <c r="C2102" s="2" t="s">
        <v>14</v>
      </c>
      <c r="D2102" s="3" t="s">
        <v>3302</v>
      </c>
      <c r="E2102" s="4">
        <v>145002</v>
      </c>
      <c r="F2102" s="4">
        <v>145002</v>
      </c>
      <c r="G2102" s="5">
        <f>ROUND(Offset_Report7[[#This Row],[FY 2021-22 Allocation]]-Offset_Report7[[#This Row],[FY 2021-22 Expended]],0)</f>
        <v>0</v>
      </c>
      <c r="H2102" s="5">
        <v>316436</v>
      </c>
      <c r="I2102" s="5">
        <v>316436</v>
      </c>
      <c r="J2102" s="5">
        <f>ROUND(Offset_Report7[[#This Row],[FY 2022-23 Allocation]]-Offset_Report7[[#This Row],[FY 2022-23 Expended]],0)</f>
        <v>0</v>
      </c>
      <c r="K2102" s="6">
        <f>Offset_Report7[[#This Row],[FY 2021-22 
Unspent Funds to Offset]]+Offset_Report7[[#This Row],[FY 2022-23 
Unspent Funds to Offset]]</f>
        <v>0</v>
      </c>
    </row>
    <row r="2103" spans="1:11" x14ac:dyDescent="0.2">
      <c r="A2103" s="32" t="s">
        <v>5628</v>
      </c>
      <c r="B2103" s="33" t="s">
        <v>11</v>
      </c>
      <c r="C2103" s="2" t="s">
        <v>11</v>
      </c>
      <c r="D2103" s="3" t="s">
        <v>3303</v>
      </c>
      <c r="E2103" s="4">
        <v>0</v>
      </c>
      <c r="F2103" s="4">
        <v>0</v>
      </c>
      <c r="G2103" s="5">
        <f>ROUND(Offset_Report7[[#This Row],[FY 2021-22 Allocation]]-Offset_Report7[[#This Row],[FY 2021-22 Expended]],0)</f>
        <v>0</v>
      </c>
      <c r="H2103" s="5">
        <v>0</v>
      </c>
      <c r="I2103" s="5">
        <v>0</v>
      </c>
      <c r="J2103" s="5">
        <f>ROUND(Offset_Report7[[#This Row],[FY 2022-23 Allocation]]-Offset_Report7[[#This Row],[FY 2022-23 Expended]],0)</f>
        <v>0</v>
      </c>
      <c r="K2103" s="6">
        <f>Offset_Report7[[#This Row],[FY 2021-22 
Unspent Funds to Offset]]+Offset_Report7[[#This Row],[FY 2022-23 
Unspent Funds to Offset]]</f>
        <v>0</v>
      </c>
    </row>
    <row r="2104" spans="1:11" x14ac:dyDescent="0.2">
      <c r="A2104" s="32" t="s">
        <v>5629</v>
      </c>
      <c r="B2104" s="34" t="s">
        <v>3304</v>
      </c>
      <c r="C2104" s="2" t="s">
        <v>31</v>
      </c>
      <c r="D2104" s="3" t="s">
        <v>3305</v>
      </c>
      <c r="E2104" s="4">
        <v>0</v>
      </c>
      <c r="F2104" s="4">
        <v>0</v>
      </c>
      <c r="G2104" s="5">
        <f>ROUND(Offset_Report7[[#This Row],[FY 2021-22 Allocation]]-Offset_Report7[[#This Row],[FY 2021-22 Expended]],0)</f>
        <v>0</v>
      </c>
      <c r="H2104" s="5">
        <v>0</v>
      </c>
      <c r="I2104" s="5">
        <v>0</v>
      </c>
      <c r="J2104" s="5">
        <f>ROUND(Offset_Report7[[#This Row],[FY 2022-23 Allocation]]-Offset_Report7[[#This Row],[FY 2022-23 Expended]],0)</f>
        <v>0</v>
      </c>
      <c r="K2104" s="6">
        <f>Offset_Report7[[#This Row],[FY 2021-22 
Unspent Funds to Offset]]+Offset_Report7[[#This Row],[FY 2022-23 
Unspent Funds to Offset]]</f>
        <v>0</v>
      </c>
    </row>
    <row r="2105" spans="1:11" x14ac:dyDescent="0.2">
      <c r="A2105" s="32" t="s">
        <v>5630</v>
      </c>
      <c r="B2105" s="34" t="s">
        <v>3306</v>
      </c>
      <c r="C2105" s="2" t="s">
        <v>14</v>
      </c>
      <c r="D2105" s="3" t="s">
        <v>3307</v>
      </c>
      <c r="E2105" s="4">
        <v>0</v>
      </c>
      <c r="F2105" s="4">
        <v>0</v>
      </c>
      <c r="G2105" s="5">
        <f>ROUND(Offset_Report7[[#This Row],[FY 2021-22 Allocation]]-Offset_Report7[[#This Row],[FY 2021-22 Expended]],0)</f>
        <v>0</v>
      </c>
      <c r="H2105" s="5">
        <v>0</v>
      </c>
      <c r="I2105" s="5">
        <v>0</v>
      </c>
      <c r="J2105" s="5">
        <f>ROUND(Offset_Report7[[#This Row],[FY 2022-23 Allocation]]-Offset_Report7[[#This Row],[FY 2022-23 Expended]],0)</f>
        <v>0</v>
      </c>
      <c r="K2105" s="6">
        <f>Offset_Report7[[#This Row],[FY 2021-22 
Unspent Funds to Offset]]+Offset_Report7[[#This Row],[FY 2022-23 
Unspent Funds to Offset]]</f>
        <v>0</v>
      </c>
    </row>
    <row r="2106" spans="1:11" x14ac:dyDescent="0.2">
      <c r="A2106" s="32" t="s">
        <v>5631</v>
      </c>
      <c r="B2106" s="34" t="s">
        <v>11</v>
      </c>
      <c r="C2106" s="2" t="s">
        <v>11</v>
      </c>
      <c r="D2106" s="3" t="s">
        <v>3308</v>
      </c>
      <c r="E2106" s="4">
        <v>219258</v>
      </c>
      <c r="F2106" s="4">
        <v>219258</v>
      </c>
      <c r="G2106" s="5">
        <f>ROUND(Offset_Report7[[#This Row],[FY 2021-22 Allocation]]-Offset_Report7[[#This Row],[FY 2021-22 Expended]],0)</f>
        <v>0</v>
      </c>
      <c r="H2106" s="5">
        <v>681411</v>
      </c>
      <c r="I2106" s="5">
        <v>604276.06999999995</v>
      </c>
      <c r="J2106" s="5">
        <f>ROUND(Offset_Report7[[#This Row],[FY 2022-23 Allocation]]-Offset_Report7[[#This Row],[FY 2022-23 Expended]],0)</f>
        <v>77135</v>
      </c>
      <c r="K2106" s="6">
        <f>Offset_Report7[[#This Row],[FY 2021-22 
Unspent Funds to Offset]]+Offset_Report7[[#This Row],[FY 2022-23 
Unspent Funds to Offset]]</f>
        <v>77135</v>
      </c>
    </row>
    <row r="2107" spans="1:11" x14ac:dyDescent="0.2">
      <c r="A2107" s="32" t="s">
        <v>5632</v>
      </c>
      <c r="B2107" s="34" t="s">
        <v>3309</v>
      </c>
      <c r="C2107" s="2" t="s">
        <v>31</v>
      </c>
      <c r="D2107" s="3" t="s">
        <v>3310</v>
      </c>
      <c r="E2107" s="4">
        <v>0</v>
      </c>
      <c r="F2107" s="4">
        <v>0</v>
      </c>
      <c r="G2107" s="5">
        <f>ROUND(Offset_Report7[[#This Row],[FY 2021-22 Allocation]]-Offset_Report7[[#This Row],[FY 2021-22 Expended]],0)</f>
        <v>0</v>
      </c>
      <c r="H2107" s="5">
        <v>0</v>
      </c>
      <c r="I2107" s="5">
        <v>0</v>
      </c>
      <c r="J2107" s="5">
        <f>ROUND(Offset_Report7[[#This Row],[FY 2022-23 Allocation]]-Offset_Report7[[#This Row],[FY 2022-23 Expended]],0)</f>
        <v>0</v>
      </c>
      <c r="K2107" s="6">
        <f>Offset_Report7[[#This Row],[FY 2021-22 
Unspent Funds to Offset]]+Offset_Report7[[#This Row],[FY 2022-23 
Unspent Funds to Offset]]</f>
        <v>0</v>
      </c>
    </row>
    <row r="2108" spans="1:11" x14ac:dyDescent="0.2">
      <c r="A2108" s="32" t="s">
        <v>5633</v>
      </c>
      <c r="B2108" s="34" t="s">
        <v>11</v>
      </c>
      <c r="C2108" s="2" t="s">
        <v>11</v>
      </c>
      <c r="D2108" s="3" t="s">
        <v>3311</v>
      </c>
      <c r="E2108" s="4">
        <v>1567900</v>
      </c>
      <c r="F2108" s="4">
        <v>1567900</v>
      </c>
      <c r="G2108" s="5">
        <f>ROUND(Offset_Report7[[#This Row],[FY 2021-22 Allocation]]-Offset_Report7[[#This Row],[FY 2021-22 Expended]],0)</f>
        <v>0</v>
      </c>
      <c r="H2108" s="5">
        <v>3182738</v>
      </c>
      <c r="I2108" s="5">
        <v>3182738</v>
      </c>
      <c r="J2108" s="5">
        <f>ROUND(Offset_Report7[[#This Row],[FY 2022-23 Allocation]]-Offset_Report7[[#This Row],[FY 2022-23 Expended]],0)</f>
        <v>0</v>
      </c>
      <c r="K2108" s="6">
        <f>Offset_Report7[[#This Row],[FY 2021-22 
Unspent Funds to Offset]]+Offset_Report7[[#This Row],[FY 2022-23 
Unspent Funds to Offset]]</f>
        <v>0</v>
      </c>
    </row>
    <row r="2109" spans="1:11" x14ac:dyDescent="0.2">
      <c r="A2109" s="32" t="s">
        <v>5634</v>
      </c>
      <c r="B2109" s="34" t="s">
        <v>11</v>
      </c>
      <c r="C2109" s="2" t="s">
        <v>11</v>
      </c>
      <c r="D2109" s="3" t="s">
        <v>3312</v>
      </c>
      <c r="E2109" s="4">
        <v>0</v>
      </c>
      <c r="F2109" s="4">
        <v>0</v>
      </c>
      <c r="G2109" s="5">
        <f>ROUND(Offset_Report7[[#This Row],[FY 2021-22 Allocation]]-Offset_Report7[[#This Row],[FY 2021-22 Expended]],0)</f>
        <v>0</v>
      </c>
      <c r="H2109" s="5">
        <v>0</v>
      </c>
      <c r="I2109" s="5">
        <v>0</v>
      </c>
      <c r="J2109" s="5">
        <f>ROUND(Offset_Report7[[#This Row],[FY 2022-23 Allocation]]-Offset_Report7[[#This Row],[FY 2022-23 Expended]],0)</f>
        <v>0</v>
      </c>
      <c r="K2109" s="6">
        <f>Offset_Report7[[#This Row],[FY 2021-22 
Unspent Funds to Offset]]+Offset_Report7[[#This Row],[FY 2022-23 
Unspent Funds to Offset]]</f>
        <v>0</v>
      </c>
    </row>
    <row r="2110" spans="1:11" x14ac:dyDescent="0.2">
      <c r="A2110" s="32" t="s">
        <v>5635</v>
      </c>
      <c r="B2110" s="34" t="s">
        <v>11</v>
      </c>
      <c r="C2110" s="2" t="s">
        <v>11</v>
      </c>
      <c r="D2110" s="3" t="s">
        <v>3313</v>
      </c>
      <c r="E2110" s="4">
        <v>319884</v>
      </c>
      <c r="F2110" s="4">
        <v>319884</v>
      </c>
      <c r="G2110" s="5">
        <f>ROUND(Offset_Report7[[#This Row],[FY 2021-22 Allocation]]-Offset_Report7[[#This Row],[FY 2021-22 Expended]],0)</f>
        <v>0</v>
      </c>
      <c r="H2110" s="5">
        <v>821830</v>
      </c>
      <c r="I2110" s="5">
        <v>669812.47</v>
      </c>
      <c r="J2110" s="5">
        <f>ROUND(Offset_Report7[[#This Row],[FY 2022-23 Allocation]]-Offset_Report7[[#This Row],[FY 2022-23 Expended]],0)</f>
        <v>152018</v>
      </c>
      <c r="K2110" s="6">
        <f>Offset_Report7[[#This Row],[FY 2021-22 
Unspent Funds to Offset]]+Offset_Report7[[#This Row],[FY 2022-23 
Unspent Funds to Offset]]</f>
        <v>152018</v>
      </c>
    </row>
    <row r="2111" spans="1:11" x14ac:dyDescent="0.2">
      <c r="A2111" s="32" t="s">
        <v>5636</v>
      </c>
      <c r="B2111" s="34" t="s">
        <v>3314</v>
      </c>
      <c r="C2111" s="2" t="s">
        <v>31</v>
      </c>
      <c r="D2111" s="3" t="s">
        <v>3315</v>
      </c>
      <c r="E2111" s="4">
        <v>0</v>
      </c>
      <c r="F2111" s="4">
        <v>0</v>
      </c>
      <c r="G2111" s="5">
        <f>ROUND(Offset_Report7[[#This Row],[FY 2021-22 Allocation]]-Offset_Report7[[#This Row],[FY 2021-22 Expended]],0)</f>
        <v>0</v>
      </c>
      <c r="H2111" s="5">
        <v>0</v>
      </c>
      <c r="I2111" s="5">
        <v>0</v>
      </c>
      <c r="J2111" s="5">
        <f>ROUND(Offset_Report7[[#This Row],[FY 2022-23 Allocation]]-Offset_Report7[[#This Row],[FY 2022-23 Expended]],0)</f>
        <v>0</v>
      </c>
      <c r="K2111" s="6">
        <f>Offset_Report7[[#This Row],[FY 2021-22 
Unspent Funds to Offset]]+Offset_Report7[[#This Row],[FY 2022-23 
Unspent Funds to Offset]]</f>
        <v>0</v>
      </c>
    </row>
    <row r="2112" spans="1:11" x14ac:dyDescent="0.2">
      <c r="A2112" s="32" t="s">
        <v>5637</v>
      </c>
      <c r="B2112" s="33" t="s">
        <v>11</v>
      </c>
      <c r="C2112" s="2" t="s">
        <v>11</v>
      </c>
      <c r="D2112" s="3" t="s">
        <v>3316</v>
      </c>
      <c r="E2112" s="4">
        <v>50000</v>
      </c>
      <c r="F2112" s="4">
        <v>50000</v>
      </c>
      <c r="G2112" s="5">
        <f>ROUND(Offset_Report7[[#This Row],[FY 2021-22 Allocation]]-Offset_Report7[[#This Row],[FY 2021-22 Expended]],0)</f>
        <v>0</v>
      </c>
      <c r="H2112" s="5">
        <v>50000</v>
      </c>
      <c r="I2112" s="5">
        <v>50000</v>
      </c>
      <c r="J2112" s="5">
        <f>ROUND(Offset_Report7[[#This Row],[FY 2022-23 Allocation]]-Offset_Report7[[#This Row],[FY 2022-23 Expended]],0)</f>
        <v>0</v>
      </c>
      <c r="K2112" s="6">
        <f>Offset_Report7[[#This Row],[FY 2021-22 
Unspent Funds to Offset]]+Offset_Report7[[#This Row],[FY 2022-23 
Unspent Funds to Offset]]</f>
        <v>0</v>
      </c>
    </row>
    <row r="2113" spans="1:11" x14ac:dyDescent="0.2">
      <c r="A2113" s="32" t="s">
        <v>5638</v>
      </c>
      <c r="B2113" s="34" t="s">
        <v>11</v>
      </c>
      <c r="C2113" s="2" t="s">
        <v>11</v>
      </c>
      <c r="D2113" s="3" t="s">
        <v>3317</v>
      </c>
      <c r="E2113" s="4">
        <v>276357</v>
      </c>
      <c r="F2113" s="4">
        <v>276357</v>
      </c>
      <c r="G2113" s="5">
        <f>ROUND(Offset_Report7[[#This Row],[FY 2021-22 Allocation]]-Offset_Report7[[#This Row],[FY 2021-22 Expended]],0)</f>
        <v>0</v>
      </c>
      <c r="H2113" s="5">
        <v>650231</v>
      </c>
      <c r="I2113" s="5">
        <v>650231</v>
      </c>
      <c r="J2113" s="5">
        <f>ROUND(Offset_Report7[[#This Row],[FY 2022-23 Allocation]]-Offset_Report7[[#This Row],[FY 2022-23 Expended]],0)</f>
        <v>0</v>
      </c>
      <c r="K2113" s="6">
        <f>Offset_Report7[[#This Row],[FY 2021-22 
Unspent Funds to Offset]]+Offset_Report7[[#This Row],[FY 2022-23 
Unspent Funds to Offset]]</f>
        <v>0</v>
      </c>
    </row>
    <row r="2114" spans="1:11" x14ac:dyDescent="0.2">
      <c r="A2114" s="32" t="s">
        <v>5639</v>
      </c>
      <c r="B2114" s="33" t="s">
        <v>11</v>
      </c>
      <c r="C2114" s="2" t="s">
        <v>11</v>
      </c>
      <c r="D2114" s="3" t="s">
        <v>3318</v>
      </c>
      <c r="E2114" s="4">
        <v>50000</v>
      </c>
      <c r="F2114" s="4">
        <v>50000</v>
      </c>
      <c r="G2114" s="5">
        <f>ROUND(Offset_Report7[[#This Row],[FY 2021-22 Allocation]]-Offset_Report7[[#This Row],[FY 2021-22 Expended]],0)</f>
        <v>0</v>
      </c>
      <c r="H2114" s="5">
        <v>79265</v>
      </c>
      <c r="I2114" s="5">
        <v>79265</v>
      </c>
      <c r="J2114" s="5">
        <f>ROUND(Offset_Report7[[#This Row],[FY 2022-23 Allocation]]-Offset_Report7[[#This Row],[FY 2022-23 Expended]],0)</f>
        <v>0</v>
      </c>
      <c r="K2114" s="6">
        <f>Offset_Report7[[#This Row],[FY 2021-22 
Unspent Funds to Offset]]+Offset_Report7[[#This Row],[FY 2022-23 
Unspent Funds to Offset]]</f>
        <v>0</v>
      </c>
    </row>
    <row r="2115" spans="1:11" x14ac:dyDescent="0.2">
      <c r="A2115" s="32" t="s">
        <v>5640</v>
      </c>
      <c r="B2115" s="34" t="s">
        <v>11</v>
      </c>
      <c r="C2115" s="2" t="s">
        <v>11</v>
      </c>
      <c r="D2115" s="3" t="s">
        <v>3319</v>
      </c>
      <c r="E2115" s="4">
        <v>104599</v>
      </c>
      <c r="F2115" s="4">
        <v>104599</v>
      </c>
      <c r="G2115" s="5">
        <f>ROUND(Offset_Report7[[#This Row],[FY 2021-22 Allocation]]-Offset_Report7[[#This Row],[FY 2021-22 Expended]],0)</f>
        <v>0</v>
      </c>
      <c r="H2115" s="5">
        <v>270970</v>
      </c>
      <c r="I2115" s="5">
        <v>270970</v>
      </c>
      <c r="J2115" s="5">
        <f>ROUND(Offset_Report7[[#This Row],[FY 2022-23 Allocation]]-Offset_Report7[[#This Row],[FY 2022-23 Expended]],0)</f>
        <v>0</v>
      </c>
      <c r="K2115" s="6">
        <f>Offset_Report7[[#This Row],[FY 2021-22 
Unspent Funds to Offset]]+Offset_Report7[[#This Row],[FY 2022-23 
Unspent Funds to Offset]]</f>
        <v>0</v>
      </c>
    </row>
    <row r="2116" spans="1:11" x14ac:dyDescent="0.2">
      <c r="A2116" s="32" t="s">
        <v>5641</v>
      </c>
      <c r="B2116" s="34" t="s">
        <v>11</v>
      </c>
      <c r="C2116" s="2" t="s">
        <v>11</v>
      </c>
      <c r="D2116" s="3" t="s">
        <v>3320</v>
      </c>
      <c r="E2116" s="4">
        <v>130477</v>
      </c>
      <c r="F2116" s="4">
        <v>130477</v>
      </c>
      <c r="G2116" s="5">
        <f>ROUND(Offset_Report7[[#This Row],[FY 2021-22 Allocation]]-Offset_Report7[[#This Row],[FY 2021-22 Expended]],0)</f>
        <v>0</v>
      </c>
      <c r="H2116" s="5">
        <v>493251</v>
      </c>
      <c r="I2116" s="5">
        <v>493251</v>
      </c>
      <c r="J2116" s="5">
        <f>ROUND(Offset_Report7[[#This Row],[FY 2022-23 Allocation]]-Offset_Report7[[#This Row],[FY 2022-23 Expended]],0)</f>
        <v>0</v>
      </c>
      <c r="K2116" s="6">
        <f>Offset_Report7[[#This Row],[FY 2021-22 
Unspent Funds to Offset]]+Offset_Report7[[#This Row],[FY 2022-23 
Unspent Funds to Offset]]</f>
        <v>0</v>
      </c>
    </row>
    <row r="2117" spans="1:11" x14ac:dyDescent="0.2">
      <c r="A2117" s="32" t="s">
        <v>5642</v>
      </c>
      <c r="B2117" s="34" t="s">
        <v>11</v>
      </c>
      <c r="C2117" s="2" t="s">
        <v>11</v>
      </c>
      <c r="D2117" s="3" t="s">
        <v>3321</v>
      </c>
      <c r="E2117" s="4">
        <v>1467166</v>
      </c>
      <c r="F2117" s="4">
        <v>1467166</v>
      </c>
      <c r="G2117" s="5">
        <f>ROUND(Offset_Report7[[#This Row],[FY 2021-22 Allocation]]-Offset_Report7[[#This Row],[FY 2021-22 Expended]],0)</f>
        <v>0</v>
      </c>
      <c r="H2117" s="5">
        <v>2850490</v>
      </c>
      <c r="I2117" s="5">
        <v>2850490</v>
      </c>
      <c r="J2117" s="5">
        <f>ROUND(Offset_Report7[[#This Row],[FY 2022-23 Allocation]]-Offset_Report7[[#This Row],[FY 2022-23 Expended]],0)</f>
        <v>0</v>
      </c>
      <c r="K2117" s="6">
        <f>Offset_Report7[[#This Row],[FY 2021-22 
Unspent Funds to Offset]]+Offset_Report7[[#This Row],[FY 2022-23 
Unspent Funds to Offset]]</f>
        <v>0</v>
      </c>
    </row>
    <row r="2118" spans="1:11" x14ac:dyDescent="0.2">
      <c r="A2118" s="32" t="s">
        <v>5643</v>
      </c>
      <c r="B2118" s="34" t="s">
        <v>11</v>
      </c>
      <c r="C2118" s="2" t="s">
        <v>11</v>
      </c>
      <c r="D2118" s="3" t="s">
        <v>3322</v>
      </c>
      <c r="E2118" s="4">
        <v>0</v>
      </c>
      <c r="F2118" s="4">
        <v>0</v>
      </c>
      <c r="G2118" s="5">
        <f>ROUND(Offset_Report7[[#This Row],[FY 2021-22 Allocation]]-Offset_Report7[[#This Row],[FY 2021-22 Expended]],0)</f>
        <v>0</v>
      </c>
      <c r="H2118" s="5">
        <v>0</v>
      </c>
      <c r="I2118" s="5">
        <v>0</v>
      </c>
      <c r="J2118" s="5">
        <f>ROUND(Offset_Report7[[#This Row],[FY 2022-23 Allocation]]-Offset_Report7[[#This Row],[FY 2022-23 Expended]],0)</f>
        <v>0</v>
      </c>
      <c r="K2118" s="6">
        <f>Offset_Report7[[#This Row],[FY 2021-22 
Unspent Funds to Offset]]+Offset_Report7[[#This Row],[FY 2022-23 
Unspent Funds to Offset]]</f>
        <v>0</v>
      </c>
    </row>
    <row r="2119" spans="1:11" x14ac:dyDescent="0.2">
      <c r="A2119" s="32" t="s">
        <v>5644</v>
      </c>
      <c r="B2119" s="34" t="s">
        <v>11</v>
      </c>
      <c r="C2119" s="2" t="s">
        <v>11</v>
      </c>
      <c r="D2119" s="3" t="s">
        <v>3323</v>
      </c>
      <c r="E2119" s="4">
        <v>50000</v>
      </c>
      <c r="F2119" s="4">
        <v>50000</v>
      </c>
      <c r="G2119" s="5">
        <f>ROUND(Offset_Report7[[#This Row],[FY 2021-22 Allocation]]-Offset_Report7[[#This Row],[FY 2021-22 Expended]],0)</f>
        <v>0</v>
      </c>
      <c r="H2119" s="5">
        <v>147003</v>
      </c>
      <c r="I2119" s="5">
        <v>147003</v>
      </c>
      <c r="J2119" s="5">
        <f>ROUND(Offset_Report7[[#This Row],[FY 2022-23 Allocation]]-Offset_Report7[[#This Row],[FY 2022-23 Expended]],0)</f>
        <v>0</v>
      </c>
      <c r="K2119" s="6">
        <f>Offset_Report7[[#This Row],[FY 2021-22 
Unspent Funds to Offset]]+Offset_Report7[[#This Row],[FY 2022-23 
Unspent Funds to Offset]]</f>
        <v>0</v>
      </c>
    </row>
    <row r="2120" spans="1:11" x14ac:dyDescent="0.2">
      <c r="A2120" s="32" t="s">
        <v>5645</v>
      </c>
      <c r="B2120" s="34" t="s">
        <v>11</v>
      </c>
      <c r="C2120" s="2" t="s">
        <v>11</v>
      </c>
      <c r="D2120" s="3" t="s">
        <v>3324</v>
      </c>
      <c r="E2120" s="4">
        <v>72843</v>
      </c>
      <c r="F2120" s="4">
        <v>72843</v>
      </c>
      <c r="G2120" s="5">
        <f>ROUND(Offset_Report7[[#This Row],[FY 2021-22 Allocation]]-Offset_Report7[[#This Row],[FY 2021-22 Expended]],0)</f>
        <v>0</v>
      </c>
      <c r="H2120" s="5">
        <v>202958</v>
      </c>
      <c r="I2120" s="5">
        <v>202958</v>
      </c>
      <c r="J2120" s="5">
        <f>ROUND(Offset_Report7[[#This Row],[FY 2022-23 Allocation]]-Offset_Report7[[#This Row],[FY 2022-23 Expended]],0)</f>
        <v>0</v>
      </c>
      <c r="K2120" s="6">
        <f>Offset_Report7[[#This Row],[FY 2021-22 
Unspent Funds to Offset]]+Offset_Report7[[#This Row],[FY 2022-23 
Unspent Funds to Offset]]</f>
        <v>0</v>
      </c>
    </row>
    <row r="2121" spans="1:11" x14ac:dyDescent="0.2">
      <c r="A2121" s="32" t="s">
        <v>5646</v>
      </c>
      <c r="B2121" s="33" t="s">
        <v>11</v>
      </c>
      <c r="C2121" s="2" t="s">
        <v>11</v>
      </c>
      <c r="D2121" s="3" t="s">
        <v>3325</v>
      </c>
      <c r="E2121" s="4">
        <v>0</v>
      </c>
      <c r="F2121" s="4">
        <v>0</v>
      </c>
      <c r="G2121" s="5">
        <f>ROUND(Offset_Report7[[#This Row],[FY 2021-22 Allocation]]-Offset_Report7[[#This Row],[FY 2021-22 Expended]],0)</f>
        <v>0</v>
      </c>
      <c r="H2121" s="5">
        <v>0</v>
      </c>
      <c r="I2121" s="5">
        <v>0</v>
      </c>
      <c r="J2121" s="5">
        <f>ROUND(Offset_Report7[[#This Row],[FY 2022-23 Allocation]]-Offset_Report7[[#This Row],[FY 2022-23 Expended]],0)</f>
        <v>0</v>
      </c>
      <c r="K2121" s="6">
        <f>Offset_Report7[[#This Row],[FY 2021-22 
Unspent Funds to Offset]]+Offset_Report7[[#This Row],[FY 2022-23 
Unspent Funds to Offset]]</f>
        <v>0</v>
      </c>
    </row>
    <row r="2122" spans="1:11" x14ac:dyDescent="0.2">
      <c r="A2122" s="32" t="s">
        <v>5647</v>
      </c>
      <c r="B2122" s="34" t="s">
        <v>3326</v>
      </c>
      <c r="C2122" s="2" t="s">
        <v>14</v>
      </c>
      <c r="D2122" s="3" t="s">
        <v>3327</v>
      </c>
      <c r="E2122" s="4">
        <v>0</v>
      </c>
      <c r="F2122" s="4">
        <v>0</v>
      </c>
      <c r="G2122" s="5">
        <f>ROUND(Offset_Report7[[#This Row],[FY 2021-22 Allocation]]-Offset_Report7[[#This Row],[FY 2021-22 Expended]],0)</f>
        <v>0</v>
      </c>
      <c r="H2122" s="5">
        <v>0</v>
      </c>
      <c r="I2122" s="5">
        <v>0</v>
      </c>
      <c r="J2122" s="5">
        <f>ROUND(Offset_Report7[[#This Row],[FY 2022-23 Allocation]]-Offset_Report7[[#This Row],[FY 2022-23 Expended]],0)</f>
        <v>0</v>
      </c>
      <c r="K2122" s="6">
        <f>Offset_Report7[[#This Row],[FY 2021-22 
Unspent Funds to Offset]]+Offset_Report7[[#This Row],[FY 2022-23 
Unspent Funds to Offset]]</f>
        <v>0</v>
      </c>
    </row>
    <row r="2123" spans="1:11" x14ac:dyDescent="0.2">
      <c r="A2123" s="32" t="s">
        <v>5648</v>
      </c>
      <c r="B2123" s="34" t="s">
        <v>11</v>
      </c>
      <c r="C2123" s="2" t="s">
        <v>11</v>
      </c>
      <c r="D2123" s="3" t="s">
        <v>3328</v>
      </c>
      <c r="E2123" s="4">
        <v>50000</v>
      </c>
      <c r="F2123" s="4">
        <v>50000</v>
      </c>
      <c r="G2123" s="5">
        <f>ROUND(Offset_Report7[[#This Row],[FY 2021-22 Allocation]]-Offset_Report7[[#This Row],[FY 2021-22 Expended]],0)</f>
        <v>0</v>
      </c>
      <c r="H2123" s="5">
        <v>72849</v>
      </c>
      <c r="I2123" s="5">
        <v>72849</v>
      </c>
      <c r="J2123" s="5">
        <f>ROUND(Offset_Report7[[#This Row],[FY 2022-23 Allocation]]-Offset_Report7[[#This Row],[FY 2022-23 Expended]],0)</f>
        <v>0</v>
      </c>
      <c r="K2123" s="6">
        <f>Offset_Report7[[#This Row],[FY 2021-22 
Unspent Funds to Offset]]+Offset_Report7[[#This Row],[FY 2022-23 
Unspent Funds to Offset]]</f>
        <v>0</v>
      </c>
    </row>
    <row r="2124" spans="1:11" x14ac:dyDescent="0.2">
      <c r="A2124" s="32" t="s">
        <v>5649</v>
      </c>
      <c r="B2124" s="34" t="s">
        <v>11</v>
      </c>
      <c r="C2124" s="2" t="s">
        <v>11</v>
      </c>
      <c r="D2124" s="3" t="s">
        <v>3329</v>
      </c>
      <c r="E2124" s="4">
        <v>50000</v>
      </c>
      <c r="F2124" s="4">
        <v>50000</v>
      </c>
      <c r="G2124" s="5">
        <f>ROUND(Offset_Report7[[#This Row],[FY 2021-22 Allocation]]-Offset_Report7[[#This Row],[FY 2021-22 Expended]],0)</f>
        <v>0</v>
      </c>
      <c r="H2124" s="5">
        <v>50000</v>
      </c>
      <c r="I2124" s="5">
        <v>50000</v>
      </c>
      <c r="J2124" s="5">
        <f>ROUND(Offset_Report7[[#This Row],[FY 2022-23 Allocation]]-Offset_Report7[[#This Row],[FY 2022-23 Expended]],0)</f>
        <v>0</v>
      </c>
      <c r="K2124" s="6">
        <f>Offset_Report7[[#This Row],[FY 2021-22 
Unspent Funds to Offset]]+Offset_Report7[[#This Row],[FY 2022-23 
Unspent Funds to Offset]]</f>
        <v>0</v>
      </c>
    </row>
    <row r="2125" spans="1:11" x14ac:dyDescent="0.2">
      <c r="A2125" s="32" t="s">
        <v>5650</v>
      </c>
      <c r="B2125" s="34" t="s">
        <v>11</v>
      </c>
      <c r="C2125" s="2" t="s">
        <v>11</v>
      </c>
      <c r="D2125" s="3" t="s">
        <v>3330</v>
      </c>
      <c r="E2125" s="4">
        <v>50000</v>
      </c>
      <c r="F2125" s="4">
        <v>50000</v>
      </c>
      <c r="G2125" s="5">
        <f>ROUND(Offset_Report7[[#This Row],[FY 2021-22 Allocation]]-Offset_Report7[[#This Row],[FY 2021-22 Expended]],0)</f>
        <v>0</v>
      </c>
      <c r="H2125" s="5">
        <v>118329</v>
      </c>
      <c r="I2125" s="5">
        <v>118329</v>
      </c>
      <c r="J2125" s="5">
        <f>ROUND(Offset_Report7[[#This Row],[FY 2022-23 Allocation]]-Offset_Report7[[#This Row],[FY 2022-23 Expended]],0)</f>
        <v>0</v>
      </c>
      <c r="K2125" s="6">
        <f>Offset_Report7[[#This Row],[FY 2021-22 
Unspent Funds to Offset]]+Offset_Report7[[#This Row],[FY 2022-23 
Unspent Funds to Offset]]</f>
        <v>0</v>
      </c>
    </row>
    <row r="2126" spans="1:11" x14ac:dyDescent="0.2">
      <c r="A2126" s="32" t="s">
        <v>5651</v>
      </c>
      <c r="B2126" s="34" t="s">
        <v>11</v>
      </c>
      <c r="C2126" s="2" t="s">
        <v>11</v>
      </c>
      <c r="D2126" s="3" t="s">
        <v>3331</v>
      </c>
      <c r="E2126" s="4">
        <v>50000</v>
      </c>
      <c r="F2126" s="4">
        <v>50000</v>
      </c>
      <c r="G2126" s="5">
        <f>ROUND(Offset_Report7[[#This Row],[FY 2021-22 Allocation]]-Offset_Report7[[#This Row],[FY 2021-22 Expended]],0)</f>
        <v>0</v>
      </c>
      <c r="H2126" s="5">
        <v>76824</v>
      </c>
      <c r="I2126" s="5">
        <v>76824</v>
      </c>
      <c r="J2126" s="5">
        <f>ROUND(Offset_Report7[[#This Row],[FY 2022-23 Allocation]]-Offset_Report7[[#This Row],[FY 2022-23 Expended]],0)</f>
        <v>0</v>
      </c>
      <c r="K2126" s="6">
        <f>Offset_Report7[[#This Row],[FY 2021-22 
Unspent Funds to Offset]]+Offset_Report7[[#This Row],[FY 2022-23 
Unspent Funds to Offset]]</f>
        <v>0</v>
      </c>
    </row>
    <row r="2127" spans="1:11" x14ac:dyDescent="0.2">
      <c r="A2127" s="32" t="s">
        <v>5652</v>
      </c>
      <c r="B2127" s="34" t="s">
        <v>11</v>
      </c>
      <c r="C2127" s="2" t="s">
        <v>11</v>
      </c>
      <c r="D2127" s="3" t="s">
        <v>3332</v>
      </c>
      <c r="E2127" s="4">
        <v>50033</v>
      </c>
      <c r="F2127" s="4">
        <v>50033</v>
      </c>
      <c r="G2127" s="5">
        <f>ROUND(Offset_Report7[[#This Row],[FY 2021-22 Allocation]]-Offset_Report7[[#This Row],[FY 2021-22 Expended]],0)</f>
        <v>0</v>
      </c>
      <c r="H2127" s="5">
        <v>84107</v>
      </c>
      <c r="I2127" s="5">
        <v>84107</v>
      </c>
      <c r="J2127" s="5">
        <f>ROUND(Offset_Report7[[#This Row],[FY 2022-23 Allocation]]-Offset_Report7[[#This Row],[FY 2022-23 Expended]],0)</f>
        <v>0</v>
      </c>
      <c r="K2127" s="6">
        <f>Offset_Report7[[#This Row],[FY 2021-22 
Unspent Funds to Offset]]+Offset_Report7[[#This Row],[FY 2022-23 
Unspent Funds to Offset]]</f>
        <v>0</v>
      </c>
    </row>
    <row r="2128" spans="1:11" x14ac:dyDescent="0.2">
      <c r="A2128" s="32" t="s">
        <v>5653</v>
      </c>
      <c r="B2128" s="34" t="s">
        <v>11</v>
      </c>
      <c r="C2128" s="2" t="s">
        <v>11</v>
      </c>
      <c r="D2128" s="3" t="s">
        <v>3333</v>
      </c>
      <c r="E2128" s="4">
        <v>50000</v>
      </c>
      <c r="F2128" s="4">
        <v>50000</v>
      </c>
      <c r="G2128" s="5">
        <f>ROUND(Offset_Report7[[#This Row],[FY 2021-22 Allocation]]-Offset_Report7[[#This Row],[FY 2021-22 Expended]],0)</f>
        <v>0</v>
      </c>
      <c r="H2128" s="5">
        <v>50000</v>
      </c>
      <c r="I2128" s="5">
        <v>50000</v>
      </c>
      <c r="J2128" s="5">
        <f>ROUND(Offset_Report7[[#This Row],[FY 2022-23 Allocation]]-Offset_Report7[[#This Row],[FY 2022-23 Expended]],0)</f>
        <v>0</v>
      </c>
      <c r="K2128" s="6">
        <f>Offset_Report7[[#This Row],[FY 2021-22 
Unspent Funds to Offset]]+Offset_Report7[[#This Row],[FY 2022-23 
Unspent Funds to Offset]]</f>
        <v>0</v>
      </c>
    </row>
    <row r="2129" spans="1:11" x14ac:dyDescent="0.2">
      <c r="A2129" s="32" t="s">
        <v>5654</v>
      </c>
      <c r="B2129" s="34" t="s">
        <v>11</v>
      </c>
      <c r="C2129" s="2" t="s">
        <v>11</v>
      </c>
      <c r="D2129" s="3" t="s">
        <v>3334</v>
      </c>
      <c r="E2129" s="4">
        <v>50000</v>
      </c>
      <c r="F2129" s="4">
        <v>50000</v>
      </c>
      <c r="G2129" s="5">
        <f>ROUND(Offset_Report7[[#This Row],[FY 2021-22 Allocation]]-Offset_Report7[[#This Row],[FY 2021-22 Expended]],0)</f>
        <v>0</v>
      </c>
      <c r="H2129" s="5">
        <v>63259</v>
      </c>
      <c r="I2129" s="5">
        <v>63259</v>
      </c>
      <c r="J2129" s="5">
        <f>ROUND(Offset_Report7[[#This Row],[FY 2022-23 Allocation]]-Offset_Report7[[#This Row],[FY 2022-23 Expended]],0)</f>
        <v>0</v>
      </c>
      <c r="K2129" s="6">
        <f>Offset_Report7[[#This Row],[FY 2021-22 
Unspent Funds to Offset]]+Offset_Report7[[#This Row],[FY 2022-23 
Unspent Funds to Offset]]</f>
        <v>0</v>
      </c>
    </row>
    <row r="2130" spans="1:11" x14ac:dyDescent="0.2">
      <c r="A2130" s="32" t="s">
        <v>5655</v>
      </c>
      <c r="B2130" s="34" t="s">
        <v>11</v>
      </c>
      <c r="C2130" s="2" t="s">
        <v>11</v>
      </c>
      <c r="D2130" s="3" t="s">
        <v>3335</v>
      </c>
      <c r="E2130" s="4">
        <v>81689</v>
      </c>
      <c r="F2130" s="4">
        <v>81689</v>
      </c>
      <c r="G2130" s="5">
        <f>ROUND(Offset_Report7[[#This Row],[FY 2021-22 Allocation]]-Offset_Report7[[#This Row],[FY 2021-22 Expended]],0)</f>
        <v>0</v>
      </c>
      <c r="H2130" s="5">
        <v>360729</v>
      </c>
      <c r="I2130" s="5">
        <v>360729</v>
      </c>
      <c r="J2130" s="5">
        <f>ROUND(Offset_Report7[[#This Row],[FY 2022-23 Allocation]]-Offset_Report7[[#This Row],[FY 2022-23 Expended]],0)</f>
        <v>0</v>
      </c>
      <c r="K2130" s="6">
        <f>Offset_Report7[[#This Row],[FY 2021-22 
Unspent Funds to Offset]]+Offset_Report7[[#This Row],[FY 2022-23 
Unspent Funds to Offset]]</f>
        <v>0</v>
      </c>
    </row>
    <row r="2131" spans="1:11" x14ac:dyDescent="0.2">
      <c r="A2131" s="32" t="s">
        <v>5656</v>
      </c>
      <c r="B2131" s="34" t="s">
        <v>11</v>
      </c>
      <c r="C2131" s="2" t="s">
        <v>11</v>
      </c>
      <c r="D2131" s="3" t="s">
        <v>3336</v>
      </c>
      <c r="E2131" s="4">
        <v>90662</v>
      </c>
      <c r="F2131" s="4">
        <v>90662</v>
      </c>
      <c r="G2131" s="5">
        <f>ROUND(Offset_Report7[[#This Row],[FY 2021-22 Allocation]]-Offset_Report7[[#This Row],[FY 2021-22 Expended]],0)</f>
        <v>0</v>
      </c>
      <c r="H2131" s="5">
        <v>277044</v>
      </c>
      <c r="I2131" s="5">
        <v>277044</v>
      </c>
      <c r="J2131" s="5">
        <f>ROUND(Offset_Report7[[#This Row],[FY 2022-23 Allocation]]-Offset_Report7[[#This Row],[FY 2022-23 Expended]],0)</f>
        <v>0</v>
      </c>
      <c r="K2131" s="6">
        <f>Offset_Report7[[#This Row],[FY 2021-22 
Unspent Funds to Offset]]+Offset_Report7[[#This Row],[FY 2022-23 
Unspent Funds to Offset]]</f>
        <v>0</v>
      </c>
    </row>
    <row r="2132" spans="1:11" x14ac:dyDescent="0.2">
      <c r="A2132" s="32" t="s">
        <v>5657</v>
      </c>
      <c r="B2132" s="34" t="s">
        <v>11</v>
      </c>
      <c r="C2132" s="2" t="s">
        <v>11</v>
      </c>
      <c r="D2132" s="3" t="s">
        <v>3337</v>
      </c>
      <c r="E2132" s="4">
        <v>0</v>
      </c>
      <c r="F2132" s="4">
        <v>0</v>
      </c>
      <c r="G2132" s="5">
        <f>ROUND(Offset_Report7[[#This Row],[FY 2021-22 Allocation]]-Offset_Report7[[#This Row],[FY 2021-22 Expended]],0)</f>
        <v>0</v>
      </c>
      <c r="H2132" s="5">
        <v>0</v>
      </c>
      <c r="I2132" s="5">
        <v>0</v>
      </c>
      <c r="J2132" s="5">
        <f>ROUND(Offset_Report7[[#This Row],[FY 2022-23 Allocation]]-Offset_Report7[[#This Row],[FY 2022-23 Expended]],0)</f>
        <v>0</v>
      </c>
      <c r="K2132" s="6">
        <f>Offset_Report7[[#This Row],[FY 2021-22 
Unspent Funds to Offset]]+Offset_Report7[[#This Row],[FY 2022-23 
Unspent Funds to Offset]]</f>
        <v>0</v>
      </c>
    </row>
    <row r="2133" spans="1:11" x14ac:dyDescent="0.2">
      <c r="A2133" s="32" t="s">
        <v>5658</v>
      </c>
      <c r="B2133" s="34" t="s">
        <v>3338</v>
      </c>
      <c r="C2133" s="2" t="s">
        <v>31</v>
      </c>
      <c r="D2133" s="3" t="s">
        <v>3339</v>
      </c>
      <c r="E2133" s="4">
        <v>0</v>
      </c>
      <c r="F2133" s="4">
        <v>0</v>
      </c>
      <c r="G2133" s="5">
        <f>ROUND(Offset_Report7[[#This Row],[FY 2021-22 Allocation]]-Offset_Report7[[#This Row],[FY 2021-22 Expended]],0)</f>
        <v>0</v>
      </c>
      <c r="H2133" s="5">
        <v>0</v>
      </c>
      <c r="I2133" s="5">
        <v>0</v>
      </c>
      <c r="J2133" s="5">
        <f>ROUND(Offset_Report7[[#This Row],[FY 2022-23 Allocation]]-Offset_Report7[[#This Row],[FY 2022-23 Expended]],0)</f>
        <v>0</v>
      </c>
      <c r="K2133" s="6">
        <f>Offset_Report7[[#This Row],[FY 2021-22 
Unspent Funds to Offset]]+Offset_Report7[[#This Row],[FY 2022-23 
Unspent Funds to Offset]]</f>
        <v>0</v>
      </c>
    </row>
    <row r="2134" spans="1:11" x14ac:dyDescent="0.2">
      <c r="A2134" s="32" t="s">
        <v>5659</v>
      </c>
      <c r="B2134" s="34" t="s">
        <v>3340</v>
      </c>
      <c r="C2134" s="2" t="s">
        <v>14</v>
      </c>
      <c r="D2134" s="3" t="s">
        <v>3341</v>
      </c>
      <c r="E2134" s="4">
        <v>110249</v>
      </c>
      <c r="F2134" s="4">
        <v>110249</v>
      </c>
      <c r="G2134" s="5">
        <f>ROUND(Offset_Report7[[#This Row],[FY 2021-22 Allocation]]-Offset_Report7[[#This Row],[FY 2021-22 Expended]],0)</f>
        <v>0</v>
      </c>
      <c r="H2134" s="5">
        <v>283459</v>
      </c>
      <c r="I2134" s="5">
        <v>283459</v>
      </c>
      <c r="J2134" s="5">
        <f>ROUND(Offset_Report7[[#This Row],[FY 2022-23 Allocation]]-Offset_Report7[[#This Row],[FY 2022-23 Expended]],0)</f>
        <v>0</v>
      </c>
      <c r="K2134" s="6">
        <f>Offset_Report7[[#This Row],[FY 2021-22 
Unspent Funds to Offset]]+Offset_Report7[[#This Row],[FY 2022-23 
Unspent Funds to Offset]]</f>
        <v>0</v>
      </c>
    </row>
    <row r="2135" spans="1:11" x14ac:dyDescent="0.2">
      <c r="A2135" s="32" t="s">
        <v>5660</v>
      </c>
      <c r="B2135" s="34" t="s">
        <v>3342</v>
      </c>
      <c r="C2135" s="2" t="s">
        <v>14</v>
      </c>
      <c r="D2135" s="3" t="s">
        <v>3343</v>
      </c>
      <c r="E2135" s="4">
        <v>73911</v>
      </c>
      <c r="F2135" s="4">
        <v>73911</v>
      </c>
      <c r="G2135" s="5">
        <f>ROUND(Offset_Report7[[#This Row],[FY 2021-22 Allocation]]-Offset_Report7[[#This Row],[FY 2021-22 Expended]],0)</f>
        <v>0</v>
      </c>
      <c r="H2135" s="5">
        <v>207571</v>
      </c>
      <c r="I2135" s="5">
        <v>207571</v>
      </c>
      <c r="J2135" s="5">
        <f>ROUND(Offset_Report7[[#This Row],[FY 2022-23 Allocation]]-Offset_Report7[[#This Row],[FY 2022-23 Expended]],0)</f>
        <v>0</v>
      </c>
      <c r="K2135" s="6">
        <f>Offset_Report7[[#This Row],[FY 2021-22 
Unspent Funds to Offset]]+Offset_Report7[[#This Row],[FY 2022-23 
Unspent Funds to Offset]]</f>
        <v>0</v>
      </c>
    </row>
    <row r="2136" spans="1:11" x14ac:dyDescent="0.2">
      <c r="A2136" s="32" t="s">
        <v>5661</v>
      </c>
      <c r="B2136" s="34" t="s">
        <v>3344</v>
      </c>
      <c r="C2136" s="2" t="s">
        <v>14</v>
      </c>
      <c r="D2136" s="3" t="s">
        <v>3345</v>
      </c>
      <c r="E2136" s="4">
        <v>88665</v>
      </c>
      <c r="F2136" s="4">
        <v>88665</v>
      </c>
      <c r="G2136" s="5">
        <f>ROUND(Offset_Report7[[#This Row],[FY 2021-22 Allocation]]-Offset_Report7[[#This Row],[FY 2021-22 Expended]],0)</f>
        <v>0</v>
      </c>
      <c r="H2136" s="5">
        <v>283598</v>
      </c>
      <c r="I2136" s="5">
        <v>283598</v>
      </c>
      <c r="J2136" s="5">
        <f>ROUND(Offset_Report7[[#This Row],[FY 2022-23 Allocation]]-Offset_Report7[[#This Row],[FY 2022-23 Expended]],0)</f>
        <v>0</v>
      </c>
      <c r="K2136" s="6">
        <f>Offset_Report7[[#This Row],[FY 2021-22 
Unspent Funds to Offset]]+Offset_Report7[[#This Row],[FY 2022-23 
Unspent Funds to Offset]]</f>
        <v>0</v>
      </c>
    </row>
    <row r="2137" spans="1:11" x14ac:dyDescent="0.2">
      <c r="A2137" s="32" t="s">
        <v>5662</v>
      </c>
      <c r="B2137" s="34" t="s">
        <v>3346</v>
      </c>
      <c r="C2137" s="2" t="s">
        <v>31</v>
      </c>
      <c r="D2137" s="3" t="s">
        <v>3347</v>
      </c>
      <c r="E2137" s="4">
        <v>0</v>
      </c>
      <c r="F2137" s="4">
        <v>0</v>
      </c>
      <c r="G2137" s="5">
        <f>ROUND(Offset_Report7[[#This Row],[FY 2021-22 Allocation]]-Offset_Report7[[#This Row],[FY 2021-22 Expended]],0)</f>
        <v>0</v>
      </c>
      <c r="H2137" s="5">
        <v>0</v>
      </c>
      <c r="I2137" s="5">
        <v>0</v>
      </c>
      <c r="J2137" s="5">
        <f>ROUND(Offset_Report7[[#This Row],[FY 2022-23 Allocation]]-Offset_Report7[[#This Row],[FY 2022-23 Expended]],0)</f>
        <v>0</v>
      </c>
      <c r="K2137" s="6">
        <f>Offset_Report7[[#This Row],[FY 2021-22 
Unspent Funds to Offset]]+Offset_Report7[[#This Row],[FY 2022-23 
Unspent Funds to Offset]]</f>
        <v>0</v>
      </c>
    </row>
    <row r="2138" spans="1:11" x14ac:dyDescent="0.2">
      <c r="A2138" s="32" t="s">
        <v>5663</v>
      </c>
      <c r="B2138" s="34" t="s">
        <v>3348</v>
      </c>
      <c r="C2138" s="2" t="s">
        <v>14</v>
      </c>
      <c r="D2138" s="3" t="s">
        <v>3349</v>
      </c>
      <c r="E2138" s="4">
        <v>0</v>
      </c>
      <c r="F2138" s="4">
        <v>0</v>
      </c>
      <c r="G2138" s="5">
        <f>ROUND(Offset_Report7[[#This Row],[FY 2021-22 Allocation]]-Offset_Report7[[#This Row],[FY 2021-22 Expended]],0)</f>
        <v>0</v>
      </c>
      <c r="H2138" s="5">
        <v>0</v>
      </c>
      <c r="I2138" s="5">
        <v>0</v>
      </c>
      <c r="J2138" s="5">
        <f>ROUND(Offset_Report7[[#This Row],[FY 2022-23 Allocation]]-Offset_Report7[[#This Row],[FY 2022-23 Expended]],0)</f>
        <v>0</v>
      </c>
      <c r="K2138" s="6">
        <f>Offset_Report7[[#This Row],[FY 2021-22 
Unspent Funds to Offset]]+Offset_Report7[[#This Row],[FY 2022-23 
Unspent Funds to Offset]]</f>
        <v>0</v>
      </c>
    </row>
    <row r="2139" spans="1:11" x14ac:dyDescent="0.2">
      <c r="A2139" s="32" t="s">
        <v>5664</v>
      </c>
      <c r="B2139" s="34" t="s">
        <v>11</v>
      </c>
      <c r="C2139" s="2" t="s">
        <v>11</v>
      </c>
      <c r="D2139" s="3" t="s">
        <v>3350</v>
      </c>
      <c r="E2139" s="4">
        <v>67749</v>
      </c>
      <c r="F2139" s="4">
        <v>67749</v>
      </c>
      <c r="G2139" s="5">
        <f>ROUND(Offset_Report7[[#This Row],[FY 2021-22 Allocation]]-Offset_Report7[[#This Row],[FY 2021-22 Expended]],0)</f>
        <v>0</v>
      </c>
      <c r="H2139" s="5">
        <v>154545</v>
      </c>
      <c r="I2139" s="5">
        <v>154545</v>
      </c>
      <c r="J2139" s="5">
        <f>ROUND(Offset_Report7[[#This Row],[FY 2022-23 Allocation]]-Offset_Report7[[#This Row],[FY 2022-23 Expended]],0)</f>
        <v>0</v>
      </c>
      <c r="K2139" s="6">
        <f>Offset_Report7[[#This Row],[FY 2021-22 
Unspent Funds to Offset]]+Offset_Report7[[#This Row],[FY 2022-23 
Unspent Funds to Offset]]</f>
        <v>0</v>
      </c>
    </row>
    <row r="2140" spans="1:11" x14ac:dyDescent="0.2">
      <c r="A2140" s="32" t="s">
        <v>5665</v>
      </c>
      <c r="B2140" s="34" t="s">
        <v>11</v>
      </c>
      <c r="C2140" s="2" t="s">
        <v>11</v>
      </c>
      <c r="D2140" s="3" t="s">
        <v>3351</v>
      </c>
      <c r="E2140" s="4">
        <v>198801</v>
      </c>
      <c r="F2140" s="4">
        <v>198801</v>
      </c>
      <c r="G2140" s="5">
        <f>ROUND(Offset_Report7[[#This Row],[FY 2021-22 Allocation]]-Offset_Report7[[#This Row],[FY 2021-22 Expended]],0)</f>
        <v>0</v>
      </c>
      <c r="H2140" s="5">
        <v>416502</v>
      </c>
      <c r="I2140" s="5">
        <v>416502</v>
      </c>
      <c r="J2140" s="5">
        <f>ROUND(Offset_Report7[[#This Row],[FY 2022-23 Allocation]]-Offset_Report7[[#This Row],[FY 2022-23 Expended]],0)</f>
        <v>0</v>
      </c>
      <c r="K2140" s="6">
        <f>Offset_Report7[[#This Row],[FY 2021-22 
Unspent Funds to Offset]]+Offset_Report7[[#This Row],[FY 2022-23 
Unspent Funds to Offset]]</f>
        <v>0</v>
      </c>
    </row>
    <row r="2141" spans="1:11" x14ac:dyDescent="0.2">
      <c r="A2141" s="32" t="s">
        <v>5666</v>
      </c>
      <c r="B2141" s="34" t="s">
        <v>3352</v>
      </c>
      <c r="C2141" s="2" t="s">
        <v>14</v>
      </c>
      <c r="D2141" s="3" t="s">
        <v>3353</v>
      </c>
      <c r="E2141" s="4">
        <v>0</v>
      </c>
      <c r="F2141" s="4">
        <v>0</v>
      </c>
      <c r="G2141" s="5">
        <f>ROUND(Offset_Report7[[#This Row],[FY 2021-22 Allocation]]-Offset_Report7[[#This Row],[FY 2021-22 Expended]],0)</f>
        <v>0</v>
      </c>
      <c r="H2141" s="5">
        <v>0</v>
      </c>
      <c r="I2141" s="5">
        <v>0</v>
      </c>
      <c r="J2141" s="5">
        <f>ROUND(Offset_Report7[[#This Row],[FY 2022-23 Allocation]]-Offset_Report7[[#This Row],[FY 2022-23 Expended]],0)</f>
        <v>0</v>
      </c>
      <c r="K2141" s="6">
        <f>Offset_Report7[[#This Row],[FY 2021-22 
Unspent Funds to Offset]]+Offset_Report7[[#This Row],[FY 2022-23 
Unspent Funds to Offset]]</f>
        <v>0</v>
      </c>
    </row>
    <row r="2142" spans="1:11" x14ac:dyDescent="0.2">
      <c r="A2142" s="32" t="s">
        <v>5667</v>
      </c>
      <c r="B2142" s="34" t="s">
        <v>11</v>
      </c>
      <c r="C2142" s="2" t="s">
        <v>11</v>
      </c>
      <c r="D2142" s="3" t="s">
        <v>3354</v>
      </c>
      <c r="E2142" s="4">
        <v>433400</v>
      </c>
      <c r="F2142" s="4">
        <v>433400</v>
      </c>
      <c r="G2142" s="5">
        <f>ROUND(Offset_Report7[[#This Row],[FY 2021-22 Allocation]]-Offset_Report7[[#This Row],[FY 2021-22 Expended]],0)</f>
        <v>0</v>
      </c>
      <c r="H2142" s="5">
        <v>858950</v>
      </c>
      <c r="I2142" s="5">
        <v>666167.22</v>
      </c>
      <c r="J2142" s="5">
        <f>ROUND(Offset_Report7[[#This Row],[FY 2022-23 Allocation]]-Offset_Report7[[#This Row],[FY 2022-23 Expended]],0)</f>
        <v>192783</v>
      </c>
      <c r="K2142" s="6">
        <f>Offset_Report7[[#This Row],[FY 2021-22 
Unspent Funds to Offset]]+Offset_Report7[[#This Row],[FY 2022-23 
Unspent Funds to Offset]]</f>
        <v>192783</v>
      </c>
    </row>
    <row r="2143" spans="1:11" x14ac:dyDescent="0.2">
      <c r="A2143" s="32" t="s">
        <v>5668</v>
      </c>
      <c r="B2143" s="34" t="s">
        <v>3355</v>
      </c>
      <c r="C2143" s="2" t="s">
        <v>14</v>
      </c>
      <c r="D2143" s="3" t="s">
        <v>3356</v>
      </c>
      <c r="E2143" s="4">
        <v>0</v>
      </c>
      <c r="F2143" s="4">
        <v>0</v>
      </c>
      <c r="G2143" s="5">
        <f>ROUND(Offset_Report7[[#This Row],[FY 2021-22 Allocation]]-Offset_Report7[[#This Row],[FY 2021-22 Expended]],0)</f>
        <v>0</v>
      </c>
      <c r="H2143" s="5">
        <v>0</v>
      </c>
      <c r="I2143" s="5">
        <v>0</v>
      </c>
      <c r="J2143" s="5">
        <f>ROUND(Offset_Report7[[#This Row],[FY 2022-23 Allocation]]-Offset_Report7[[#This Row],[FY 2022-23 Expended]],0)</f>
        <v>0</v>
      </c>
      <c r="K2143" s="6">
        <f>Offset_Report7[[#This Row],[FY 2021-22 
Unspent Funds to Offset]]+Offset_Report7[[#This Row],[FY 2022-23 
Unspent Funds to Offset]]</f>
        <v>0</v>
      </c>
    </row>
    <row r="2144" spans="1:11" x14ac:dyDescent="0.2">
      <c r="A2144" s="32" t="s">
        <v>5669</v>
      </c>
      <c r="B2144" s="34" t="s">
        <v>11</v>
      </c>
      <c r="C2144" s="2" t="s">
        <v>11</v>
      </c>
      <c r="D2144" s="3" t="s">
        <v>3357</v>
      </c>
      <c r="E2144" s="4">
        <v>69488</v>
      </c>
      <c r="F2144" s="4">
        <v>69488</v>
      </c>
      <c r="G2144" s="5">
        <f>ROUND(Offset_Report7[[#This Row],[FY 2021-22 Allocation]]-Offset_Report7[[#This Row],[FY 2021-22 Expended]],0)</f>
        <v>0</v>
      </c>
      <c r="H2144" s="5">
        <v>176112</v>
      </c>
      <c r="I2144" s="5">
        <v>176112</v>
      </c>
      <c r="J2144" s="5">
        <f>ROUND(Offset_Report7[[#This Row],[FY 2022-23 Allocation]]-Offset_Report7[[#This Row],[FY 2022-23 Expended]],0)</f>
        <v>0</v>
      </c>
      <c r="K2144" s="6">
        <f>Offset_Report7[[#This Row],[FY 2021-22 
Unspent Funds to Offset]]+Offset_Report7[[#This Row],[FY 2022-23 
Unspent Funds to Offset]]</f>
        <v>0</v>
      </c>
    </row>
    <row r="2145" spans="1:11" x14ac:dyDescent="0.2">
      <c r="A2145" s="32" t="s">
        <v>5670</v>
      </c>
      <c r="B2145" s="34" t="s">
        <v>11</v>
      </c>
      <c r="C2145" s="2" t="s">
        <v>11</v>
      </c>
      <c r="D2145" s="3" t="s">
        <v>3358</v>
      </c>
      <c r="E2145" s="4">
        <v>1955815</v>
      </c>
      <c r="F2145" s="4">
        <v>1955815</v>
      </c>
      <c r="G2145" s="5">
        <f>ROUND(Offset_Report7[[#This Row],[FY 2021-22 Allocation]]-Offset_Report7[[#This Row],[FY 2021-22 Expended]],0)</f>
        <v>0</v>
      </c>
      <c r="H2145" s="5">
        <v>3997720</v>
      </c>
      <c r="I2145" s="5">
        <v>3997720</v>
      </c>
      <c r="J2145" s="5">
        <f>ROUND(Offset_Report7[[#This Row],[FY 2022-23 Allocation]]-Offset_Report7[[#This Row],[FY 2022-23 Expended]],0)</f>
        <v>0</v>
      </c>
      <c r="K2145" s="6">
        <f>Offset_Report7[[#This Row],[FY 2021-22 
Unspent Funds to Offset]]+Offset_Report7[[#This Row],[FY 2022-23 
Unspent Funds to Offset]]</f>
        <v>0</v>
      </c>
    </row>
    <row r="2146" spans="1:11" x14ac:dyDescent="0.2">
      <c r="A2146" s="32" t="s">
        <v>5671</v>
      </c>
      <c r="B2146" s="34" t="s">
        <v>3359</v>
      </c>
      <c r="C2146" s="2" t="s">
        <v>31</v>
      </c>
      <c r="D2146" s="3" t="s">
        <v>3360</v>
      </c>
      <c r="E2146" s="4">
        <v>657547</v>
      </c>
      <c r="F2146" s="4">
        <v>657547</v>
      </c>
      <c r="G2146" s="5">
        <f>ROUND(Offset_Report7[[#This Row],[FY 2021-22 Allocation]]-Offset_Report7[[#This Row],[FY 2021-22 Expended]],0)</f>
        <v>0</v>
      </c>
      <c r="H2146" s="5">
        <v>1868280</v>
      </c>
      <c r="I2146" s="5">
        <v>1868280</v>
      </c>
      <c r="J2146" s="5">
        <f>ROUND(Offset_Report7[[#This Row],[FY 2022-23 Allocation]]-Offset_Report7[[#This Row],[FY 2022-23 Expended]],0)</f>
        <v>0</v>
      </c>
      <c r="K2146" s="6">
        <f>Offset_Report7[[#This Row],[FY 2021-22 
Unspent Funds to Offset]]+Offset_Report7[[#This Row],[FY 2022-23 
Unspent Funds to Offset]]</f>
        <v>0</v>
      </c>
    </row>
    <row r="2147" spans="1:11" x14ac:dyDescent="0.2">
      <c r="A2147" s="32" t="s">
        <v>5672</v>
      </c>
      <c r="B2147" s="34" t="s">
        <v>11</v>
      </c>
      <c r="C2147" s="2" t="s">
        <v>11</v>
      </c>
      <c r="D2147" s="3" t="s">
        <v>3361</v>
      </c>
      <c r="E2147" s="4">
        <v>57542</v>
      </c>
      <c r="F2147" s="4">
        <v>3029.02</v>
      </c>
      <c r="G2147" s="5">
        <f>ROUND(Offset_Report7[[#This Row],[FY 2021-22 Allocation]]-Offset_Report7[[#This Row],[FY 2021-22 Expended]],0)</f>
        <v>54513</v>
      </c>
      <c r="H2147" s="5">
        <v>158720</v>
      </c>
      <c r="I2147" s="5">
        <v>0</v>
      </c>
      <c r="J2147" s="5">
        <f>ROUND(Offset_Report7[[#This Row],[FY 2022-23 Allocation]]-Offset_Report7[[#This Row],[FY 2022-23 Expended]],0)</f>
        <v>158720</v>
      </c>
      <c r="K2147" s="6">
        <f>Offset_Report7[[#This Row],[FY 2021-22 
Unspent Funds to Offset]]+Offset_Report7[[#This Row],[FY 2022-23 
Unspent Funds to Offset]]</f>
        <v>213233</v>
      </c>
    </row>
    <row r="2148" spans="1:11" x14ac:dyDescent="0.2">
      <c r="A2148" s="32" t="s">
        <v>5673</v>
      </c>
      <c r="B2148" s="34" t="s">
        <v>11</v>
      </c>
      <c r="C2148" s="2" t="s">
        <v>11</v>
      </c>
      <c r="D2148" s="3" t="s">
        <v>3362</v>
      </c>
      <c r="E2148" s="4">
        <v>2503060</v>
      </c>
      <c r="F2148" s="4">
        <v>2503060</v>
      </c>
      <c r="G2148" s="5">
        <f>ROUND(Offset_Report7[[#This Row],[FY 2021-22 Allocation]]-Offset_Report7[[#This Row],[FY 2021-22 Expended]],0)</f>
        <v>0</v>
      </c>
      <c r="H2148" s="5">
        <v>5042132</v>
      </c>
      <c r="I2148" s="5">
        <v>5042132</v>
      </c>
      <c r="J2148" s="5">
        <f>ROUND(Offset_Report7[[#This Row],[FY 2022-23 Allocation]]-Offset_Report7[[#This Row],[FY 2022-23 Expended]],0)</f>
        <v>0</v>
      </c>
      <c r="K2148" s="6">
        <f>Offset_Report7[[#This Row],[FY 2021-22 
Unspent Funds to Offset]]+Offset_Report7[[#This Row],[FY 2022-23 
Unspent Funds to Offset]]</f>
        <v>0</v>
      </c>
    </row>
    <row r="2149" spans="1:11" x14ac:dyDescent="0.2">
      <c r="A2149" s="32" t="s">
        <v>5674</v>
      </c>
      <c r="B2149" s="34" t="s">
        <v>11</v>
      </c>
      <c r="C2149" s="2" t="s">
        <v>11</v>
      </c>
      <c r="D2149" s="3" t="s">
        <v>3363</v>
      </c>
      <c r="E2149" s="4">
        <v>107824</v>
      </c>
      <c r="F2149" s="4">
        <v>107824</v>
      </c>
      <c r="G2149" s="5">
        <f>ROUND(Offset_Report7[[#This Row],[FY 2021-22 Allocation]]-Offset_Report7[[#This Row],[FY 2021-22 Expended]],0)</f>
        <v>0</v>
      </c>
      <c r="H2149" s="5">
        <v>205400</v>
      </c>
      <c r="I2149" s="5">
        <v>205400</v>
      </c>
      <c r="J2149" s="5">
        <f>ROUND(Offset_Report7[[#This Row],[FY 2022-23 Allocation]]-Offset_Report7[[#This Row],[FY 2022-23 Expended]],0)</f>
        <v>0</v>
      </c>
      <c r="K2149" s="6">
        <f>Offset_Report7[[#This Row],[FY 2021-22 
Unspent Funds to Offset]]+Offset_Report7[[#This Row],[FY 2022-23 
Unspent Funds to Offset]]</f>
        <v>0</v>
      </c>
    </row>
    <row r="2150" spans="1:11" x14ac:dyDescent="0.2">
      <c r="A2150" s="32" t="s">
        <v>5675</v>
      </c>
      <c r="B2150" s="34" t="s">
        <v>11</v>
      </c>
      <c r="C2150" s="2" t="s">
        <v>11</v>
      </c>
      <c r="D2150" s="3" t="s">
        <v>3364</v>
      </c>
      <c r="E2150" s="4">
        <v>1356887</v>
      </c>
      <c r="F2150" s="4">
        <v>1356887</v>
      </c>
      <c r="G2150" s="5">
        <f>ROUND(Offset_Report7[[#This Row],[FY 2021-22 Allocation]]-Offset_Report7[[#This Row],[FY 2021-22 Expended]],0)</f>
        <v>0</v>
      </c>
      <c r="H2150" s="5">
        <v>2595703</v>
      </c>
      <c r="I2150" s="5">
        <v>2595703</v>
      </c>
      <c r="J2150" s="5">
        <f>ROUND(Offset_Report7[[#This Row],[FY 2022-23 Allocation]]-Offset_Report7[[#This Row],[FY 2022-23 Expended]],0)</f>
        <v>0</v>
      </c>
      <c r="K2150" s="6">
        <f>Offset_Report7[[#This Row],[FY 2021-22 
Unspent Funds to Offset]]+Offset_Report7[[#This Row],[FY 2022-23 
Unspent Funds to Offset]]</f>
        <v>0</v>
      </c>
    </row>
    <row r="2151" spans="1:11" x14ac:dyDescent="0.2">
      <c r="A2151" s="32" t="s">
        <v>5676</v>
      </c>
      <c r="B2151" s="34" t="s">
        <v>11</v>
      </c>
      <c r="C2151" s="2" t="s">
        <v>11</v>
      </c>
      <c r="D2151" s="3" t="s">
        <v>2717</v>
      </c>
      <c r="E2151" s="4">
        <v>95600</v>
      </c>
      <c r="F2151" s="4">
        <v>95600</v>
      </c>
      <c r="G2151" s="5">
        <f>ROUND(Offset_Report7[[#This Row],[FY 2021-22 Allocation]]-Offset_Report7[[#This Row],[FY 2021-22 Expended]],0)</f>
        <v>0</v>
      </c>
      <c r="H2151" s="5">
        <v>365079</v>
      </c>
      <c r="I2151" s="5">
        <v>365079</v>
      </c>
      <c r="J2151" s="5">
        <f>ROUND(Offset_Report7[[#This Row],[FY 2022-23 Allocation]]-Offset_Report7[[#This Row],[FY 2022-23 Expended]],0)</f>
        <v>0</v>
      </c>
      <c r="K2151" s="6">
        <f>Offset_Report7[[#This Row],[FY 2021-22 
Unspent Funds to Offset]]+Offset_Report7[[#This Row],[FY 2022-23 
Unspent Funds to Offset]]</f>
        <v>0</v>
      </c>
    </row>
    <row r="2152" spans="1:11" x14ac:dyDescent="0.2">
      <c r="A2152" s="32" t="s">
        <v>5677</v>
      </c>
      <c r="B2152" s="34" t="s">
        <v>11</v>
      </c>
      <c r="C2152" s="2" t="s">
        <v>11</v>
      </c>
      <c r="D2152" s="3" t="s">
        <v>3365</v>
      </c>
      <c r="E2152" s="4">
        <v>50000</v>
      </c>
      <c r="F2152" s="4">
        <v>0</v>
      </c>
      <c r="G2152" s="5">
        <f>ROUND(Offset_Report7[[#This Row],[FY 2021-22 Allocation]]-Offset_Report7[[#This Row],[FY 2021-22 Expended]],0)</f>
        <v>50000</v>
      </c>
      <c r="H2152" s="5">
        <v>50000</v>
      </c>
      <c r="I2152" s="5">
        <v>0</v>
      </c>
      <c r="J2152" s="5">
        <f>ROUND(Offset_Report7[[#This Row],[FY 2022-23 Allocation]]-Offset_Report7[[#This Row],[FY 2022-23 Expended]],0)</f>
        <v>50000</v>
      </c>
      <c r="K2152" s="6">
        <f>Offset_Report7[[#This Row],[FY 2021-22 
Unspent Funds to Offset]]+Offset_Report7[[#This Row],[FY 2022-23 
Unspent Funds to Offset]]</f>
        <v>100000</v>
      </c>
    </row>
    <row r="2153" spans="1:11" x14ac:dyDescent="0.2">
      <c r="A2153" s="32" t="s">
        <v>5678</v>
      </c>
      <c r="B2153" s="33" t="s">
        <v>11</v>
      </c>
      <c r="C2153" s="2" t="s">
        <v>11</v>
      </c>
      <c r="D2153" s="3" t="s">
        <v>3366</v>
      </c>
      <c r="E2153" s="4">
        <v>339562</v>
      </c>
      <c r="F2153" s="4">
        <v>339562</v>
      </c>
      <c r="G2153" s="5">
        <f>ROUND(Offset_Report7[[#This Row],[FY 2021-22 Allocation]]-Offset_Report7[[#This Row],[FY 2021-22 Expended]],0)</f>
        <v>0</v>
      </c>
      <c r="H2153" s="5">
        <v>725810</v>
      </c>
      <c r="I2153" s="5">
        <v>725810</v>
      </c>
      <c r="J2153" s="5">
        <f>ROUND(Offset_Report7[[#This Row],[FY 2022-23 Allocation]]-Offset_Report7[[#This Row],[FY 2022-23 Expended]],0)</f>
        <v>0</v>
      </c>
      <c r="K2153" s="6">
        <f>Offset_Report7[[#This Row],[FY 2021-22 
Unspent Funds to Offset]]+Offset_Report7[[#This Row],[FY 2022-23 
Unspent Funds to Offset]]</f>
        <v>0</v>
      </c>
    </row>
    <row r="2154" spans="1:11" x14ac:dyDescent="0.2">
      <c r="A2154" s="32" t="s">
        <v>5679</v>
      </c>
      <c r="B2154" s="34" t="s">
        <v>11</v>
      </c>
      <c r="C2154" s="2" t="s">
        <v>11</v>
      </c>
      <c r="D2154" s="3" t="s">
        <v>3090</v>
      </c>
      <c r="E2154" s="4">
        <v>204282</v>
      </c>
      <c r="F2154" s="4">
        <v>204282</v>
      </c>
      <c r="G2154" s="5">
        <f>ROUND(Offset_Report7[[#This Row],[FY 2021-22 Allocation]]-Offset_Report7[[#This Row],[FY 2021-22 Expended]],0)</f>
        <v>0</v>
      </c>
      <c r="H2154" s="5">
        <v>676857</v>
      </c>
      <c r="I2154" s="5">
        <v>676857</v>
      </c>
      <c r="J2154" s="5">
        <f>ROUND(Offset_Report7[[#This Row],[FY 2022-23 Allocation]]-Offset_Report7[[#This Row],[FY 2022-23 Expended]],0)</f>
        <v>0</v>
      </c>
      <c r="K2154" s="6">
        <f>Offset_Report7[[#This Row],[FY 2021-22 
Unspent Funds to Offset]]+Offset_Report7[[#This Row],[FY 2022-23 
Unspent Funds to Offset]]</f>
        <v>0</v>
      </c>
    </row>
    <row r="2155" spans="1:11" x14ac:dyDescent="0.2">
      <c r="A2155" s="32" t="s">
        <v>5680</v>
      </c>
      <c r="B2155" s="34" t="s">
        <v>11</v>
      </c>
      <c r="C2155" s="2" t="s">
        <v>11</v>
      </c>
      <c r="D2155" s="3" t="s">
        <v>3367</v>
      </c>
      <c r="E2155" s="4">
        <v>2308391</v>
      </c>
      <c r="F2155" s="4">
        <v>2308391</v>
      </c>
      <c r="G2155" s="5">
        <f>ROUND(Offset_Report7[[#This Row],[FY 2021-22 Allocation]]-Offset_Report7[[#This Row],[FY 2021-22 Expended]],0)</f>
        <v>0</v>
      </c>
      <c r="H2155" s="5">
        <v>4808738</v>
      </c>
      <c r="I2155" s="5">
        <v>4808738</v>
      </c>
      <c r="J2155" s="5">
        <f>ROUND(Offset_Report7[[#This Row],[FY 2022-23 Allocation]]-Offset_Report7[[#This Row],[FY 2022-23 Expended]],0)</f>
        <v>0</v>
      </c>
      <c r="K2155" s="6">
        <f>Offset_Report7[[#This Row],[FY 2021-22 
Unspent Funds to Offset]]+Offset_Report7[[#This Row],[FY 2022-23 
Unspent Funds to Offset]]</f>
        <v>0</v>
      </c>
    </row>
    <row r="2156" spans="1:11" x14ac:dyDescent="0.2">
      <c r="A2156" s="32" t="s">
        <v>5681</v>
      </c>
      <c r="B2156" s="33" t="s">
        <v>3368</v>
      </c>
      <c r="C2156" s="2" t="s">
        <v>31</v>
      </c>
      <c r="D2156" s="3" t="s">
        <v>3369</v>
      </c>
      <c r="E2156" s="4">
        <v>0</v>
      </c>
      <c r="F2156" s="4">
        <v>0</v>
      </c>
      <c r="G2156" s="5">
        <f>ROUND(Offset_Report7[[#This Row],[FY 2021-22 Allocation]]-Offset_Report7[[#This Row],[FY 2021-22 Expended]],0)</f>
        <v>0</v>
      </c>
      <c r="H2156" s="5">
        <v>0</v>
      </c>
      <c r="I2156" s="5">
        <v>0</v>
      </c>
      <c r="J2156" s="5">
        <f>ROUND(Offset_Report7[[#This Row],[FY 2022-23 Allocation]]-Offset_Report7[[#This Row],[FY 2022-23 Expended]],0)</f>
        <v>0</v>
      </c>
      <c r="K2156" s="6">
        <f>Offset_Report7[[#This Row],[FY 2021-22 
Unspent Funds to Offset]]+Offset_Report7[[#This Row],[FY 2022-23 
Unspent Funds to Offset]]</f>
        <v>0</v>
      </c>
    </row>
    <row r="2157" spans="1:11" x14ac:dyDescent="0.2">
      <c r="A2157" s="32" t="s">
        <v>5682</v>
      </c>
      <c r="B2157" s="34" t="s">
        <v>11</v>
      </c>
      <c r="C2157" s="2" t="s">
        <v>11</v>
      </c>
      <c r="D2157" s="3" t="s">
        <v>3370</v>
      </c>
      <c r="E2157" s="4">
        <v>342610</v>
      </c>
      <c r="F2157" s="4">
        <v>342610</v>
      </c>
      <c r="G2157" s="5">
        <f>ROUND(Offset_Report7[[#This Row],[FY 2021-22 Allocation]]-Offset_Report7[[#This Row],[FY 2021-22 Expended]],0)</f>
        <v>0</v>
      </c>
      <c r="H2157" s="5">
        <v>693519</v>
      </c>
      <c r="I2157" s="5">
        <v>693519</v>
      </c>
      <c r="J2157" s="5">
        <f>ROUND(Offset_Report7[[#This Row],[FY 2022-23 Allocation]]-Offset_Report7[[#This Row],[FY 2022-23 Expended]],0)</f>
        <v>0</v>
      </c>
      <c r="K2157" s="6">
        <f>Offset_Report7[[#This Row],[FY 2021-22 
Unspent Funds to Offset]]+Offset_Report7[[#This Row],[FY 2022-23 
Unspent Funds to Offset]]</f>
        <v>0</v>
      </c>
    </row>
    <row r="2158" spans="1:11" x14ac:dyDescent="0.2">
      <c r="A2158" s="32" t="s">
        <v>5683</v>
      </c>
      <c r="B2158" s="34" t="s">
        <v>11</v>
      </c>
      <c r="C2158" s="2" t="s">
        <v>11</v>
      </c>
      <c r="D2158" s="3" t="s">
        <v>3371</v>
      </c>
      <c r="E2158" s="4">
        <v>225271</v>
      </c>
      <c r="F2158" s="4">
        <v>225271</v>
      </c>
      <c r="G2158" s="5">
        <f>ROUND(Offset_Report7[[#This Row],[FY 2021-22 Allocation]]-Offset_Report7[[#This Row],[FY 2021-22 Expended]],0)</f>
        <v>0</v>
      </c>
      <c r="H2158" s="5">
        <v>855976</v>
      </c>
      <c r="I2158" s="5">
        <v>855976</v>
      </c>
      <c r="J2158" s="5">
        <f>ROUND(Offset_Report7[[#This Row],[FY 2022-23 Allocation]]-Offset_Report7[[#This Row],[FY 2022-23 Expended]],0)</f>
        <v>0</v>
      </c>
      <c r="K2158" s="6">
        <f>Offset_Report7[[#This Row],[FY 2021-22 
Unspent Funds to Offset]]+Offset_Report7[[#This Row],[FY 2022-23 
Unspent Funds to Offset]]</f>
        <v>0</v>
      </c>
    </row>
    <row r="2159" spans="1:11" x14ac:dyDescent="0.2">
      <c r="A2159" s="32" t="s">
        <v>5684</v>
      </c>
      <c r="B2159" s="34" t="s">
        <v>11</v>
      </c>
      <c r="C2159" s="2" t="s">
        <v>11</v>
      </c>
      <c r="D2159" s="3" t="s">
        <v>3372</v>
      </c>
      <c r="E2159" s="4">
        <v>71944</v>
      </c>
      <c r="F2159" s="4">
        <v>71944</v>
      </c>
      <c r="G2159" s="5">
        <f>ROUND(Offset_Report7[[#This Row],[FY 2021-22 Allocation]]-Offset_Report7[[#This Row],[FY 2021-22 Expended]],0)</f>
        <v>0</v>
      </c>
      <c r="H2159" s="5">
        <v>203920</v>
      </c>
      <c r="I2159" s="5">
        <v>203920</v>
      </c>
      <c r="J2159" s="5">
        <f>ROUND(Offset_Report7[[#This Row],[FY 2022-23 Allocation]]-Offset_Report7[[#This Row],[FY 2022-23 Expended]],0)</f>
        <v>0</v>
      </c>
      <c r="K2159" s="6">
        <f>Offset_Report7[[#This Row],[FY 2021-22 
Unspent Funds to Offset]]+Offset_Report7[[#This Row],[FY 2022-23 
Unspent Funds to Offset]]</f>
        <v>0</v>
      </c>
    </row>
    <row r="2160" spans="1:11" x14ac:dyDescent="0.2">
      <c r="A2160" s="32" t="s">
        <v>5685</v>
      </c>
      <c r="B2160" s="34" t="s">
        <v>11</v>
      </c>
      <c r="C2160" s="2" t="s">
        <v>11</v>
      </c>
      <c r="D2160" s="3" t="s">
        <v>3373</v>
      </c>
      <c r="E2160" s="4">
        <v>439777</v>
      </c>
      <c r="F2160" s="4">
        <v>439777</v>
      </c>
      <c r="G2160" s="5">
        <f>ROUND(Offset_Report7[[#This Row],[FY 2021-22 Allocation]]-Offset_Report7[[#This Row],[FY 2021-22 Expended]],0)</f>
        <v>0</v>
      </c>
      <c r="H2160" s="5">
        <v>863370</v>
      </c>
      <c r="I2160" s="5">
        <v>863370</v>
      </c>
      <c r="J2160" s="5">
        <f>ROUND(Offset_Report7[[#This Row],[FY 2022-23 Allocation]]-Offset_Report7[[#This Row],[FY 2022-23 Expended]],0)</f>
        <v>0</v>
      </c>
      <c r="K2160" s="6">
        <f>Offset_Report7[[#This Row],[FY 2021-22 
Unspent Funds to Offset]]+Offset_Report7[[#This Row],[FY 2022-23 
Unspent Funds to Offset]]</f>
        <v>0</v>
      </c>
    </row>
    <row r="2161" spans="1:11" x14ac:dyDescent="0.2">
      <c r="A2161" s="32" t="s">
        <v>5686</v>
      </c>
      <c r="B2161" s="34" t="s">
        <v>11</v>
      </c>
      <c r="C2161" s="2" t="s">
        <v>11</v>
      </c>
      <c r="D2161" s="3" t="s">
        <v>3374</v>
      </c>
      <c r="E2161" s="4">
        <v>809327</v>
      </c>
      <c r="F2161" s="4">
        <v>809327</v>
      </c>
      <c r="G2161" s="5">
        <f>ROUND(Offset_Report7[[#This Row],[FY 2021-22 Allocation]]-Offset_Report7[[#This Row],[FY 2021-22 Expended]],0)</f>
        <v>0</v>
      </c>
      <c r="H2161" s="5">
        <v>1625250</v>
      </c>
      <c r="I2161" s="5">
        <v>1625250</v>
      </c>
      <c r="J2161" s="5">
        <f>ROUND(Offset_Report7[[#This Row],[FY 2022-23 Allocation]]-Offset_Report7[[#This Row],[FY 2022-23 Expended]],0)</f>
        <v>0</v>
      </c>
      <c r="K2161" s="6">
        <f>Offset_Report7[[#This Row],[FY 2021-22 
Unspent Funds to Offset]]+Offset_Report7[[#This Row],[FY 2022-23 
Unspent Funds to Offset]]</f>
        <v>0</v>
      </c>
    </row>
    <row r="2162" spans="1:11" x14ac:dyDescent="0.2">
      <c r="A2162" s="32" t="s">
        <v>5687</v>
      </c>
      <c r="B2162" s="34" t="s">
        <v>11</v>
      </c>
      <c r="C2162" s="2" t="s">
        <v>11</v>
      </c>
      <c r="D2162" s="3" t="s">
        <v>3375</v>
      </c>
      <c r="E2162" s="4">
        <v>377969</v>
      </c>
      <c r="F2162" s="4">
        <v>377969</v>
      </c>
      <c r="G2162" s="5">
        <f>ROUND(Offset_Report7[[#This Row],[FY 2021-22 Allocation]]-Offset_Report7[[#This Row],[FY 2021-22 Expended]],0)</f>
        <v>0</v>
      </c>
      <c r="H2162" s="5">
        <v>809707</v>
      </c>
      <c r="I2162" s="5">
        <v>809707</v>
      </c>
      <c r="J2162" s="5">
        <f>ROUND(Offset_Report7[[#This Row],[FY 2022-23 Allocation]]-Offset_Report7[[#This Row],[FY 2022-23 Expended]],0)</f>
        <v>0</v>
      </c>
      <c r="K2162" s="6">
        <f>Offset_Report7[[#This Row],[FY 2021-22 
Unspent Funds to Offset]]+Offset_Report7[[#This Row],[FY 2022-23 
Unspent Funds to Offset]]</f>
        <v>0</v>
      </c>
    </row>
    <row r="2163" spans="1:11" x14ac:dyDescent="0.2">
      <c r="A2163" s="32" t="s">
        <v>5688</v>
      </c>
      <c r="B2163" s="34" t="s">
        <v>11</v>
      </c>
      <c r="C2163" s="2" t="s">
        <v>11</v>
      </c>
      <c r="D2163" s="3" t="s">
        <v>3376</v>
      </c>
      <c r="E2163" s="4">
        <v>475213</v>
      </c>
      <c r="F2163" s="4">
        <v>475213</v>
      </c>
      <c r="G2163" s="5">
        <f>ROUND(Offset_Report7[[#This Row],[FY 2021-22 Allocation]]-Offset_Report7[[#This Row],[FY 2021-22 Expended]],0)</f>
        <v>0</v>
      </c>
      <c r="H2163" s="5">
        <v>939003</v>
      </c>
      <c r="I2163" s="5">
        <v>939003</v>
      </c>
      <c r="J2163" s="5">
        <f>ROUND(Offset_Report7[[#This Row],[FY 2022-23 Allocation]]-Offset_Report7[[#This Row],[FY 2022-23 Expended]],0)</f>
        <v>0</v>
      </c>
      <c r="K2163" s="6">
        <f>Offset_Report7[[#This Row],[FY 2021-22 
Unspent Funds to Offset]]+Offset_Report7[[#This Row],[FY 2022-23 
Unspent Funds to Offset]]</f>
        <v>0</v>
      </c>
    </row>
    <row r="2164" spans="1:11" x14ac:dyDescent="0.2">
      <c r="A2164" s="32" t="s">
        <v>5689</v>
      </c>
      <c r="B2164" s="34" t="s">
        <v>11</v>
      </c>
      <c r="C2164" s="2" t="s">
        <v>11</v>
      </c>
      <c r="D2164" s="3" t="s">
        <v>3377</v>
      </c>
      <c r="E2164" s="4">
        <v>94473</v>
      </c>
      <c r="F2164" s="4">
        <v>94473</v>
      </c>
      <c r="G2164" s="5">
        <f>ROUND(Offset_Report7[[#This Row],[FY 2021-22 Allocation]]-Offset_Report7[[#This Row],[FY 2021-22 Expended]],0)</f>
        <v>0</v>
      </c>
      <c r="H2164" s="5">
        <v>356024</v>
      </c>
      <c r="I2164" s="5">
        <v>356024</v>
      </c>
      <c r="J2164" s="5">
        <f>ROUND(Offset_Report7[[#This Row],[FY 2022-23 Allocation]]-Offset_Report7[[#This Row],[FY 2022-23 Expended]],0)</f>
        <v>0</v>
      </c>
      <c r="K2164" s="6">
        <f>Offset_Report7[[#This Row],[FY 2021-22 
Unspent Funds to Offset]]+Offset_Report7[[#This Row],[FY 2022-23 
Unspent Funds to Offset]]</f>
        <v>0</v>
      </c>
    </row>
    <row r="2165" spans="1:11" x14ac:dyDescent="0.2">
      <c r="A2165" s="32" t="s">
        <v>5690</v>
      </c>
      <c r="B2165" s="34" t="s">
        <v>11</v>
      </c>
      <c r="C2165" s="2" t="s">
        <v>11</v>
      </c>
      <c r="D2165" s="3" t="s">
        <v>3378</v>
      </c>
      <c r="E2165" s="4">
        <v>54605</v>
      </c>
      <c r="F2165" s="4">
        <v>54605</v>
      </c>
      <c r="G2165" s="5">
        <f>ROUND(Offset_Report7[[#This Row],[FY 2021-22 Allocation]]-Offset_Report7[[#This Row],[FY 2021-22 Expended]],0)</f>
        <v>0</v>
      </c>
      <c r="H2165" s="5">
        <v>141995</v>
      </c>
      <c r="I2165" s="5">
        <v>141995</v>
      </c>
      <c r="J2165" s="5">
        <f>ROUND(Offset_Report7[[#This Row],[FY 2022-23 Allocation]]-Offset_Report7[[#This Row],[FY 2022-23 Expended]],0)</f>
        <v>0</v>
      </c>
      <c r="K2165" s="6">
        <f>Offset_Report7[[#This Row],[FY 2021-22 
Unspent Funds to Offset]]+Offset_Report7[[#This Row],[FY 2022-23 
Unspent Funds to Offset]]</f>
        <v>0</v>
      </c>
    </row>
    <row r="2166" spans="1:11" x14ac:dyDescent="0.2">
      <c r="A2166" s="32" t="s">
        <v>5691</v>
      </c>
      <c r="B2166" s="33" t="s">
        <v>11</v>
      </c>
      <c r="C2166" s="2" t="s">
        <v>11</v>
      </c>
      <c r="D2166" s="3" t="s">
        <v>3379</v>
      </c>
      <c r="E2166" s="4">
        <v>0</v>
      </c>
      <c r="F2166" s="4">
        <v>0</v>
      </c>
      <c r="G2166" s="5">
        <f>ROUND(Offset_Report7[[#This Row],[FY 2021-22 Allocation]]-Offset_Report7[[#This Row],[FY 2021-22 Expended]],0)</f>
        <v>0</v>
      </c>
      <c r="H2166" s="5">
        <v>0</v>
      </c>
      <c r="I2166" s="5">
        <v>0</v>
      </c>
      <c r="J2166" s="5">
        <f>ROUND(Offset_Report7[[#This Row],[FY 2022-23 Allocation]]-Offset_Report7[[#This Row],[FY 2022-23 Expended]],0)</f>
        <v>0</v>
      </c>
      <c r="K2166" s="6">
        <f>Offset_Report7[[#This Row],[FY 2021-22 
Unspent Funds to Offset]]+Offset_Report7[[#This Row],[FY 2022-23 
Unspent Funds to Offset]]</f>
        <v>0</v>
      </c>
    </row>
    <row r="2167" spans="1:11" x14ac:dyDescent="0.2">
      <c r="A2167" s="32" t="s">
        <v>5692</v>
      </c>
      <c r="B2167" s="34" t="s">
        <v>3380</v>
      </c>
      <c r="C2167" s="2" t="s">
        <v>31</v>
      </c>
      <c r="D2167" s="3" t="s">
        <v>3381</v>
      </c>
      <c r="E2167" s="4">
        <v>88053</v>
      </c>
      <c r="F2167" s="4">
        <v>88053</v>
      </c>
      <c r="G2167" s="5">
        <f>ROUND(Offset_Report7[[#This Row],[FY 2021-22 Allocation]]-Offset_Report7[[#This Row],[FY 2021-22 Expended]],0)</f>
        <v>0</v>
      </c>
      <c r="H2167" s="5">
        <v>242638</v>
      </c>
      <c r="I2167" s="5">
        <v>242638</v>
      </c>
      <c r="J2167" s="5">
        <f>ROUND(Offset_Report7[[#This Row],[FY 2022-23 Allocation]]-Offset_Report7[[#This Row],[FY 2022-23 Expended]],0)</f>
        <v>0</v>
      </c>
      <c r="K2167" s="6">
        <f>Offset_Report7[[#This Row],[FY 2021-22 
Unspent Funds to Offset]]+Offset_Report7[[#This Row],[FY 2022-23 
Unspent Funds to Offset]]</f>
        <v>0</v>
      </c>
    </row>
    <row r="2168" spans="1:11" x14ac:dyDescent="0.2">
      <c r="A2168" s="32" t="s">
        <v>5693</v>
      </c>
      <c r="B2168" s="34" t="s">
        <v>11</v>
      </c>
      <c r="C2168" s="2" t="s">
        <v>11</v>
      </c>
      <c r="D2168" s="3" t="s">
        <v>3382</v>
      </c>
      <c r="E2168" s="4">
        <v>83234</v>
      </c>
      <c r="F2168" s="4">
        <v>83234</v>
      </c>
      <c r="G2168" s="5">
        <f>ROUND(Offset_Report7[[#This Row],[FY 2021-22 Allocation]]-Offset_Report7[[#This Row],[FY 2021-22 Expended]],0)</f>
        <v>0</v>
      </c>
      <c r="H2168" s="5">
        <v>254056</v>
      </c>
      <c r="I2168" s="5">
        <v>254056</v>
      </c>
      <c r="J2168" s="5">
        <f>ROUND(Offset_Report7[[#This Row],[FY 2022-23 Allocation]]-Offset_Report7[[#This Row],[FY 2022-23 Expended]],0)</f>
        <v>0</v>
      </c>
      <c r="K2168" s="6">
        <f>Offset_Report7[[#This Row],[FY 2021-22 
Unspent Funds to Offset]]+Offset_Report7[[#This Row],[FY 2022-23 
Unspent Funds to Offset]]</f>
        <v>0</v>
      </c>
    </row>
    <row r="2169" spans="1:11" x14ac:dyDescent="0.2">
      <c r="A2169" s="32" t="s">
        <v>5694</v>
      </c>
      <c r="B2169" s="34" t="s">
        <v>11</v>
      </c>
      <c r="C2169" s="2" t="s">
        <v>11</v>
      </c>
      <c r="D2169" s="3" t="s">
        <v>3383</v>
      </c>
      <c r="E2169" s="4">
        <v>119954</v>
      </c>
      <c r="F2169" s="4">
        <v>119954</v>
      </c>
      <c r="G2169" s="5">
        <f>ROUND(Offset_Report7[[#This Row],[FY 2021-22 Allocation]]-Offset_Report7[[#This Row],[FY 2021-22 Expended]],0)</f>
        <v>0</v>
      </c>
      <c r="H2169" s="5">
        <v>237616</v>
      </c>
      <c r="I2169" s="5">
        <v>127390.6</v>
      </c>
      <c r="J2169" s="5">
        <f>ROUND(Offset_Report7[[#This Row],[FY 2022-23 Allocation]]-Offset_Report7[[#This Row],[FY 2022-23 Expended]],0)</f>
        <v>110225</v>
      </c>
      <c r="K2169" s="6">
        <f>Offset_Report7[[#This Row],[FY 2021-22 
Unspent Funds to Offset]]+Offset_Report7[[#This Row],[FY 2022-23 
Unspent Funds to Offset]]</f>
        <v>110225</v>
      </c>
    </row>
    <row r="2170" spans="1:11" x14ac:dyDescent="0.2">
      <c r="A2170" s="32" t="s">
        <v>5695</v>
      </c>
      <c r="B2170" s="34" t="s">
        <v>3384</v>
      </c>
      <c r="C2170" s="2" t="s">
        <v>14</v>
      </c>
      <c r="D2170" s="3" t="s">
        <v>3385</v>
      </c>
      <c r="E2170" s="4">
        <v>0</v>
      </c>
      <c r="F2170" s="4">
        <v>0</v>
      </c>
      <c r="G2170" s="5">
        <f>ROUND(Offset_Report7[[#This Row],[FY 2021-22 Allocation]]-Offset_Report7[[#This Row],[FY 2021-22 Expended]],0)</f>
        <v>0</v>
      </c>
      <c r="H2170" s="5">
        <v>0</v>
      </c>
      <c r="I2170" s="5">
        <v>0</v>
      </c>
      <c r="J2170" s="5">
        <f>ROUND(Offset_Report7[[#This Row],[FY 2022-23 Allocation]]-Offset_Report7[[#This Row],[FY 2022-23 Expended]],0)</f>
        <v>0</v>
      </c>
      <c r="K2170" s="6">
        <f>Offset_Report7[[#This Row],[FY 2021-22 
Unspent Funds to Offset]]+Offset_Report7[[#This Row],[FY 2022-23 
Unspent Funds to Offset]]</f>
        <v>0</v>
      </c>
    </row>
    <row r="2171" spans="1:11" x14ac:dyDescent="0.2">
      <c r="A2171" s="32" t="s">
        <v>5696</v>
      </c>
      <c r="B2171" s="34" t="s">
        <v>11</v>
      </c>
      <c r="C2171" s="2" t="s">
        <v>11</v>
      </c>
      <c r="D2171" s="3" t="s">
        <v>3386</v>
      </c>
      <c r="E2171" s="4">
        <v>610143</v>
      </c>
      <c r="F2171" s="4">
        <v>610143</v>
      </c>
      <c r="G2171" s="5">
        <f>ROUND(Offset_Report7[[#This Row],[FY 2021-22 Allocation]]-Offset_Report7[[#This Row],[FY 2021-22 Expended]],0)</f>
        <v>0</v>
      </c>
      <c r="H2171" s="5">
        <v>1117145</v>
      </c>
      <c r="I2171" s="5">
        <v>1117145</v>
      </c>
      <c r="J2171" s="5">
        <f>ROUND(Offset_Report7[[#This Row],[FY 2022-23 Allocation]]-Offset_Report7[[#This Row],[FY 2022-23 Expended]],0)</f>
        <v>0</v>
      </c>
      <c r="K2171" s="6">
        <f>Offset_Report7[[#This Row],[FY 2021-22 
Unspent Funds to Offset]]+Offset_Report7[[#This Row],[FY 2022-23 
Unspent Funds to Offset]]</f>
        <v>0</v>
      </c>
    </row>
    <row r="2172" spans="1:11" x14ac:dyDescent="0.2">
      <c r="A2172" s="32" t="s">
        <v>5697</v>
      </c>
      <c r="B2172" s="34" t="s">
        <v>11</v>
      </c>
      <c r="C2172" s="2" t="s">
        <v>11</v>
      </c>
      <c r="D2172" s="3" t="s">
        <v>3387</v>
      </c>
      <c r="E2172" s="4">
        <v>181774</v>
      </c>
      <c r="F2172" s="4">
        <v>181774</v>
      </c>
      <c r="G2172" s="5">
        <f>ROUND(Offset_Report7[[#This Row],[FY 2021-22 Allocation]]-Offset_Report7[[#This Row],[FY 2021-22 Expended]],0)</f>
        <v>0</v>
      </c>
      <c r="H2172" s="5">
        <v>540980</v>
      </c>
      <c r="I2172" s="5">
        <v>540980</v>
      </c>
      <c r="J2172" s="5">
        <f>ROUND(Offset_Report7[[#This Row],[FY 2022-23 Allocation]]-Offset_Report7[[#This Row],[FY 2022-23 Expended]],0)</f>
        <v>0</v>
      </c>
      <c r="K2172" s="6">
        <f>Offset_Report7[[#This Row],[FY 2021-22 
Unspent Funds to Offset]]+Offset_Report7[[#This Row],[FY 2022-23 
Unspent Funds to Offset]]</f>
        <v>0</v>
      </c>
    </row>
    <row r="2173" spans="1:11" x14ac:dyDescent="0.2">
      <c r="A2173" s="32" t="s">
        <v>5698</v>
      </c>
      <c r="B2173" s="34" t="s">
        <v>11</v>
      </c>
      <c r="C2173" s="2" t="s">
        <v>11</v>
      </c>
      <c r="D2173" s="3" t="s">
        <v>3388</v>
      </c>
      <c r="E2173" s="4">
        <v>272942</v>
      </c>
      <c r="F2173" s="4">
        <v>272942</v>
      </c>
      <c r="G2173" s="5">
        <f>ROUND(Offset_Report7[[#This Row],[FY 2021-22 Allocation]]-Offset_Report7[[#This Row],[FY 2021-22 Expended]],0)</f>
        <v>0</v>
      </c>
      <c r="H2173" s="5">
        <v>559149</v>
      </c>
      <c r="I2173" s="5">
        <v>559149</v>
      </c>
      <c r="J2173" s="5">
        <f>ROUND(Offset_Report7[[#This Row],[FY 2022-23 Allocation]]-Offset_Report7[[#This Row],[FY 2022-23 Expended]],0)</f>
        <v>0</v>
      </c>
      <c r="K2173" s="6">
        <f>Offset_Report7[[#This Row],[FY 2021-22 
Unspent Funds to Offset]]+Offset_Report7[[#This Row],[FY 2022-23 
Unspent Funds to Offset]]</f>
        <v>0</v>
      </c>
    </row>
    <row r="2174" spans="1:11" x14ac:dyDescent="0.2">
      <c r="A2174" s="32" t="s">
        <v>5699</v>
      </c>
      <c r="B2174" s="34" t="s">
        <v>11</v>
      </c>
      <c r="C2174" s="2" t="s">
        <v>11</v>
      </c>
      <c r="D2174" s="3" t="s">
        <v>3389</v>
      </c>
      <c r="E2174" s="4">
        <v>714740</v>
      </c>
      <c r="F2174" s="4">
        <v>714740</v>
      </c>
      <c r="G2174" s="5">
        <f>ROUND(Offset_Report7[[#This Row],[FY 2021-22 Allocation]]-Offset_Report7[[#This Row],[FY 2021-22 Expended]],0)</f>
        <v>0</v>
      </c>
      <c r="H2174" s="5">
        <v>1543732</v>
      </c>
      <c r="I2174" s="5">
        <v>1543732</v>
      </c>
      <c r="J2174" s="5">
        <f>ROUND(Offset_Report7[[#This Row],[FY 2022-23 Allocation]]-Offset_Report7[[#This Row],[FY 2022-23 Expended]],0)</f>
        <v>0</v>
      </c>
      <c r="K2174" s="6">
        <f>Offset_Report7[[#This Row],[FY 2021-22 
Unspent Funds to Offset]]+Offset_Report7[[#This Row],[FY 2022-23 
Unspent Funds to Offset]]</f>
        <v>0</v>
      </c>
    </row>
    <row r="2175" spans="1:11" x14ac:dyDescent="0.2">
      <c r="A2175" s="32" t="s">
        <v>5700</v>
      </c>
      <c r="B2175" s="34" t="s">
        <v>11</v>
      </c>
      <c r="C2175" s="2" t="s">
        <v>11</v>
      </c>
      <c r="D2175" s="3" t="s">
        <v>3390</v>
      </c>
      <c r="E2175" s="4">
        <v>50000</v>
      </c>
      <c r="F2175" s="4">
        <v>50000</v>
      </c>
      <c r="G2175" s="5">
        <f>ROUND(Offset_Report7[[#This Row],[FY 2021-22 Allocation]]-Offset_Report7[[#This Row],[FY 2021-22 Expended]],0)</f>
        <v>0</v>
      </c>
      <c r="H2175" s="5">
        <v>53337</v>
      </c>
      <c r="I2175" s="5">
        <v>44606.83</v>
      </c>
      <c r="J2175" s="5">
        <f>ROUND(Offset_Report7[[#This Row],[FY 2022-23 Allocation]]-Offset_Report7[[#This Row],[FY 2022-23 Expended]],0)</f>
        <v>8730</v>
      </c>
      <c r="K2175" s="6">
        <f>Offset_Report7[[#This Row],[FY 2021-22 
Unspent Funds to Offset]]+Offset_Report7[[#This Row],[FY 2022-23 
Unspent Funds to Offset]]</f>
        <v>8730</v>
      </c>
    </row>
    <row r="2176" spans="1:11" x14ac:dyDescent="0.2">
      <c r="A2176" s="32" t="s">
        <v>5701</v>
      </c>
      <c r="B2176" s="34" t="s">
        <v>11</v>
      </c>
      <c r="C2176" s="2" t="s">
        <v>11</v>
      </c>
      <c r="D2176" s="3" t="s">
        <v>3391</v>
      </c>
      <c r="E2176" s="4">
        <v>437223</v>
      </c>
      <c r="F2176" s="4">
        <v>437223</v>
      </c>
      <c r="G2176" s="5">
        <f>ROUND(Offset_Report7[[#This Row],[FY 2021-22 Allocation]]-Offset_Report7[[#This Row],[FY 2021-22 Expended]],0)</f>
        <v>0</v>
      </c>
      <c r="H2176" s="5">
        <v>961315</v>
      </c>
      <c r="I2176" s="5">
        <v>961315</v>
      </c>
      <c r="J2176" s="5">
        <f>ROUND(Offset_Report7[[#This Row],[FY 2022-23 Allocation]]-Offset_Report7[[#This Row],[FY 2022-23 Expended]],0)</f>
        <v>0</v>
      </c>
      <c r="K2176" s="6">
        <f>Offset_Report7[[#This Row],[FY 2021-22 
Unspent Funds to Offset]]+Offset_Report7[[#This Row],[FY 2022-23 
Unspent Funds to Offset]]</f>
        <v>0</v>
      </c>
    </row>
    <row r="2177" spans="1:11" x14ac:dyDescent="0.2">
      <c r="A2177" s="32" t="s">
        <v>5702</v>
      </c>
      <c r="B2177" s="34" t="s">
        <v>11</v>
      </c>
      <c r="C2177" s="2" t="s">
        <v>11</v>
      </c>
      <c r="D2177" s="3" t="s">
        <v>3392</v>
      </c>
      <c r="E2177" s="4">
        <v>188849</v>
      </c>
      <c r="F2177" s="4">
        <v>0</v>
      </c>
      <c r="G2177" s="5">
        <f>ROUND(Offset_Report7[[#This Row],[FY 2021-22 Allocation]]-Offset_Report7[[#This Row],[FY 2021-22 Expended]],0)</f>
        <v>188849</v>
      </c>
      <c r="H2177" s="5">
        <v>397913</v>
      </c>
      <c r="I2177" s="5">
        <v>205301</v>
      </c>
      <c r="J2177" s="5">
        <f>ROUND(Offset_Report7[[#This Row],[FY 2022-23 Allocation]]-Offset_Report7[[#This Row],[FY 2022-23 Expended]],0)</f>
        <v>192612</v>
      </c>
      <c r="K2177" s="6">
        <f>Offset_Report7[[#This Row],[FY 2021-22 
Unspent Funds to Offset]]+Offset_Report7[[#This Row],[FY 2022-23 
Unspent Funds to Offset]]</f>
        <v>381461</v>
      </c>
    </row>
    <row r="2178" spans="1:11" x14ac:dyDescent="0.2">
      <c r="A2178" s="32" t="s">
        <v>5703</v>
      </c>
      <c r="B2178" s="34" t="s">
        <v>11</v>
      </c>
      <c r="C2178" s="2" t="s">
        <v>11</v>
      </c>
      <c r="D2178" s="3" t="s">
        <v>3393</v>
      </c>
      <c r="E2178" s="4">
        <v>3823681</v>
      </c>
      <c r="F2178" s="4">
        <v>3823681</v>
      </c>
      <c r="G2178" s="5">
        <f>ROUND(Offset_Report7[[#This Row],[FY 2021-22 Allocation]]-Offset_Report7[[#This Row],[FY 2021-22 Expended]],0)</f>
        <v>0</v>
      </c>
      <c r="H2178" s="5">
        <v>13984257</v>
      </c>
      <c r="I2178" s="5">
        <v>13984257</v>
      </c>
      <c r="J2178" s="5">
        <f>ROUND(Offset_Report7[[#This Row],[FY 2022-23 Allocation]]-Offset_Report7[[#This Row],[FY 2022-23 Expended]],0)</f>
        <v>0</v>
      </c>
      <c r="K2178" s="6">
        <f>Offset_Report7[[#This Row],[FY 2021-22 
Unspent Funds to Offset]]+Offset_Report7[[#This Row],[FY 2022-23 
Unspent Funds to Offset]]</f>
        <v>0</v>
      </c>
    </row>
    <row r="2179" spans="1:11" x14ac:dyDescent="0.2">
      <c r="A2179" s="32" t="s">
        <v>5704</v>
      </c>
      <c r="B2179" s="34" t="s">
        <v>11</v>
      </c>
      <c r="C2179" s="2" t="s">
        <v>11</v>
      </c>
      <c r="D2179" s="3" t="s">
        <v>3394</v>
      </c>
      <c r="E2179" s="4">
        <v>0</v>
      </c>
      <c r="F2179" s="4">
        <v>0</v>
      </c>
      <c r="G2179" s="5">
        <f>ROUND(Offset_Report7[[#This Row],[FY 2021-22 Allocation]]-Offset_Report7[[#This Row],[FY 2021-22 Expended]],0)</f>
        <v>0</v>
      </c>
      <c r="H2179" s="5">
        <v>0</v>
      </c>
      <c r="I2179" s="5">
        <v>0</v>
      </c>
      <c r="J2179" s="5">
        <f>ROUND(Offset_Report7[[#This Row],[FY 2022-23 Allocation]]-Offset_Report7[[#This Row],[FY 2022-23 Expended]],0)</f>
        <v>0</v>
      </c>
      <c r="K2179" s="6">
        <f>Offset_Report7[[#This Row],[FY 2021-22 
Unspent Funds to Offset]]+Offset_Report7[[#This Row],[FY 2022-23 
Unspent Funds to Offset]]</f>
        <v>0</v>
      </c>
    </row>
    <row r="2180" spans="1:11" x14ac:dyDescent="0.2">
      <c r="A2180" s="32" t="s">
        <v>5705</v>
      </c>
      <c r="B2180" s="34" t="s">
        <v>3395</v>
      </c>
      <c r="C2180" s="2" t="s">
        <v>31</v>
      </c>
      <c r="D2180" s="3" t="s">
        <v>3396</v>
      </c>
      <c r="E2180" s="4">
        <v>0</v>
      </c>
      <c r="F2180" s="4">
        <v>0</v>
      </c>
      <c r="G2180" s="5">
        <f>ROUND(Offset_Report7[[#This Row],[FY 2021-22 Allocation]]-Offset_Report7[[#This Row],[FY 2021-22 Expended]],0)</f>
        <v>0</v>
      </c>
      <c r="H2180" s="5">
        <v>0</v>
      </c>
      <c r="I2180" s="5">
        <v>0</v>
      </c>
      <c r="J2180" s="5">
        <f>ROUND(Offset_Report7[[#This Row],[FY 2022-23 Allocation]]-Offset_Report7[[#This Row],[FY 2022-23 Expended]],0)</f>
        <v>0</v>
      </c>
      <c r="K2180" s="6">
        <f>Offset_Report7[[#This Row],[FY 2021-22 
Unspent Funds to Offset]]+Offset_Report7[[#This Row],[FY 2022-23 
Unspent Funds to Offset]]</f>
        <v>0</v>
      </c>
    </row>
    <row r="2181" spans="1:11" x14ac:dyDescent="0.2">
      <c r="A2181" s="32" t="s">
        <v>5706</v>
      </c>
      <c r="B2181" s="34" t="s">
        <v>3397</v>
      </c>
      <c r="C2181" s="2" t="s">
        <v>31</v>
      </c>
      <c r="D2181" s="3" t="s">
        <v>3398</v>
      </c>
      <c r="E2181" s="4">
        <v>0</v>
      </c>
      <c r="F2181" s="4">
        <v>0</v>
      </c>
      <c r="G2181" s="5">
        <f>ROUND(Offset_Report7[[#This Row],[FY 2021-22 Allocation]]-Offset_Report7[[#This Row],[FY 2021-22 Expended]],0)</f>
        <v>0</v>
      </c>
      <c r="H2181" s="5">
        <v>0</v>
      </c>
      <c r="I2181" s="5">
        <v>0</v>
      </c>
      <c r="J2181" s="5">
        <f>ROUND(Offset_Report7[[#This Row],[FY 2022-23 Allocation]]-Offset_Report7[[#This Row],[FY 2022-23 Expended]],0)</f>
        <v>0</v>
      </c>
      <c r="K2181" s="6">
        <f>Offset_Report7[[#This Row],[FY 2021-22 
Unspent Funds to Offset]]+Offset_Report7[[#This Row],[FY 2022-23 
Unspent Funds to Offset]]</f>
        <v>0</v>
      </c>
    </row>
    <row r="2182" spans="1:11" x14ac:dyDescent="0.2">
      <c r="A2182" s="32" t="s">
        <v>5707</v>
      </c>
      <c r="B2182" s="34" t="s">
        <v>11</v>
      </c>
      <c r="C2182" s="2" t="s">
        <v>11</v>
      </c>
      <c r="D2182" s="3" t="s">
        <v>3399</v>
      </c>
      <c r="E2182" s="4">
        <v>6742015</v>
      </c>
      <c r="F2182" s="4">
        <v>6742015</v>
      </c>
      <c r="G2182" s="5">
        <f>ROUND(Offset_Report7[[#This Row],[FY 2021-22 Allocation]]-Offset_Report7[[#This Row],[FY 2021-22 Expended]],0)</f>
        <v>0</v>
      </c>
      <c r="H2182" s="5">
        <v>17725400</v>
      </c>
      <c r="I2182" s="5">
        <v>17725400</v>
      </c>
      <c r="J2182" s="5">
        <f>ROUND(Offset_Report7[[#This Row],[FY 2022-23 Allocation]]-Offset_Report7[[#This Row],[FY 2022-23 Expended]],0)</f>
        <v>0</v>
      </c>
      <c r="K2182" s="6">
        <f>Offset_Report7[[#This Row],[FY 2021-22 
Unspent Funds to Offset]]+Offset_Report7[[#This Row],[FY 2022-23 
Unspent Funds to Offset]]</f>
        <v>0</v>
      </c>
    </row>
    <row r="2183" spans="1:11" x14ac:dyDescent="0.2">
      <c r="A2183" s="32" t="s">
        <v>5708</v>
      </c>
      <c r="B2183" s="34" t="s">
        <v>3400</v>
      </c>
      <c r="C2183" s="2" t="s">
        <v>31</v>
      </c>
      <c r="D2183" s="3" t="s">
        <v>3401</v>
      </c>
      <c r="E2183" s="4">
        <v>0</v>
      </c>
      <c r="F2183" s="4">
        <v>0</v>
      </c>
      <c r="G2183" s="5">
        <f>ROUND(Offset_Report7[[#This Row],[FY 2021-22 Allocation]]-Offset_Report7[[#This Row],[FY 2021-22 Expended]],0)</f>
        <v>0</v>
      </c>
      <c r="H2183" s="5">
        <v>0</v>
      </c>
      <c r="I2183" s="5">
        <v>0</v>
      </c>
      <c r="J2183" s="5">
        <f>ROUND(Offset_Report7[[#This Row],[FY 2022-23 Allocation]]-Offset_Report7[[#This Row],[FY 2022-23 Expended]],0)</f>
        <v>0</v>
      </c>
      <c r="K2183" s="6">
        <f>Offset_Report7[[#This Row],[FY 2021-22 
Unspent Funds to Offset]]+Offset_Report7[[#This Row],[FY 2022-23 
Unspent Funds to Offset]]</f>
        <v>0</v>
      </c>
    </row>
    <row r="2184" spans="1:11" x14ac:dyDescent="0.2">
      <c r="A2184" s="32" t="s">
        <v>5709</v>
      </c>
      <c r="B2184" s="34" t="s">
        <v>3402</v>
      </c>
      <c r="C2184" s="2" t="s">
        <v>31</v>
      </c>
      <c r="D2184" s="3" t="s">
        <v>3403</v>
      </c>
      <c r="E2184" s="4">
        <v>0</v>
      </c>
      <c r="F2184" s="4">
        <v>0</v>
      </c>
      <c r="G2184" s="5">
        <f>ROUND(Offset_Report7[[#This Row],[FY 2021-22 Allocation]]-Offset_Report7[[#This Row],[FY 2021-22 Expended]],0)</f>
        <v>0</v>
      </c>
      <c r="H2184" s="5">
        <v>0</v>
      </c>
      <c r="I2184" s="5">
        <v>0</v>
      </c>
      <c r="J2184" s="5">
        <f>ROUND(Offset_Report7[[#This Row],[FY 2022-23 Allocation]]-Offset_Report7[[#This Row],[FY 2022-23 Expended]],0)</f>
        <v>0</v>
      </c>
      <c r="K2184" s="6">
        <f>Offset_Report7[[#This Row],[FY 2021-22 
Unspent Funds to Offset]]+Offset_Report7[[#This Row],[FY 2022-23 
Unspent Funds to Offset]]</f>
        <v>0</v>
      </c>
    </row>
    <row r="2185" spans="1:11" x14ac:dyDescent="0.2">
      <c r="A2185" s="32" t="s">
        <v>5710</v>
      </c>
      <c r="B2185" s="34" t="s">
        <v>3404</v>
      </c>
      <c r="C2185" s="2" t="s">
        <v>31</v>
      </c>
      <c r="D2185" s="3" t="s">
        <v>3405</v>
      </c>
      <c r="E2185" s="4">
        <v>337916</v>
      </c>
      <c r="F2185" s="4">
        <v>337916</v>
      </c>
      <c r="G2185" s="5">
        <f>ROUND(Offset_Report7[[#This Row],[FY 2021-22 Allocation]]-Offset_Report7[[#This Row],[FY 2021-22 Expended]],0)</f>
        <v>0</v>
      </c>
      <c r="H2185" s="5">
        <v>694545</v>
      </c>
      <c r="I2185" s="5">
        <v>694545</v>
      </c>
      <c r="J2185" s="5">
        <f>ROUND(Offset_Report7[[#This Row],[FY 2022-23 Allocation]]-Offset_Report7[[#This Row],[FY 2022-23 Expended]],0)</f>
        <v>0</v>
      </c>
      <c r="K2185" s="6">
        <f>Offset_Report7[[#This Row],[FY 2021-22 
Unspent Funds to Offset]]+Offset_Report7[[#This Row],[FY 2022-23 
Unspent Funds to Offset]]</f>
        <v>0</v>
      </c>
    </row>
    <row r="2186" spans="1:11" x14ac:dyDescent="0.2">
      <c r="A2186" s="32" t="s">
        <v>5711</v>
      </c>
      <c r="B2186" s="34" t="s">
        <v>3406</v>
      </c>
      <c r="C2186" s="2" t="s">
        <v>31</v>
      </c>
      <c r="D2186" s="3" t="s">
        <v>3407</v>
      </c>
      <c r="E2186" s="4">
        <v>0</v>
      </c>
      <c r="F2186" s="4">
        <v>0</v>
      </c>
      <c r="G2186" s="5">
        <f>ROUND(Offset_Report7[[#This Row],[FY 2021-22 Allocation]]-Offset_Report7[[#This Row],[FY 2021-22 Expended]],0)</f>
        <v>0</v>
      </c>
      <c r="H2186" s="5">
        <v>0</v>
      </c>
      <c r="I2186" s="5">
        <v>0</v>
      </c>
      <c r="J2186" s="5">
        <f>ROUND(Offset_Report7[[#This Row],[FY 2022-23 Allocation]]-Offset_Report7[[#This Row],[FY 2022-23 Expended]],0)</f>
        <v>0</v>
      </c>
      <c r="K2186" s="6">
        <f>Offset_Report7[[#This Row],[FY 2021-22 
Unspent Funds to Offset]]+Offset_Report7[[#This Row],[FY 2022-23 
Unspent Funds to Offset]]</f>
        <v>0</v>
      </c>
    </row>
    <row r="2187" spans="1:11" x14ac:dyDescent="0.2">
      <c r="A2187" s="32" t="s">
        <v>5712</v>
      </c>
      <c r="B2187" s="34" t="s">
        <v>11</v>
      </c>
      <c r="C2187" s="2" t="s">
        <v>11</v>
      </c>
      <c r="D2187" s="3" t="s">
        <v>3408</v>
      </c>
      <c r="E2187" s="4">
        <v>159494</v>
      </c>
      <c r="F2187" s="4">
        <v>159494</v>
      </c>
      <c r="G2187" s="5">
        <f>ROUND(Offset_Report7[[#This Row],[FY 2021-22 Allocation]]-Offset_Report7[[#This Row],[FY 2021-22 Expended]],0)</f>
        <v>0</v>
      </c>
      <c r="H2187" s="5">
        <v>336353</v>
      </c>
      <c r="I2187" s="5">
        <v>336353</v>
      </c>
      <c r="J2187" s="5">
        <f>ROUND(Offset_Report7[[#This Row],[FY 2022-23 Allocation]]-Offset_Report7[[#This Row],[FY 2022-23 Expended]],0)</f>
        <v>0</v>
      </c>
      <c r="K2187" s="6">
        <f>Offset_Report7[[#This Row],[FY 2021-22 
Unspent Funds to Offset]]+Offset_Report7[[#This Row],[FY 2022-23 
Unspent Funds to Offset]]</f>
        <v>0</v>
      </c>
    </row>
    <row r="2188" spans="1:11" x14ac:dyDescent="0.2">
      <c r="A2188" s="32" t="s">
        <v>5713</v>
      </c>
      <c r="B2188" s="34" t="s">
        <v>11</v>
      </c>
      <c r="C2188" s="2" t="s">
        <v>11</v>
      </c>
      <c r="D2188" s="3" t="s">
        <v>3409</v>
      </c>
      <c r="E2188" s="4">
        <v>363142</v>
      </c>
      <c r="F2188" s="4">
        <v>363142</v>
      </c>
      <c r="G2188" s="5">
        <f>ROUND(Offset_Report7[[#This Row],[FY 2021-22 Allocation]]-Offset_Report7[[#This Row],[FY 2021-22 Expended]],0)</f>
        <v>0</v>
      </c>
      <c r="H2188" s="5">
        <v>783887</v>
      </c>
      <c r="I2188" s="5">
        <v>783887</v>
      </c>
      <c r="J2188" s="5">
        <f>ROUND(Offset_Report7[[#This Row],[FY 2022-23 Allocation]]-Offset_Report7[[#This Row],[FY 2022-23 Expended]],0)</f>
        <v>0</v>
      </c>
      <c r="K2188" s="6">
        <f>Offset_Report7[[#This Row],[FY 2021-22 
Unspent Funds to Offset]]+Offset_Report7[[#This Row],[FY 2022-23 
Unspent Funds to Offset]]</f>
        <v>0</v>
      </c>
    </row>
    <row r="2189" spans="1:11" x14ac:dyDescent="0.2">
      <c r="A2189" s="32" t="s">
        <v>5714</v>
      </c>
      <c r="B2189" s="34" t="s">
        <v>11</v>
      </c>
      <c r="C2189" s="2" t="s">
        <v>11</v>
      </c>
      <c r="D2189" s="3" t="s">
        <v>3410</v>
      </c>
      <c r="E2189" s="4">
        <v>1421112</v>
      </c>
      <c r="F2189" s="4">
        <v>1421112</v>
      </c>
      <c r="G2189" s="5">
        <f>ROUND(Offset_Report7[[#This Row],[FY 2021-22 Allocation]]-Offset_Report7[[#This Row],[FY 2021-22 Expended]],0)</f>
        <v>0</v>
      </c>
      <c r="H2189" s="5">
        <v>2849144</v>
      </c>
      <c r="I2189" s="5">
        <v>1963778.23</v>
      </c>
      <c r="J2189" s="5">
        <f>ROUND(Offset_Report7[[#This Row],[FY 2022-23 Allocation]]-Offset_Report7[[#This Row],[FY 2022-23 Expended]],0)</f>
        <v>885366</v>
      </c>
      <c r="K2189" s="6">
        <f>Offset_Report7[[#This Row],[FY 2021-22 
Unspent Funds to Offset]]+Offset_Report7[[#This Row],[FY 2022-23 
Unspent Funds to Offset]]</f>
        <v>885366</v>
      </c>
    </row>
    <row r="2190" spans="1:11" x14ac:dyDescent="0.2">
      <c r="A2190" s="32" t="s">
        <v>5715</v>
      </c>
      <c r="B2190" s="33" t="s">
        <v>11</v>
      </c>
      <c r="C2190" s="2" t="s">
        <v>11</v>
      </c>
      <c r="D2190" s="3" t="s">
        <v>3411</v>
      </c>
      <c r="E2190" s="4">
        <v>5532626</v>
      </c>
      <c r="F2190" s="4">
        <v>5532626</v>
      </c>
      <c r="G2190" s="5">
        <f>ROUND(Offset_Report7[[#This Row],[FY 2021-22 Allocation]]-Offset_Report7[[#This Row],[FY 2021-22 Expended]],0)</f>
        <v>0</v>
      </c>
      <c r="H2190" s="5">
        <v>11992015</v>
      </c>
      <c r="I2190" s="5">
        <v>11992015</v>
      </c>
      <c r="J2190" s="5">
        <f>ROUND(Offset_Report7[[#This Row],[FY 2022-23 Allocation]]-Offset_Report7[[#This Row],[FY 2022-23 Expended]],0)</f>
        <v>0</v>
      </c>
      <c r="K2190" s="6">
        <f>Offset_Report7[[#This Row],[FY 2021-22 
Unspent Funds to Offset]]+Offset_Report7[[#This Row],[FY 2022-23 
Unspent Funds to Offset]]</f>
        <v>0</v>
      </c>
    </row>
    <row r="2191" spans="1:11" x14ac:dyDescent="0.2">
      <c r="A2191" s="32" t="s">
        <v>5716</v>
      </c>
      <c r="B2191" s="34" t="s">
        <v>3412</v>
      </c>
      <c r="C2191" s="2" t="s">
        <v>31</v>
      </c>
      <c r="D2191" s="3" t="s">
        <v>3413</v>
      </c>
      <c r="E2191" s="4">
        <v>0</v>
      </c>
      <c r="F2191" s="4">
        <v>0</v>
      </c>
      <c r="G2191" s="5">
        <f>ROUND(Offset_Report7[[#This Row],[FY 2021-22 Allocation]]-Offset_Report7[[#This Row],[FY 2021-22 Expended]],0)</f>
        <v>0</v>
      </c>
      <c r="H2191" s="5">
        <v>0</v>
      </c>
      <c r="I2191" s="5">
        <v>0</v>
      </c>
      <c r="J2191" s="5">
        <f>ROUND(Offset_Report7[[#This Row],[FY 2022-23 Allocation]]-Offset_Report7[[#This Row],[FY 2022-23 Expended]],0)</f>
        <v>0</v>
      </c>
      <c r="K2191" s="6">
        <f>Offset_Report7[[#This Row],[FY 2021-22 
Unspent Funds to Offset]]+Offset_Report7[[#This Row],[FY 2022-23 
Unspent Funds to Offset]]</f>
        <v>0</v>
      </c>
    </row>
    <row r="2192" spans="1:11" x14ac:dyDescent="0.2">
      <c r="A2192" s="32" t="s">
        <v>5717</v>
      </c>
      <c r="B2192" s="34" t="s">
        <v>3414</v>
      </c>
      <c r="C2192" s="2" t="s">
        <v>31</v>
      </c>
      <c r="D2192" s="3" t="s">
        <v>3415</v>
      </c>
      <c r="E2192" s="4">
        <v>0</v>
      </c>
      <c r="F2192" s="4">
        <v>0</v>
      </c>
      <c r="G2192" s="5">
        <f>ROUND(Offset_Report7[[#This Row],[FY 2021-22 Allocation]]-Offset_Report7[[#This Row],[FY 2021-22 Expended]],0)</f>
        <v>0</v>
      </c>
      <c r="H2192" s="5">
        <v>0</v>
      </c>
      <c r="I2192" s="5">
        <v>0</v>
      </c>
      <c r="J2192" s="5">
        <f>ROUND(Offset_Report7[[#This Row],[FY 2022-23 Allocation]]-Offset_Report7[[#This Row],[FY 2022-23 Expended]],0)</f>
        <v>0</v>
      </c>
      <c r="K2192" s="6">
        <f>Offset_Report7[[#This Row],[FY 2021-22 
Unspent Funds to Offset]]+Offset_Report7[[#This Row],[FY 2022-23 
Unspent Funds to Offset]]</f>
        <v>0</v>
      </c>
    </row>
    <row r="2193" spans="1:11" x14ac:dyDescent="0.2">
      <c r="A2193" s="32" t="s">
        <v>5718</v>
      </c>
      <c r="B2193" s="34" t="s">
        <v>3416</v>
      </c>
      <c r="C2193" s="2" t="s">
        <v>31</v>
      </c>
      <c r="D2193" s="3" t="s">
        <v>3417</v>
      </c>
      <c r="E2193" s="4">
        <v>0</v>
      </c>
      <c r="F2193" s="4">
        <v>0</v>
      </c>
      <c r="G2193" s="5">
        <f>ROUND(Offset_Report7[[#This Row],[FY 2021-22 Allocation]]-Offset_Report7[[#This Row],[FY 2021-22 Expended]],0)</f>
        <v>0</v>
      </c>
      <c r="H2193" s="5">
        <v>0</v>
      </c>
      <c r="I2193" s="5">
        <v>0</v>
      </c>
      <c r="J2193" s="5">
        <f>ROUND(Offset_Report7[[#This Row],[FY 2022-23 Allocation]]-Offset_Report7[[#This Row],[FY 2022-23 Expended]],0)</f>
        <v>0</v>
      </c>
      <c r="K2193" s="6">
        <f>Offset_Report7[[#This Row],[FY 2021-22 
Unspent Funds to Offset]]+Offset_Report7[[#This Row],[FY 2022-23 
Unspent Funds to Offset]]</f>
        <v>0</v>
      </c>
    </row>
    <row r="2194" spans="1:11" x14ac:dyDescent="0.2">
      <c r="A2194" s="32" t="s">
        <v>5719</v>
      </c>
      <c r="B2194" s="34" t="s">
        <v>11</v>
      </c>
      <c r="C2194" s="2" t="s">
        <v>11</v>
      </c>
      <c r="D2194" s="3" t="s">
        <v>3418</v>
      </c>
      <c r="E2194" s="4">
        <v>3269387</v>
      </c>
      <c r="F2194" s="4">
        <v>3269387</v>
      </c>
      <c r="G2194" s="5">
        <f>ROUND(Offset_Report7[[#This Row],[FY 2021-22 Allocation]]-Offset_Report7[[#This Row],[FY 2021-22 Expended]],0)</f>
        <v>0</v>
      </c>
      <c r="H2194" s="5">
        <v>6863150</v>
      </c>
      <c r="I2194" s="5">
        <v>6863150</v>
      </c>
      <c r="J2194" s="5">
        <f>ROUND(Offset_Report7[[#This Row],[FY 2022-23 Allocation]]-Offset_Report7[[#This Row],[FY 2022-23 Expended]],0)</f>
        <v>0</v>
      </c>
      <c r="K2194" s="6">
        <f>Offset_Report7[[#This Row],[FY 2021-22 
Unspent Funds to Offset]]+Offset_Report7[[#This Row],[FY 2022-23 
Unspent Funds to Offset]]</f>
        <v>0</v>
      </c>
    </row>
    <row r="2195" spans="1:11" x14ac:dyDescent="0.2">
      <c r="A2195" s="32" t="s">
        <v>5720</v>
      </c>
      <c r="B2195" s="34" t="s">
        <v>11</v>
      </c>
      <c r="C2195" s="2" t="s">
        <v>11</v>
      </c>
      <c r="D2195" s="3" t="s">
        <v>3419</v>
      </c>
      <c r="E2195" s="4">
        <v>1092736</v>
      </c>
      <c r="F2195" s="4">
        <v>1092736</v>
      </c>
      <c r="G2195" s="5">
        <f>ROUND(Offset_Report7[[#This Row],[FY 2021-22 Allocation]]-Offset_Report7[[#This Row],[FY 2021-22 Expended]],0)</f>
        <v>0</v>
      </c>
      <c r="H2195" s="5">
        <v>2273137</v>
      </c>
      <c r="I2195" s="5">
        <v>2273137</v>
      </c>
      <c r="J2195" s="5">
        <f>ROUND(Offset_Report7[[#This Row],[FY 2022-23 Allocation]]-Offset_Report7[[#This Row],[FY 2022-23 Expended]],0)</f>
        <v>0</v>
      </c>
      <c r="K2195" s="6">
        <f>Offset_Report7[[#This Row],[FY 2021-22 
Unspent Funds to Offset]]+Offset_Report7[[#This Row],[FY 2022-23 
Unspent Funds to Offset]]</f>
        <v>0</v>
      </c>
    </row>
    <row r="2196" spans="1:11" x14ac:dyDescent="0.2">
      <c r="A2196" s="32" t="s">
        <v>5721</v>
      </c>
      <c r="B2196" s="34" t="s">
        <v>11</v>
      </c>
      <c r="C2196" s="2" t="s">
        <v>11</v>
      </c>
      <c r="D2196" s="3" t="s">
        <v>3420</v>
      </c>
      <c r="E2196" s="4">
        <v>591014</v>
      </c>
      <c r="F2196" s="4">
        <v>591014</v>
      </c>
      <c r="G2196" s="5">
        <f>ROUND(Offset_Report7[[#This Row],[FY 2021-22 Allocation]]-Offset_Report7[[#This Row],[FY 2021-22 Expended]],0)</f>
        <v>0</v>
      </c>
      <c r="H2196" s="5">
        <v>1581847</v>
      </c>
      <c r="I2196" s="5">
        <v>1581847</v>
      </c>
      <c r="J2196" s="5">
        <f>ROUND(Offset_Report7[[#This Row],[FY 2022-23 Allocation]]-Offset_Report7[[#This Row],[FY 2022-23 Expended]],0)</f>
        <v>0</v>
      </c>
      <c r="K2196" s="6">
        <f>Offset_Report7[[#This Row],[FY 2021-22 
Unspent Funds to Offset]]+Offset_Report7[[#This Row],[FY 2022-23 
Unspent Funds to Offset]]</f>
        <v>0</v>
      </c>
    </row>
    <row r="2197" spans="1:11" x14ac:dyDescent="0.2">
      <c r="A2197" s="32" t="s">
        <v>5722</v>
      </c>
      <c r="B2197" s="34" t="s">
        <v>11</v>
      </c>
      <c r="C2197" s="2" t="s">
        <v>11</v>
      </c>
      <c r="D2197" s="3" t="s">
        <v>3421</v>
      </c>
      <c r="E2197" s="4">
        <v>0</v>
      </c>
      <c r="F2197" s="4">
        <v>0</v>
      </c>
      <c r="G2197" s="5">
        <f>ROUND(Offset_Report7[[#This Row],[FY 2021-22 Allocation]]-Offset_Report7[[#This Row],[FY 2021-22 Expended]],0)</f>
        <v>0</v>
      </c>
      <c r="H2197" s="5">
        <v>0</v>
      </c>
      <c r="I2197" s="5">
        <v>0</v>
      </c>
      <c r="J2197" s="5">
        <f>ROUND(Offset_Report7[[#This Row],[FY 2022-23 Allocation]]-Offset_Report7[[#This Row],[FY 2022-23 Expended]],0)</f>
        <v>0</v>
      </c>
      <c r="K2197" s="6">
        <f>Offset_Report7[[#This Row],[FY 2021-22 
Unspent Funds to Offset]]+Offset_Report7[[#This Row],[FY 2022-23 
Unspent Funds to Offset]]</f>
        <v>0</v>
      </c>
    </row>
    <row r="2198" spans="1:11" x14ac:dyDescent="0.2">
      <c r="A2198" s="32" t="s">
        <v>5723</v>
      </c>
      <c r="B2198" s="34" t="s">
        <v>11</v>
      </c>
      <c r="C2198" s="2" t="s">
        <v>11</v>
      </c>
      <c r="D2198" s="3" t="s">
        <v>3422</v>
      </c>
      <c r="E2198" s="4">
        <v>51955</v>
      </c>
      <c r="F2198" s="4">
        <v>51955</v>
      </c>
      <c r="G2198" s="5">
        <f>ROUND(Offset_Report7[[#This Row],[FY 2021-22 Allocation]]-Offset_Report7[[#This Row],[FY 2021-22 Expended]],0)</f>
        <v>0</v>
      </c>
      <c r="H2198" s="5">
        <v>114839</v>
      </c>
      <c r="I2198" s="5">
        <v>114839</v>
      </c>
      <c r="J2198" s="5">
        <f>ROUND(Offset_Report7[[#This Row],[FY 2022-23 Allocation]]-Offset_Report7[[#This Row],[FY 2022-23 Expended]],0)</f>
        <v>0</v>
      </c>
      <c r="K2198" s="6">
        <f>Offset_Report7[[#This Row],[FY 2021-22 
Unspent Funds to Offset]]+Offset_Report7[[#This Row],[FY 2022-23 
Unspent Funds to Offset]]</f>
        <v>0</v>
      </c>
    </row>
    <row r="2199" spans="1:11" x14ac:dyDescent="0.2">
      <c r="A2199" s="32" t="s">
        <v>5724</v>
      </c>
      <c r="B2199" s="34" t="s">
        <v>11</v>
      </c>
      <c r="C2199" s="2" t="s">
        <v>11</v>
      </c>
      <c r="D2199" s="3" t="s">
        <v>3423</v>
      </c>
      <c r="E2199" s="4">
        <v>126693</v>
      </c>
      <c r="F2199" s="4">
        <v>126693</v>
      </c>
      <c r="G2199" s="5">
        <f>ROUND(Offset_Report7[[#This Row],[FY 2021-22 Allocation]]-Offset_Report7[[#This Row],[FY 2021-22 Expended]],0)</f>
        <v>0</v>
      </c>
      <c r="H2199" s="5">
        <v>347941</v>
      </c>
      <c r="I2199" s="5">
        <v>347941</v>
      </c>
      <c r="J2199" s="5">
        <f>ROUND(Offset_Report7[[#This Row],[FY 2022-23 Allocation]]-Offset_Report7[[#This Row],[FY 2022-23 Expended]],0)</f>
        <v>0</v>
      </c>
      <c r="K2199" s="6">
        <f>Offset_Report7[[#This Row],[FY 2021-22 
Unspent Funds to Offset]]+Offset_Report7[[#This Row],[FY 2022-23 
Unspent Funds to Offset]]</f>
        <v>0</v>
      </c>
    </row>
    <row r="2200" spans="1:11" x14ac:dyDescent="0.2">
      <c r="A2200" s="32" t="s">
        <v>5725</v>
      </c>
      <c r="B2200" s="34" t="s">
        <v>11</v>
      </c>
      <c r="C2200" s="2" t="s">
        <v>11</v>
      </c>
      <c r="D2200" s="3" t="s">
        <v>3424</v>
      </c>
      <c r="E2200" s="4">
        <v>128630</v>
      </c>
      <c r="F2200" s="4">
        <v>106268.86</v>
      </c>
      <c r="G2200" s="5">
        <f>ROUND(Offset_Report7[[#This Row],[FY 2021-22 Allocation]]-Offset_Report7[[#This Row],[FY 2021-22 Expended]],0)</f>
        <v>22361</v>
      </c>
      <c r="H2200" s="5">
        <v>345305</v>
      </c>
      <c r="I2200" s="5">
        <v>77989.679999999993</v>
      </c>
      <c r="J2200" s="5">
        <f>ROUND(Offset_Report7[[#This Row],[FY 2022-23 Allocation]]-Offset_Report7[[#This Row],[FY 2022-23 Expended]],0)</f>
        <v>267315</v>
      </c>
      <c r="K2200" s="6">
        <f>Offset_Report7[[#This Row],[FY 2021-22 
Unspent Funds to Offset]]+Offset_Report7[[#This Row],[FY 2022-23 
Unspent Funds to Offset]]</f>
        <v>289676</v>
      </c>
    </row>
    <row r="2201" spans="1:11" x14ac:dyDescent="0.2">
      <c r="A2201" s="32" t="s">
        <v>5726</v>
      </c>
      <c r="B2201" s="33" t="s">
        <v>11</v>
      </c>
      <c r="C2201" s="2" t="s">
        <v>11</v>
      </c>
      <c r="D2201" s="3" t="s">
        <v>3425</v>
      </c>
      <c r="E2201" s="4">
        <v>147503</v>
      </c>
      <c r="F2201" s="4">
        <v>147503</v>
      </c>
      <c r="G2201" s="5">
        <f>ROUND(Offset_Report7[[#This Row],[FY 2021-22 Allocation]]-Offset_Report7[[#This Row],[FY 2021-22 Expended]],0)</f>
        <v>0</v>
      </c>
      <c r="H2201" s="5">
        <v>547506</v>
      </c>
      <c r="I2201" s="5">
        <v>547506</v>
      </c>
      <c r="J2201" s="5">
        <f>ROUND(Offset_Report7[[#This Row],[FY 2022-23 Allocation]]-Offset_Report7[[#This Row],[FY 2022-23 Expended]],0)</f>
        <v>0</v>
      </c>
      <c r="K2201" s="6">
        <f>Offset_Report7[[#This Row],[FY 2021-22 
Unspent Funds to Offset]]+Offset_Report7[[#This Row],[FY 2022-23 
Unspent Funds to Offset]]</f>
        <v>0</v>
      </c>
    </row>
    <row r="2202" spans="1:11" x14ac:dyDescent="0.2">
      <c r="A2202" s="32" t="s">
        <v>5727</v>
      </c>
      <c r="B2202" s="34" t="s">
        <v>11</v>
      </c>
      <c r="C2202" s="2" t="s">
        <v>11</v>
      </c>
      <c r="D2202" s="3" t="s">
        <v>3426</v>
      </c>
      <c r="E2202" s="4">
        <v>165373</v>
      </c>
      <c r="F2202" s="4">
        <v>165373</v>
      </c>
      <c r="G2202" s="5">
        <f>ROUND(Offset_Report7[[#This Row],[FY 2021-22 Allocation]]-Offset_Report7[[#This Row],[FY 2021-22 Expended]],0)</f>
        <v>0</v>
      </c>
      <c r="H2202" s="5">
        <v>436659</v>
      </c>
      <c r="I2202" s="5">
        <v>436659</v>
      </c>
      <c r="J2202" s="5">
        <f>ROUND(Offset_Report7[[#This Row],[FY 2022-23 Allocation]]-Offset_Report7[[#This Row],[FY 2022-23 Expended]],0)</f>
        <v>0</v>
      </c>
      <c r="K2202" s="6">
        <f>Offset_Report7[[#This Row],[FY 2021-22 
Unspent Funds to Offset]]+Offset_Report7[[#This Row],[FY 2022-23 
Unspent Funds to Offset]]</f>
        <v>0</v>
      </c>
    </row>
    <row r="2203" spans="1:11" x14ac:dyDescent="0.2">
      <c r="A2203" s="32" t="s">
        <v>5728</v>
      </c>
      <c r="B2203" s="33" t="s">
        <v>11</v>
      </c>
      <c r="C2203" s="2" t="s">
        <v>11</v>
      </c>
      <c r="D2203" s="3" t="s">
        <v>3427</v>
      </c>
      <c r="E2203" s="4">
        <v>0</v>
      </c>
      <c r="F2203" s="4">
        <v>0</v>
      </c>
      <c r="G2203" s="5">
        <f>ROUND(Offset_Report7[[#This Row],[FY 2021-22 Allocation]]-Offset_Report7[[#This Row],[FY 2021-22 Expended]],0)</f>
        <v>0</v>
      </c>
      <c r="H2203" s="5">
        <v>0</v>
      </c>
      <c r="I2203" s="5">
        <v>0</v>
      </c>
      <c r="J2203" s="5">
        <f>ROUND(Offset_Report7[[#This Row],[FY 2022-23 Allocation]]-Offset_Report7[[#This Row],[FY 2022-23 Expended]],0)</f>
        <v>0</v>
      </c>
      <c r="K2203" s="6">
        <f>Offset_Report7[[#This Row],[FY 2021-22 
Unspent Funds to Offset]]+Offset_Report7[[#This Row],[FY 2022-23 
Unspent Funds to Offset]]</f>
        <v>0</v>
      </c>
    </row>
    <row r="2204" spans="1:11" x14ac:dyDescent="0.2">
      <c r="A2204" s="32" t="s">
        <v>5729</v>
      </c>
      <c r="B2204" s="34" t="s">
        <v>11</v>
      </c>
      <c r="C2204" s="2" t="s">
        <v>11</v>
      </c>
      <c r="D2204" s="3" t="s">
        <v>3428</v>
      </c>
      <c r="E2204" s="4">
        <v>107369</v>
      </c>
      <c r="F2204" s="4">
        <v>107369</v>
      </c>
      <c r="G2204" s="5">
        <f>ROUND(Offset_Report7[[#This Row],[FY 2021-22 Allocation]]-Offset_Report7[[#This Row],[FY 2021-22 Expended]],0)</f>
        <v>0</v>
      </c>
      <c r="H2204" s="5">
        <v>272505</v>
      </c>
      <c r="I2204" s="5">
        <v>272505</v>
      </c>
      <c r="J2204" s="5">
        <f>ROUND(Offset_Report7[[#This Row],[FY 2022-23 Allocation]]-Offset_Report7[[#This Row],[FY 2022-23 Expended]],0)</f>
        <v>0</v>
      </c>
      <c r="K2204" s="6">
        <f>Offset_Report7[[#This Row],[FY 2021-22 
Unspent Funds to Offset]]+Offset_Report7[[#This Row],[FY 2022-23 
Unspent Funds to Offset]]</f>
        <v>0</v>
      </c>
    </row>
    <row r="2205" spans="1:11" x14ac:dyDescent="0.2">
      <c r="A2205" s="32" t="s">
        <v>5730</v>
      </c>
      <c r="B2205" s="34" t="s">
        <v>11</v>
      </c>
      <c r="C2205" s="2" t="s">
        <v>11</v>
      </c>
      <c r="D2205" s="3" t="s">
        <v>3429</v>
      </c>
      <c r="E2205" s="4">
        <v>105011</v>
      </c>
      <c r="F2205" s="4">
        <v>105011</v>
      </c>
      <c r="G2205" s="5">
        <f>ROUND(Offset_Report7[[#This Row],[FY 2021-22 Allocation]]-Offset_Report7[[#This Row],[FY 2021-22 Expended]],0)</f>
        <v>0</v>
      </c>
      <c r="H2205" s="5">
        <v>300962</v>
      </c>
      <c r="I2205" s="5">
        <v>300962</v>
      </c>
      <c r="J2205" s="5">
        <f>ROUND(Offset_Report7[[#This Row],[FY 2022-23 Allocation]]-Offset_Report7[[#This Row],[FY 2022-23 Expended]],0)</f>
        <v>0</v>
      </c>
      <c r="K2205" s="6">
        <f>Offset_Report7[[#This Row],[FY 2021-22 
Unspent Funds to Offset]]+Offset_Report7[[#This Row],[FY 2022-23 
Unspent Funds to Offset]]</f>
        <v>0</v>
      </c>
    </row>
    <row r="2206" spans="1:11" x14ac:dyDescent="0.2">
      <c r="A2206" s="32" t="s">
        <v>5731</v>
      </c>
      <c r="B2206" s="34" t="s">
        <v>11</v>
      </c>
      <c r="C2206" s="2" t="s">
        <v>11</v>
      </c>
      <c r="D2206" s="3" t="s">
        <v>3430</v>
      </c>
      <c r="E2206" s="4">
        <v>0</v>
      </c>
      <c r="F2206" s="4">
        <v>0</v>
      </c>
      <c r="G2206" s="5">
        <f>ROUND(Offset_Report7[[#This Row],[FY 2021-22 Allocation]]-Offset_Report7[[#This Row],[FY 2021-22 Expended]],0)</f>
        <v>0</v>
      </c>
      <c r="H2206" s="5">
        <v>0</v>
      </c>
      <c r="I2206" s="5">
        <v>0</v>
      </c>
      <c r="J2206" s="5">
        <f>ROUND(Offset_Report7[[#This Row],[FY 2022-23 Allocation]]-Offset_Report7[[#This Row],[FY 2022-23 Expended]],0)</f>
        <v>0</v>
      </c>
      <c r="K2206" s="6">
        <f>Offset_Report7[[#This Row],[FY 2021-22 
Unspent Funds to Offset]]+Offset_Report7[[#This Row],[FY 2022-23 
Unspent Funds to Offset]]</f>
        <v>0</v>
      </c>
    </row>
    <row r="2207" spans="1:11" x14ac:dyDescent="0.2">
      <c r="A2207" s="32" t="s">
        <v>5732</v>
      </c>
      <c r="B2207" s="34" t="s">
        <v>3431</v>
      </c>
      <c r="C2207" s="2" t="s">
        <v>14</v>
      </c>
      <c r="D2207" s="3" t="s">
        <v>3432</v>
      </c>
      <c r="E2207" s="4">
        <v>0</v>
      </c>
      <c r="F2207" s="4">
        <v>0</v>
      </c>
      <c r="G2207" s="5">
        <f>ROUND(Offset_Report7[[#This Row],[FY 2021-22 Allocation]]-Offset_Report7[[#This Row],[FY 2021-22 Expended]],0)</f>
        <v>0</v>
      </c>
      <c r="H2207" s="5">
        <v>0</v>
      </c>
      <c r="I2207" s="5">
        <v>0</v>
      </c>
      <c r="J2207" s="5">
        <f>ROUND(Offset_Report7[[#This Row],[FY 2022-23 Allocation]]-Offset_Report7[[#This Row],[FY 2022-23 Expended]],0)</f>
        <v>0</v>
      </c>
      <c r="K2207" s="6">
        <f>Offset_Report7[[#This Row],[FY 2021-22 
Unspent Funds to Offset]]+Offset_Report7[[#This Row],[FY 2022-23 
Unspent Funds to Offset]]</f>
        <v>0</v>
      </c>
    </row>
    <row r="2208" spans="1:11" x14ac:dyDescent="0.2">
      <c r="A2208" s="32" t="s">
        <v>5733</v>
      </c>
      <c r="B2208" s="34" t="s">
        <v>3433</v>
      </c>
      <c r="C2208" s="2" t="s">
        <v>31</v>
      </c>
      <c r="D2208" s="3" t="s">
        <v>3434</v>
      </c>
      <c r="E2208" s="4">
        <v>0</v>
      </c>
      <c r="F2208" s="4">
        <v>0</v>
      </c>
      <c r="G2208" s="5">
        <f>ROUND(Offset_Report7[[#This Row],[FY 2021-22 Allocation]]-Offset_Report7[[#This Row],[FY 2021-22 Expended]],0)</f>
        <v>0</v>
      </c>
      <c r="H2208" s="5">
        <v>0</v>
      </c>
      <c r="I2208" s="5">
        <v>0</v>
      </c>
      <c r="J2208" s="5">
        <f>ROUND(Offset_Report7[[#This Row],[FY 2022-23 Allocation]]-Offset_Report7[[#This Row],[FY 2022-23 Expended]],0)</f>
        <v>0</v>
      </c>
      <c r="K2208" s="6">
        <f>Offset_Report7[[#This Row],[FY 2021-22 
Unspent Funds to Offset]]+Offset_Report7[[#This Row],[FY 2022-23 
Unspent Funds to Offset]]</f>
        <v>0</v>
      </c>
    </row>
    <row r="2209" spans="1:11" x14ac:dyDescent="0.2">
      <c r="A2209" s="32" t="s">
        <v>5734</v>
      </c>
      <c r="B2209" s="34" t="s">
        <v>11</v>
      </c>
      <c r="C2209" s="2" t="s">
        <v>11</v>
      </c>
      <c r="D2209" s="3" t="s">
        <v>3435</v>
      </c>
      <c r="E2209" s="4">
        <v>77789</v>
      </c>
      <c r="F2209" s="4">
        <v>77789</v>
      </c>
      <c r="G2209" s="5">
        <f>ROUND(Offset_Report7[[#This Row],[FY 2021-22 Allocation]]-Offset_Report7[[#This Row],[FY 2021-22 Expended]],0)</f>
        <v>0</v>
      </c>
      <c r="H2209" s="5">
        <v>196128</v>
      </c>
      <c r="I2209" s="5">
        <v>196128</v>
      </c>
      <c r="J2209" s="5">
        <f>ROUND(Offset_Report7[[#This Row],[FY 2022-23 Allocation]]-Offset_Report7[[#This Row],[FY 2022-23 Expended]],0)</f>
        <v>0</v>
      </c>
      <c r="K2209" s="6">
        <f>Offset_Report7[[#This Row],[FY 2021-22 
Unspent Funds to Offset]]+Offset_Report7[[#This Row],[FY 2022-23 
Unspent Funds to Offset]]</f>
        <v>0</v>
      </c>
    </row>
    <row r="2210" spans="1:11" x14ac:dyDescent="0.2">
      <c r="A2210" s="32" t="s">
        <v>5735</v>
      </c>
      <c r="B2210" s="34" t="s">
        <v>11</v>
      </c>
      <c r="C2210" s="2" t="s">
        <v>11</v>
      </c>
      <c r="D2210" s="3" t="s">
        <v>3436</v>
      </c>
      <c r="E2210" s="4">
        <v>53847</v>
      </c>
      <c r="F2210" s="4">
        <v>53847</v>
      </c>
      <c r="G2210" s="5">
        <f>ROUND(Offset_Report7[[#This Row],[FY 2021-22 Allocation]]-Offset_Report7[[#This Row],[FY 2021-22 Expended]],0)</f>
        <v>0</v>
      </c>
      <c r="H2210" s="5">
        <v>142519</v>
      </c>
      <c r="I2210" s="5">
        <v>142519</v>
      </c>
      <c r="J2210" s="5">
        <f>ROUND(Offset_Report7[[#This Row],[FY 2022-23 Allocation]]-Offset_Report7[[#This Row],[FY 2022-23 Expended]],0)</f>
        <v>0</v>
      </c>
      <c r="K2210" s="6">
        <f>Offset_Report7[[#This Row],[FY 2021-22 
Unspent Funds to Offset]]+Offset_Report7[[#This Row],[FY 2022-23 
Unspent Funds to Offset]]</f>
        <v>0</v>
      </c>
    </row>
    <row r="2211" spans="1:11" x14ac:dyDescent="0.2">
      <c r="A2211" s="32" t="s">
        <v>5736</v>
      </c>
      <c r="B2211" s="34" t="s">
        <v>11</v>
      </c>
      <c r="C2211" s="2" t="s">
        <v>11</v>
      </c>
      <c r="D2211" s="3" t="s">
        <v>3437</v>
      </c>
      <c r="E2211" s="4">
        <v>0</v>
      </c>
      <c r="F2211" s="4">
        <v>0</v>
      </c>
      <c r="G2211" s="5">
        <f>ROUND(Offset_Report7[[#This Row],[FY 2021-22 Allocation]]-Offset_Report7[[#This Row],[FY 2021-22 Expended]],0)</f>
        <v>0</v>
      </c>
      <c r="H2211" s="5">
        <v>0</v>
      </c>
      <c r="I2211" s="5">
        <v>0</v>
      </c>
      <c r="J2211" s="5">
        <f>ROUND(Offset_Report7[[#This Row],[FY 2022-23 Allocation]]-Offset_Report7[[#This Row],[FY 2022-23 Expended]],0)</f>
        <v>0</v>
      </c>
      <c r="K2211" s="6">
        <f>Offset_Report7[[#This Row],[FY 2021-22 
Unspent Funds to Offset]]+Offset_Report7[[#This Row],[FY 2022-23 
Unspent Funds to Offset]]</f>
        <v>0</v>
      </c>
    </row>
    <row r="2212" spans="1:11" x14ac:dyDescent="0.2">
      <c r="A2212" s="32" t="s">
        <v>5737</v>
      </c>
      <c r="B2212" s="34" t="s">
        <v>3438</v>
      </c>
      <c r="C2212" s="2" t="s">
        <v>14</v>
      </c>
      <c r="D2212" s="3" t="s">
        <v>3439</v>
      </c>
      <c r="E2212" s="4">
        <v>0</v>
      </c>
      <c r="F2212" s="4">
        <v>0</v>
      </c>
      <c r="G2212" s="5">
        <f>ROUND(Offset_Report7[[#This Row],[FY 2021-22 Allocation]]-Offset_Report7[[#This Row],[FY 2021-22 Expended]],0)</f>
        <v>0</v>
      </c>
      <c r="H2212" s="5">
        <v>0</v>
      </c>
      <c r="I2212" s="5">
        <v>0</v>
      </c>
      <c r="J2212" s="5">
        <f>ROUND(Offset_Report7[[#This Row],[FY 2022-23 Allocation]]-Offset_Report7[[#This Row],[FY 2022-23 Expended]],0)</f>
        <v>0</v>
      </c>
      <c r="K2212" s="6">
        <f>Offset_Report7[[#This Row],[FY 2021-22 
Unspent Funds to Offset]]+Offset_Report7[[#This Row],[FY 2022-23 
Unspent Funds to Offset]]</f>
        <v>0</v>
      </c>
    </row>
    <row r="2213" spans="1:11" x14ac:dyDescent="0.2">
      <c r="A2213" s="32" t="s">
        <v>5738</v>
      </c>
      <c r="B2213" s="34" t="s">
        <v>3440</v>
      </c>
      <c r="C2213" s="2" t="s">
        <v>14</v>
      </c>
      <c r="D2213" s="3" t="s">
        <v>3441</v>
      </c>
      <c r="E2213" s="4">
        <v>80326</v>
      </c>
      <c r="F2213" s="4">
        <v>80326</v>
      </c>
      <c r="G2213" s="5">
        <f>ROUND(Offset_Report7[[#This Row],[FY 2021-22 Allocation]]-Offset_Report7[[#This Row],[FY 2021-22 Expended]],0)</f>
        <v>0</v>
      </c>
      <c r="H2213" s="5">
        <v>234726</v>
      </c>
      <c r="I2213" s="5">
        <v>234726</v>
      </c>
      <c r="J2213" s="5">
        <f>ROUND(Offset_Report7[[#This Row],[FY 2022-23 Allocation]]-Offset_Report7[[#This Row],[FY 2022-23 Expended]],0)</f>
        <v>0</v>
      </c>
      <c r="K2213" s="6">
        <f>Offset_Report7[[#This Row],[FY 2021-22 
Unspent Funds to Offset]]+Offset_Report7[[#This Row],[FY 2022-23 
Unspent Funds to Offset]]</f>
        <v>0</v>
      </c>
    </row>
    <row r="2214" spans="1:11" x14ac:dyDescent="0.2">
      <c r="A2214" s="32" t="s">
        <v>5739</v>
      </c>
      <c r="B2214" s="34" t="s">
        <v>3442</v>
      </c>
      <c r="C2214" s="2" t="s">
        <v>14</v>
      </c>
      <c r="D2214" s="3" t="s">
        <v>3443</v>
      </c>
      <c r="E2214" s="4">
        <v>50000</v>
      </c>
      <c r="F2214" s="4">
        <v>50000</v>
      </c>
      <c r="G2214" s="5">
        <f>ROUND(Offset_Report7[[#This Row],[FY 2021-22 Allocation]]-Offset_Report7[[#This Row],[FY 2021-22 Expended]],0)</f>
        <v>0</v>
      </c>
      <c r="H2214" s="5">
        <v>87196</v>
      </c>
      <c r="I2214" s="5">
        <v>87196</v>
      </c>
      <c r="J2214" s="5">
        <f>ROUND(Offset_Report7[[#This Row],[FY 2022-23 Allocation]]-Offset_Report7[[#This Row],[FY 2022-23 Expended]],0)</f>
        <v>0</v>
      </c>
      <c r="K2214" s="6">
        <f>Offset_Report7[[#This Row],[FY 2021-22 
Unspent Funds to Offset]]+Offset_Report7[[#This Row],[FY 2022-23 
Unspent Funds to Offset]]</f>
        <v>0</v>
      </c>
    </row>
    <row r="2215" spans="1:11" x14ac:dyDescent="0.2">
      <c r="A2215" s="32" t="s">
        <v>5740</v>
      </c>
      <c r="B2215" s="34" t="s">
        <v>3444</v>
      </c>
      <c r="C2215" s="2" t="s">
        <v>14</v>
      </c>
      <c r="D2215" s="3" t="s">
        <v>3445</v>
      </c>
      <c r="E2215" s="4">
        <v>0</v>
      </c>
      <c r="F2215" s="4">
        <v>0</v>
      </c>
      <c r="G2215" s="5">
        <f>ROUND(Offset_Report7[[#This Row],[FY 2021-22 Allocation]]-Offset_Report7[[#This Row],[FY 2021-22 Expended]],0)</f>
        <v>0</v>
      </c>
      <c r="H2215" s="5">
        <v>0</v>
      </c>
      <c r="I2215" s="5">
        <v>0</v>
      </c>
      <c r="J2215" s="5">
        <f>ROUND(Offset_Report7[[#This Row],[FY 2022-23 Allocation]]-Offset_Report7[[#This Row],[FY 2022-23 Expended]],0)</f>
        <v>0</v>
      </c>
      <c r="K2215" s="6">
        <f>Offset_Report7[[#This Row],[FY 2021-22 
Unspent Funds to Offset]]+Offset_Report7[[#This Row],[FY 2022-23 
Unspent Funds to Offset]]</f>
        <v>0</v>
      </c>
    </row>
    <row r="2216" spans="1:11" x14ac:dyDescent="0.2">
      <c r="A2216" s="32" t="s">
        <v>5741</v>
      </c>
      <c r="B2216" s="34" t="s">
        <v>3446</v>
      </c>
      <c r="C2216" s="2" t="s">
        <v>14</v>
      </c>
      <c r="D2216" s="3" t="s">
        <v>3447</v>
      </c>
      <c r="E2216" s="4">
        <v>50000</v>
      </c>
      <c r="F2216" s="4">
        <v>50000</v>
      </c>
      <c r="G2216" s="5">
        <f>ROUND(Offset_Report7[[#This Row],[FY 2021-22 Allocation]]-Offset_Report7[[#This Row],[FY 2021-22 Expended]],0)</f>
        <v>0</v>
      </c>
      <c r="H2216" s="5">
        <v>68249</v>
      </c>
      <c r="I2216" s="5">
        <v>68249</v>
      </c>
      <c r="J2216" s="5">
        <f>ROUND(Offset_Report7[[#This Row],[FY 2022-23 Allocation]]-Offset_Report7[[#This Row],[FY 2022-23 Expended]],0)</f>
        <v>0</v>
      </c>
      <c r="K2216" s="6">
        <f>Offset_Report7[[#This Row],[FY 2021-22 
Unspent Funds to Offset]]+Offset_Report7[[#This Row],[FY 2022-23 
Unspent Funds to Offset]]</f>
        <v>0</v>
      </c>
    </row>
    <row r="2217" spans="1:11" x14ac:dyDescent="0.2">
      <c r="A2217" s="32" t="s">
        <v>5742</v>
      </c>
      <c r="B2217" s="34" t="s">
        <v>11</v>
      </c>
      <c r="C2217" s="2" t="s">
        <v>11</v>
      </c>
      <c r="D2217" s="3" t="s">
        <v>3448</v>
      </c>
      <c r="E2217" s="4">
        <v>188019</v>
      </c>
      <c r="F2217" s="4">
        <v>188019</v>
      </c>
      <c r="G2217" s="5">
        <f>ROUND(Offset_Report7[[#This Row],[FY 2021-22 Allocation]]-Offset_Report7[[#This Row],[FY 2021-22 Expended]],0)</f>
        <v>0</v>
      </c>
      <c r="H2217" s="5">
        <v>653244</v>
      </c>
      <c r="I2217" s="5">
        <v>498513.08</v>
      </c>
      <c r="J2217" s="5">
        <f>ROUND(Offset_Report7[[#This Row],[FY 2022-23 Allocation]]-Offset_Report7[[#This Row],[FY 2022-23 Expended]],0)</f>
        <v>154731</v>
      </c>
      <c r="K2217" s="6">
        <f>Offset_Report7[[#This Row],[FY 2021-22 
Unspent Funds to Offset]]+Offset_Report7[[#This Row],[FY 2022-23 
Unspent Funds to Offset]]</f>
        <v>154731</v>
      </c>
    </row>
    <row r="2218" spans="1:11" x14ac:dyDescent="0.2">
      <c r="A2218" s="32" t="s">
        <v>5743</v>
      </c>
      <c r="B2218" s="34" t="s">
        <v>11</v>
      </c>
      <c r="C2218" s="2" t="s">
        <v>11</v>
      </c>
      <c r="D2218" s="3" t="s">
        <v>3449</v>
      </c>
      <c r="E2218" s="4">
        <v>1840096</v>
      </c>
      <c r="F2218" s="4">
        <v>1840096</v>
      </c>
      <c r="G2218" s="5">
        <f>ROUND(Offset_Report7[[#This Row],[FY 2021-22 Allocation]]-Offset_Report7[[#This Row],[FY 2021-22 Expended]],0)</f>
        <v>0</v>
      </c>
      <c r="H2218" s="5">
        <v>3896345</v>
      </c>
      <c r="I2218" s="5">
        <v>3896345</v>
      </c>
      <c r="J2218" s="5">
        <f>ROUND(Offset_Report7[[#This Row],[FY 2022-23 Allocation]]-Offset_Report7[[#This Row],[FY 2022-23 Expended]],0)</f>
        <v>0</v>
      </c>
      <c r="K2218" s="6">
        <f>Offset_Report7[[#This Row],[FY 2021-22 
Unspent Funds to Offset]]+Offset_Report7[[#This Row],[FY 2022-23 
Unspent Funds to Offset]]</f>
        <v>0</v>
      </c>
    </row>
    <row r="2219" spans="1:11" x14ac:dyDescent="0.2">
      <c r="A2219" s="32" t="s">
        <v>5744</v>
      </c>
      <c r="B2219" s="34" t="s">
        <v>11</v>
      </c>
      <c r="C2219" s="2" t="s">
        <v>11</v>
      </c>
      <c r="D2219" s="3" t="s">
        <v>3450</v>
      </c>
      <c r="E2219" s="4">
        <v>5922100</v>
      </c>
      <c r="F2219" s="4">
        <v>5922100</v>
      </c>
      <c r="G2219" s="5">
        <f>ROUND(Offset_Report7[[#This Row],[FY 2021-22 Allocation]]-Offset_Report7[[#This Row],[FY 2021-22 Expended]],0)</f>
        <v>0</v>
      </c>
      <c r="H2219" s="5">
        <v>11909982</v>
      </c>
      <c r="I2219" s="5">
        <v>11909982</v>
      </c>
      <c r="J2219" s="5">
        <f>ROUND(Offset_Report7[[#This Row],[FY 2022-23 Allocation]]-Offset_Report7[[#This Row],[FY 2022-23 Expended]],0)</f>
        <v>0</v>
      </c>
      <c r="K2219" s="6">
        <f>Offset_Report7[[#This Row],[FY 2021-22 
Unspent Funds to Offset]]+Offset_Report7[[#This Row],[FY 2022-23 
Unspent Funds to Offset]]</f>
        <v>0</v>
      </c>
    </row>
    <row r="2220" spans="1:11" x14ac:dyDescent="0.2">
      <c r="A2220" s="32" t="s">
        <v>5745</v>
      </c>
      <c r="B2220" s="34" t="s">
        <v>11</v>
      </c>
      <c r="C2220" s="2" t="s">
        <v>11</v>
      </c>
      <c r="D2220" s="3" t="s">
        <v>3451</v>
      </c>
      <c r="E2220" s="4">
        <v>137041</v>
      </c>
      <c r="F2220" s="4">
        <v>137041</v>
      </c>
      <c r="G2220" s="5">
        <f>ROUND(Offset_Report7[[#This Row],[FY 2021-22 Allocation]]-Offset_Report7[[#This Row],[FY 2021-22 Expended]],0)</f>
        <v>0</v>
      </c>
      <c r="H2220" s="5">
        <v>350652</v>
      </c>
      <c r="I2220" s="5">
        <v>350652</v>
      </c>
      <c r="J2220" s="5">
        <f>ROUND(Offset_Report7[[#This Row],[FY 2022-23 Allocation]]-Offset_Report7[[#This Row],[FY 2022-23 Expended]],0)</f>
        <v>0</v>
      </c>
      <c r="K2220" s="6">
        <f>Offset_Report7[[#This Row],[FY 2021-22 
Unspent Funds to Offset]]+Offset_Report7[[#This Row],[FY 2022-23 
Unspent Funds to Offset]]</f>
        <v>0</v>
      </c>
    </row>
    <row r="2221" spans="1:11" x14ac:dyDescent="0.2">
      <c r="A2221" s="32" t="s">
        <v>5746</v>
      </c>
      <c r="B2221" s="34" t="s">
        <v>3452</v>
      </c>
      <c r="C2221" s="2" t="s">
        <v>14</v>
      </c>
      <c r="D2221" s="3" t="s">
        <v>3453</v>
      </c>
      <c r="E2221" s="4">
        <v>0</v>
      </c>
      <c r="F2221" s="4">
        <v>0</v>
      </c>
      <c r="G2221" s="5">
        <f>ROUND(Offset_Report7[[#This Row],[FY 2021-22 Allocation]]-Offset_Report7[[#This Row],[FY 2021-22 Expended]],0)</f>
        <v>0</v>
      </c>
      <c r="H2221" s="5">
        <v>0</v>
      </c>
      <c r="I2221" s="5">
        <v>0</v>
      </c>
      <c r="J2221" s="5">
        <f>ROUND(Offset_Report7[[#This Row],[FY 2022-23 Allocation]]-Offset_Report7[[#This Row],[FY 2022-23 Expended]],0)</f>
        <v>0</v>
      </c>
      <c r="K2221" s="6">
        <f>Offset_Report7[[#This Row],[FY 2021-22 
Unspent Funds to Offset]]+Offset_Report7[[#This Row],[FY 2022-23 
Unspent Funds to Offset]]</f>
        <v>0</v>
      </c>
    </row>
    <row r="2222" spans="1:11" x14ac:dyDescent="0.2">
      <c r="A2222" s="32" t="s">
        <v>5747</v>
      </c>
      <c r="B2222" s="34" t="s">
        <v>11</v>
      </c>
      <c r="C2222" s="2" t="s">
        <v>11</v>
      </c>
      <c r="D2222" s="3" t="s">
        <v>3454</v>
      </c>
      <c r="E2222" s="4">
        <v>50000</v>
      </c>
      <c r="F2222" s="4">
        <v>0</v>
      </c>
      <c r="G2222" s="5">
        <f>ROUND(Offset_Report7[[#This Row],[FY 2021-22 Allocation]]-Offset_Report7[[#This Row],[FY 2021-22 Expended]],0)</f>
        <v>50000</v>
      </c>
      <c r="H2222" s="5">
        <v>118770</v>
      </c>
      <c r="I2222" s="5">
        <v>0</v>
      </c>
      <c r="J2222" s="5">
        <f>ROUND(Offset_Report7[[#This Row],[FY 2022-23 Allocation]]-Offset_Report7[[#This Row],[FY 2022-23 Expended]],0)</f>
        <v>118770</v>
      </c>
      <c r="K2222" s="6">
        <f>Offset_Report7[[#This Row],[FY 2021-22 
Unspent Funds to Offset]]+Offset_Report7[[#This Row],[FY 2022-23 
Unspent Funds to Offset]]</f>
        <v>168770</v>
      </c>
    </row>
    <row r="2223" spans="1:11" x14ac:dyDescent="0.2">
      <c r="A2223" s="32" t="s">
        <v>5748</v>
      </c>
      <c r="B2223" s="34" t="s">
        <v>11</v>
      </c>
      <c r="C2223" s="2" t="s">
        <v>11</v>
      </c>
      <c r="D2223" s="3" t="s">
        <v>1758</v>
      </c>
      <c r="E2223" s="4">
        <v>1766321</v>
      </c>
      <c r="F2223" s="4">
        <v>1766321</v>
      </c>
      <c r="G2223" s="5">
        <f>ROUND(Offset_Report7[[#This Row],[FY 2021-22 Allocation]]-Offset_Report7[[#This Row],[FY 2021-22 Expended]],0)</f>
        <v>0</v>
      </c>
      <c r="H2223" s="5">
        <v>3510900</v>
      </c>
      <c r="I2223" s="5">
        <v>3510222.4</v>
      </c>
      <c r="J2223" s="5">
        <f>ROUND(Offset_Report7[[#This Row],[FY 2022-23 Allocation]]-Offset_Report7[[#This Row],[FY 2022-23 Expended]],0)</f>
        <v>678</v>
      </c>
      <c r="K2223" s="6">
        <f>Offset_Report7[[#This Row],[FY 2021-22 
Unspent Funds to Offset]]+Offset_Report7[[#This Row],[FY 2022-23 
Unspent Funds to Offset]]</f>
        <v>678</v>
      </c>
    </row>
    <row r="2224" spans="1:11" x14ac:dyDescent="0.2">
      <c r="A2224" s="32" t="s">
        <v>5749</v>
      </c>
      <c r="B2224" s="34" t="s">
        <v>11</v>
      </c>
      <c r="C2224" s="2" t="s">
        <v>11</v>
      </c>
      <c r="D2224" s="3" t="s">
        <v>3455</v>
      </c>
      <c r="E2224" s="4">
        <v>366648</v>
      </c>
      <c r="F2224" s="4">
        <v>366648</v>
      </c>
      <c r="G2224" s="5">
        <f>ROUND(Offset_Report7[[#This Row],[FY 2021-22 Allocation]]-Offset_Report7[[#This Row],[FY 2021-22 Expended]],0)</f>
        <v>0</v>
      </c>
      <c r="H2224" s="5">
        <v>868173</v>
      </c>
      <c r="I2224" s="5">
        <v>868173</v>
      </c>
      <c r="J2224" s="5">
        <f>ROUND(Offset_Report7[[#This Row],[FY 2022-23 Allocation]]-Offset_Report7[[#This Row],[FY 2022-23 Expended]],0)</f>
        <v>0</v>
      </c>
      <c r="K2224" s="6">
        <f>Offset_Report7[[#This Row],[FY 2021-22 
Unspent Funds to Offset]]+Offset_Report7[[#This Row],[FY 2022-23 
Unspent Funds to Offset]]</f>
        <v>0</v>
      </c>
    </row>
    <row r="2225" spans="1:11" x14ac:dyDescent="0.2">
      <c r="A2225" s="32" t="s">
        <v>5750</v>
      </c>
      <c r="B2225" s="34" t="s">
        <v>3456</v>
      </c>
      <c r="C2225" s="2" t="s">
        <v>14</v>
      </c>
      <c r="D2225" s="3" t="s">
        <v>3457</v>
      </c>
      <c r="E2225" s="4">
        <v>0</v>
      </c>
      <c r="F2225" s="4">
        <v>0</v>
      </c>
      <c r="G2225" s="5">
        <f>ROUND(Offset_Report7[[#This Row],[FY 2021-22 Allocation]]-Offset_Report7[[#This Row],[FY 2021-22 Expended]],0)</f>
        <v>0</v>
      </c>
      <c r="H2225" s="5">
        <v>0</v>
      </c>
      <c r="I2225" s="5">
        <v>0</v>
      </c>
      <c r="J2225" s="5">
        <f>ROUND(Offset_Report7[[#This Row],[FY 2022-23 Allocation]]-Offset_Report7[[#This Row],[FY 2022-23 Expended]],0)</f>
        <v>0</v>
      </c>
      <c r="K2225" s="6">
        <f>Offset_Report7[[#This Row],[FY 2021-22 
Unspent Funds to Offset]]+Offset_Report7[[#This Row],[FY 2022-23 
Unspent Funds to Offset]]</f>
        <v>0</v>
      </c>
    </row>
    <row r="2226" spans="1:11" x14ac:dyDescent="0.2">
      <c r="A2226" s="32" t="s">
        <v>5751</v>
      </c>
      <c r="B2226" s="34" t="s">
        <v>11</v>
      </c>
      <c r="C2226" s="2" t="s">
        <v>11</v>
      </c>
      <c r="D2226" s="3" t="s">
        <v>3458</v>
      </c>
      <c r="E2226" s="4">
        <v>11996178</v>
      </c>
      <c r="F2226" s="4">
        <v>11996178</v>
      </c>
      <c r="G2226" s="5">
        <f>ROUND(Offset_Report7[[#This Row],[FY 2021-22 Allocation]]-Offset_Report7[[#This Row],[FY 2021-22 Expended]],0)</f>
        <v>0</v>
      </c>
      <c r="H2226" s="5">
        <v>24807771</v>
      </c>
      <c r="I2226" s="5">
        <v>24807771</v>
      </c>
      <c r="J2226" s="5">
        <f>ROUND(Offset_Report7[[#This Row],[FY 2022-23 Allocation]]-Offset_Report7[[#This Row],[FY 2022-23 Expended]],0)</f>
        <v>0</v>
      </c>
      <c r="K2226" s="6">
        <f>Offset_Report7[[#This Row],[FY 2021-22 
Unspent Funds to Offset]]+Offset_Report7[[#This Row],[FY 2022-23 
Unspent Funds to Offset]]</f>
        <v>0</v>
      </c>
    </row>
    <row r="2227" spans="1:11" x14ac:dyDescent="0.2">
      <c r="A2227" s="32" t="s">
        <v>5752</v>
      </c>
      <c r="B2227" s="34" t="s">
        <v>11</v>
      </c>
      <c r="C2227" s="2" t="s">
        <v>11</v>
      </c>
      <c r="D2227" s="3" t="s">
        <v>3459</v>
      </c>
      <c r="E2227" s="4">
        <v>0</v>
      </c>
      <c r="F2227" s="4">
        <v>0</v>
      </c>
      <c r="G2227" s="5">
        <f>ROUND(Offset_Report7[[#This Row],[FY 2021-22 Allocation]]-Offset_Report7[[#This Row],[FY 2021-22 Expended]],0)</f>
        <v>0</v>
      </c>
      <c r="H2227" s="5">
        <v>0</v>
      </c>
      <c r="I2227" s="5">
        <v>0</v>
      </c>
      <c r="J2227" s="5">
        <f>ROUND(Offset_Report7[[#This Row],[FY 2022-23 Allocation]]-Offset_Report7[[#This Row],[FY 2022-23 Expended]],0)</f>
        <v>0</v>
      </c>
      <c r="K2227" s="6">
        <f>Offset_Report7[[#This Row],[FY 2021-22 
Unspent Funds to Offset]]+Offset_Report7[[#This Row],[FY 2022-23 
Unspent Funds to Offset]]</f>
        <v>0</v>
      </c>
    </row>
    <row r="2228" spans="1:11" x14ac:dyDescent="0.2">
      <c r="A2228" s="32" t="s">
        <v>5753</v>
      </c>
      <c r="B2228" s="34" t="s">
        <v>3460</v>
      </c>
      <c r="C2228" s="2" t="s">
        <v>14</v>
      </c>
      <c r="D2228" s="3" t="s">
        <v>3461</v>
      </c>
      <c r="E2228" s="4">
        <v>50000</v>
      </c>
      <c r="F2228" s="4">
        <v>50000</v>
      </c>
      <c r="G2228" s="5">
        <f>ROUND(Offset_Report7[[#This Row],[FY 2021-22 Allocation]]-Offset_Report7[[#This Row],[FY 2021-22 Expended]],0)</f>
        <v>0</v>
      </c>
      <c r="H2228" s="5">
        <v>84459</v>
      </c>
      <c r="I2228" s="5">
        <v>84459</v>
      </c>
      <c r="J2228" s="5">
        <f>ROUND(Offset_Report7[[#This Row],[FY 2022-23 Allocation]]-Offset_Report7[[#This Row],[FY 2022-23 Expended]],0)</f>
        <v>0</v>
      </c>
      <c r="K2228" s="6">
        <f>Offset_Report7[[#This Row],[FY 2021-22 
Unspent Funds to Offset]]+Offset_Report7[[#This Row],[FY 2022-23 
Unspent Funds to Offset]]</f>
        <v>0</v>
      </c>
    </row>
    <row r="2229" spans="1:11" x14ac:dyDescent="0.2">
      <c r="A2229" s="32" t="s">
        <v>5754</v>
      </c>
      <c r="B2229" s="34" t="s">
        <v>3462</v>
      </c>
      <c r="C2229" s="2" t="s">
        <v>14</v>
      </c>
      <c r="D2229" s="3" t="s">
        <v>3463</v>
      </c>
      <c r="E2229" s="4">
        <v>0</v>
      </c>
      <c r="F2229" s="4">
        <v>0</v>
      </c>
      <c r="G2229" s="5">
        <f>ROUND(Offset_Report7[[#This Row],[FY 2021-22 Allocation]]-Offset_Report7[[#This Row],[FY 2021-22 Expended]],0)</f>
        <v>0</v>
      </c>
      <c r="H2229" s="5">
        <v>0</v>
      </c>
      <c r="I2229" s="5">
        <v>0</v>
      </c>
      <c r="J2229" s="5">
        <f>ROUND(Offset_Report7[[#This Row],[FY 2022-23 Allocation]]-Offset_Report7[[#This Row],[FY 2022-23 Expended]],0)</f>
        <v>0</v>
      </c>
      <c r="K2229" s="6">
        <f>Offset_Report7[[#This Row],[FY 2021-22 
Unspent Funds to Offset]]+Offset_Report7[[#This Row],[FY 2022-23 
Unspent Funds to Offset]]</f>
        <v>0</v>
      </c>
    </row>
    <row r="2230" spans="1:11" x14ac:dyDescent="0.2">
      <c r="A2230" s="32" t="s">
        <v>5755</v>
      </c>
      <c r="B2230" s="34" t="s">
        <v>11</v>
      </c>
      <c r="C2230" s="2" t="s">
        <v>11</v>
      </c>
      <c r="D2230" s="3" t="s">
        <v>3464</v>
      </c>
      <c r="E2230" s="4">
        <v>989338</v>
      </c>
      <c r="F2230" s="4">
        <v>989338</v>
      </c>
      <c r="G2230" s="5">
        <f>ROUND(Offset_Report7[[#This Row],[FY 2021-22 Allocation]]-Offset_Report7[[#This Row],[FY 2021-22 Expended]],0)</f>
        <v>0</v>
      </c>
      <c r="H2230" s="5">
        <v>2595739</v>
      </c>
      <c r="I2230" s="5">
        <v>2595739</v>
      </c>
      <c r="J2230" s="5">
        <f>ROUND(Offset_Report7[[#This Row],[FY 2022-23 Allocation]]-Offset_Report7[[#This Row],[FY 2022-23 Expended]],0)</f>
        <v>0</v>
      </c>
      <c r="K2230" s="6">
        <f>Offset_Report7[[#This Row],[FY 2021-22 
Unspent Funds to Offset]]+Offset_Report7[[#This Row],[FY 2022-23 
Unspent Funds to Offset]]</f>
        <v>0</v>
      </c>
    </row>
    <row r="2231" spans="1:11" x14ac:dyDescent="0.2">
      <c r="A2231" s="32" t="s">
        <v>5756</v>
      </c>
      <c r="B2231" s="34" t="s">
        <v>3465</v>
      </c>
      <c r="C2231" s="2" t="s">
        <v>14</v>
      </c>
      <c r="D2231" s="3" t="s">
        <v>3466</v>
      </c>
      <c r="E2231" s="4">
        <v>0</v>
      </c>
      <c r="F2231" s="4">
        <v>0</v>
      </c>
      <c r="G2231" s="5">
        <f>ROUND(Offset_Report7[[#This Row],[FY 2021-22 Allocation]]-Offset_Report7[[#This Row],[FY 2021-22 Expended]],0)</f>
        <v>0</v>
      </c>
      <c r="H2231" s="5">
        <v>0</v>
      </c>
      <c r="I2231" s="5">
        <v>0</v>
      </c>
      <c r="J2231" s="5">
        <f>ROUND(Offset_Report7[[#This Row],[FY 2022-23 Allocation]]-Offset_Report7[[#This Row],[FY 2022-23 Expended]],0)</f>
        <v>0</v>
      </c>
      <c r="K2231" s="6">
        <f>Offset_Report7[[#This Row],[FY 2021-22 
Unspent Funds to Offset]]+Offset_Report7[[#This Row],[FY 2022-23 
Unspent Funds to Offset]]</f>
        <v>0</v>
      </c>
    </row>
    <row r="2232" spans="1:11" x14ac:dyDescent="0.2">
      <c r="A2232" s="32" t="s">
        <v>5757</v>
      </c>
      <c r="B2232" s="34" t="s">
        <v>3467</v>
      </c>
      <c r="C2232" s="2" t="s">
        <v>14</v>
      </c>
      <c r="D2232" s="3" t="s">
        <v>3468</v>
      </c>
      <c r="E2232" s="4">
        <v>190129</v>
      </c>
      <c r="F2232" s="4">
        <v>190129</v>
      </c>
      <c r="G2232" s="5">
        <f>ROUND(Offset_Report7[[#This Row],[FY 2021-22 Allocation]]-Offset_Report7[[#This Row],[FY 2021-22 Expended]],0)</f>
        <v>0</v>
      </c>
      <c r="H2232" s="5">
        <v>523451</v>
      </c>
      <c r="I2232" s="5">
        <v>523451</v>
      </c>
      <c r="J2232" s="5">
        <f>ROUND(Offset_Report7[[#This Row],[FY 2022-23 Allocation]]-Offset_Report7[[#This Row],[FY 2022-23 Expended]],0)</f>
        <v>0</v>
      </c>
      <c r="K2232" s="6">
        <f>Offset_Report7[[#This Row],[FY 2021-22 
Unspent Funds to Offset]]+Offset_Report7[[#This Row],[FY 2022-23 
Unspent Funds to Offset]]</f>
        <v>0</v>
      </c>
    </row>
    <row r="2233" spans="1:11" x14ac:dyDescent="0.2">
      <c r="A2233" s="32" t="s">
        <v>5758</v>
      </c>
      <c r="B2233" s="34" t="s">
        <v>11</v>
      </c>
      <c r="C2233" s="2" t="s">
        <v>11</v>
      </c>
      <c r="D2233" s="3" t="s">
        <v>3469</v>
      </c>
      <c r="E2233" s="4">
        <v>2024531</v>
      </c>
      <c r="F2233" s="4">
        <v>2024531</v>
      </c>
      <c r="G2233" s="5">
        <f>ROUND(Offset_Report7[[#This Row],[FY 2021-22 Allocation]]-Offset_Report7[[#This Row],[FY 2021-22 Expended]],0)</f>
        <v>0</v>
      </c>
      <c r="H2233" s="5">
        <v>5279831</v>
      </c>
      <c r="I2233" s="5">
        <v>5279831</v>
      </c>
      <c r="J2233" s="5">
        <f>ROUND(Offset_Report7[[#This Row],[FY 2022-23 Allocation]]-Offset_Report7[[#This Row],[FY 2022-23 Expended]],0)</f>
        <v>0</v>
      </c>
      <c r="K2233" s="6">
        <f>Offset_Report7[[#This Row],[FY 2021-22 
Unspent Funds to Offset]]+Offset_Report7[[#This Row],[FY 2022-23 
Unspent Funds to Offset]]</f>
        <v>0</v>
      </c>
    </row>
    <row r="2234" spans="1:11" x14ac:dyDescent="0.2">
      <c r="A2234" s="32" t="s">
        <v>5759</v>
      </c>
      <c r="B2234" s="34" t="s">
        <v>11</v>
      </c>
      <c r="C2234" s="2" t="s">
        <v>11</v>
      </c>
      <c r="D2234" s="3" t="s">
        <v>3470</v>
      </c>
      <c r="E2234" s="4">
        <v>50000</v>
      </c>
      <c r="F2234" s="4">
        <v>50000</v>
      </c>
      <c r="G2234" s="5">
        <f>ROUND(Offset_Report7[[#This Row],[FY 2021-22 Allocation]]-Offset_Report7[[#This Row],[FY 2021-22 Expended]],0)</f>
        <v>0</v>
      </c>
      <c r="H2234" s="5">
        <v>50000</v>
      </c>
      <c r="I2234" s="5">
        <v>50000</v>
      </c>
      <c r="J2234" s="5">
        <f>ROUND(Offset_Report7[[#This Row],[FY 2022-23 Allocation]]-Offset_Report7[[#This Row],[FY 2022-23 Expended]],0)</f>
        <v>0</v>
      </c>
      <c r="K2234" s="6">
        <f>Offset_Report7[[#This Row],[FY 2021-22 
Unspent Funds to Offset]]+Offset_Report7[[#This Row],[FY 2022-23 
Unspent Funds to Offset]]</f>
        <v>0</v>
      </c>
    </row>
    <row r="2235" spans="1:11" x14ac:dyDescent="0.2">
      <c r="A2235" s="32" t="s">
        <v>5760</v>
      </c>
      <c r="B2235" s="33" t="s">
        <v>11</v>
      </c>
      <c r="C2235" s="2" t="s">
        <v>11</v>
      </c>
      <c r="D2235" s="3" t="s">
        <v>3471</v>
      </c>
      <c r="E2235" s="4">
        <v>1880825</v>
      </c>
      <c r="F2235" s="4">
        <v>1880825</v>
      </c>
      <c r="G2235" s="5">
        <f>ROUND(Offset_Report7[[#This Row],[FY 2021-22 Allocation]]-Offset_Report7[[#This Row],[FY 2021-22 Expended]],0)</f>
        <v>0</v>
      </c>
      <c r="H2235" s="5">
        <v>5472212</v>
      </c>
      <c r="I2235" s="5">
        <v>5472212</v>
      </c>
      <c r="J2235" s="5">
        <f>ROUND(Offset_Report7[[#This Row],[FY 2022-23 Allocation]]-Offset_Report7[[#This Row],[FY 2022-23 Expended]],0)</f>
        <v>0</v>
      </c>
      <c r="K2235" s="6">
        <f>Offset_Report7[[#This Row],[FY 2021-22 
Unspent Funds to Offset]]+Offset_Report7[[#This Row],[FY 2022-23 
Unspent Funds to Offset]]</f>
        <v>0</v>
      </c>
    </row>
    <row r="2236" spans="1:11" x14ac:dyDescent="0.2">
      <c r="A2236" s="32" t="s">
        <v>5761</v>
      </c>
      <c r="B2236" s="34" t="s">
        <v>11</v>
      </c>
      <c r="C2236" s="2" t="s">
        <v>11</v>
      </c>
      <c r="D2236" s="3" t="s">
        <v>3472</v>
      </c>
      <c r="E2236" s="4">
        <v>90048</v>
      </c>
      <c r="F2236" s="4">
        <v>90048</v>
      </c>
      <c r="G2236" s="5">
        <f>ROUND(Offset_Report7[[#This Row],[FY 2021-22 Allocation]]-Offset_Report7[[#This Row],[FY 2021-22 Expended]],0)</f>
        <v>0</v>
      </c>
      <c r="H2236" s="5">
        <v>262699</v>
      </c>
      <c r="I2236" s="5">
        <v>262699</v>
      </c>
      <c r="J2236" s="5">
        <f>ROUND(Offset_Report7[[#This Row],[FY 2022-23 Allocation]]-Offset_Report7[[#This Row],[FY 2022-23 Expended]],0)</f>
        <v>0</v>
      </c>
      <c r="K2236" s="6">
        <f>Offset_Report7[[#This Row],[FY 2021-22 
Unspent Funds to Offset]]+Offset_Report7[[#This Row],[FY 2022-23 
Unspent Funds to Offset]]</f>
        <v>0</v>
      </c>
    </row>
    <row r="2237" spans="1:11" x14ac:dyDescent="0.2">
      <c r="A2237" s="32" t="s">
        <v>5762</v>
      </c>
      <c r="B2237" s="34" t="s">
        <v>11</v>
      </c>
      <c r="C2237" s="2" t="s">
        <v>11</v>
      </c>
      <c r="D2237" s="3" t="s">
        <v>3473</v>
      </c>
      <c r="E2237" s="4">
        <v>3003069</v>
      </c>
      <c r="F2237" s="4">
        <v>3003069</v>
      </c>
      <c r="G2237" s="5">
        <f>ROUND(Offset_Report7[[#This Row],[FY 2021-22 Allocation]]-Offset_Report7[[#This Row],[FY 2021-22 Expended]],0)</f>
        <v>0</v>
      </c>
      <c r="H2237" s="5">
        <v>7927327</v>
      </c>
      <c r="I2237" s="5">
        <v>7838203.1699999999</v>
      </c>
      <c r="J2237" s="5">
        <f>ROUND(Offset_Report7[[#This Row],[FY 2022-23 Allocation]]-Offset_Report7[[#This Row],[FY 2022-23 Expended]],0)</f>
        <v>89124</v>
      </c>
      <c r="K2237" s="6">
        <f>Offset_Report7[[#This Row],[FY 2021-22 
Unspent Funds to Offset]]+Offset_Report7[[#This Row],[FY 2022-23 
Unspent Funds to Offset]]</f>
        <v>89124</v>
      </c>
    </row>
    <row r="2238" spans="1:11" x14ac:dyDescent="0.2">
      <c r="A2238" s="32" t="s">
        <v>5763</v>
      </c>
      <c r="B2238" s="34" t="s">
        <v>11</v>
      </c>
      <c r="C2238" s="2" t="s">
        <v>11</v>
      </c>
      <c r="D2238" s="3" t="s">
        <v>3474</v>
      </c>
      <c r="E2238" s="4">
        <v>1477595</v>
      </c>
      <c r="F2238" s="4">
        <v>1477595</v>
      </c>
      <c r="G2238" s="5">
        <f>ROUND(Offset_Report7[[#This Row],[FY 2021-22 Allocation]]-Offset_Report7[[#This Row],[FY 2021-22 Expended]],0)</f>
        <v>0</v>
      </c>
      <c r="H2238" s="5">
        <v>3898445</v>
      </c>
      <c r="I2238" s="5">
        <v>3898445</v>
      </c>
      <c r="J2238" s="5">
        <f>ROUND(Offset_Report7[[#This Row],[FY 2022-23 Allocation]]-Offset_Report7[[#This Row],[FY 2022-23 Expended]],0)</f>
        <v>0</v>
      </c>
      <c r="K2238" s="6">
        <f>Offset_Report7[[#This Row],[FY 2021-22 
Unspent Funds to Offset]]+Offset_Report7[[#This Row],[FY 2022-23 
Unspent Funds to Offset]]</f>
        <v>0</v>
      </c>
    </row>
    <row r="2239" spans="1:11" x14ac:dyDescent="0.2">
      <c r="A2239" s="32" t="s">
        <v>5764</v>
      </c>
      <c r="B2239" s="34" t="s">
        <v>11</v>
      </c>
      <c r="C2239" s="2" t="s">
        <v>11</v>
      </c>
      <c r="D2239" s="3" t="s">
        <v>3475</v>
      </c>
      <c r="E2239" s="4">
        <v>161239</v>
      </c>
      <c r="F2239" s="4">
        <v>161239</v>
      </c>
      <c r="G2239" s="5">
        <f>ROUND(Offset_Report7[[#This Row],[FY 2021-22 Allocation]]-Offset_Report7[[#This Row],[FY 2021-22 Expended]],0)</f>
        <v>0</v>
      </c>
      <c r="H2239" s="5">
        <v>499133</v>
      </c>
      <c r="I2239" s="5">
        <v>499133</v>
      </c>
      <c r="J2239" s="5">
        <f>ROUND(Offset_Report7[[#This Row],[FY 2022-23 Allocation]]-Offset_Report7[[#This Row],[FY 2022-23 Expended]],0)</f>
        <v>0</v>
      </c>
      <c r="K2239" s="6">
        <f>Offset_Report7[[#This Row],[FY 2021-22 
Unspent Funds to Offset]]+Offset_Report7[[#This Row],[FY 2022-23 
Unspent Funds to Offset]]</f>
        <v>0</v>
      </c>
    </row>
    <row r="2240" spans="1:11" x14ac:dyDescent="0.2">
      <c r="A2240" s="32" t="s">
        <v>5765</v>
      </c>
      <c r="B2240" s="34" t="s">
        <v>11</v>
      </c>
      <c r="C2240" s="2" t="s">
        <v>11</v>
      </c>
      <c r="D2240" s="3" t="s">
        <v>3476</v>
      </c>
      <c r="E2240" s="4">
        <v>764784</v>
      </c>
      <c r="F2240" s="4">
        <v>764784</v>
      </c>
      <c r="G2240" s="5">
        <f>ROUND(Offset_Report7[[#This Row],[FY 2021-22 Allocation]]-Offset_Report7[[#This Row],[FY 2021-22 Expended]],0)</f>
        <v>0</v>
      </c>
      <c r="H2240" s="5">
        <v>1999037</v>
      </c>
      <c r="I2240" s="5">
        <v>1999037</v>
      </c>
      <c r="J2240" s="5">
        <f>ROUND(Offset_Report7[[#This Row],[FY 2022-23 Allocation]]-Offset_Report7[[#This Row],[FY 2022-23 Expended]],0)</f>
        <v>0</v>
      </c>
      <c r="K2240" s="6">
        <f>Offset_Report7[[#This Row],[FY 2021-22 
Unspent Funds to Offset]]+Offset_Report7[[#This Row],[FY 2022-23 
Unspent Funds to Offset]]</f>
        <v>0</v>
      </c>
    </row>
    <row r="2241" spans="1:11" x14ac:dyDescent="0.2">
      <c r="A2241" s="32" t="s">
        <v>5766</v>
      </c>
      <c r="B2241" s="33" t="s">
        <v>3477</v>
      </c>
      <c r="C2241" s="2" t="s">
        <v>14</v>
      </c>
      <c r="D2241" s="3" t="s">
        <v>3478</v>
      </c>
      <c r="E2241" s="4">
        <v>0</v>
      </c>
      <c r="F2241" s="4">
        <v>0</v>
      </c>
      <c r="G2241" s="5">
        <f>ROUND(Offset_Report7[[#This Row],[FY 2021-22 Allocation]]-Offset_Report7[[#This Row],[FY 2021-22 Expended]],0)</f>
        <v>0</v>
      </c>
      <c r="H2241" s="5">
        <v>0</v>
      </c>
      <c r="I2241" s="5">
        <v>0</v>
      </c>
      <c r="J2241" s="5">
        <f>ROUND(Offset_Report7[[#This Row],[FY 2022-23 Allocation]]-Offset_Report7[[#This Row],[FY 2022-23 Expended]],0)</f>
        <v>0</v>
      </c>
      <c r="K2241" s="6">
        <f>Offset_Report7[[#This Row],[FY 2021-22 
Unspent Funds to Offset]]+Offset_Report7[[#This Row],[FY 2022-23 
Unspent Funds to Offset]]</f>
        <v>0</v>
      </c>
    </row>
    <row r="2242" spans="1:11" x14ac:dyDescent="0.2">
      <c r="A2242" s="32" t="s">
        <v>5767</v>
      </c>
      <c r="B2242" s="34" t="s">
        <v>11</v>
      </c>
      <c r="C2242" s="2" t="s">
        <v>11</v>
      </c>
      <c r="D2242" s="3" t="s">
        <v>3479</v>
      </c>
      <c r="E2242" s="4">
        <v>2464863</v>
      </c>
      <c r="F2242" s="4">
        <v>2464863</v>
      </c>
      <c r="G2242" s="5">
        <f>ROUND(Offset_Report7[[#This Row],[FY 2021-22 Allocation]]-Offset_Report7[[#This Row],[FY 2021-22 Expended]],0)</f>
        <v>0</v>
      </c>
      <c r="H2242" s="5">
        <v>4987678</v>
      </c>
      <c r="I2242" s="5">
        <v>4987678</v>
      </c>
      <c r="J2242" s="5">
        <f>ROUND(Offset_Report7[[#This Row],[FY 2022-23 Allocation]]-Offset_Report7[[#This Row],[FY 2022-23 Expended]],0)</f>
        <v>0</v>
      </c>
      <c r="K2242" s="6">
        <f>Offset_Report7[[#This Row],[FY 2021-22 
Unspent Funds to Offset]]+Offset_Report7[[#This Row],[FY 2022-23 
Unspent Funds to Offset]]</f>
        <v>0</v>
      </c>
    </row>
    <row r="2243" spans="1:11" x14ac:dyDescent="0.2">
      <c r="A2243" s="32" t="s">
        <v>5768</v>
      </c>
      <c r="B2243" s="34" t="s">
        <v>11</v>
      </c>
      <c r="C2243" s="2" t="s">
        <v>11</v>
      </c>
      <c r="D2243" s="3" t="s">
        <v>3480</v>
      </c>
      <c r="E2243" s="4">
        <v>0</v>
      </c>
      <c r="F2243" s="4">
        <v>0</v>
      </c>
      <c r="G2243" s="5">
        <f>ROUND(Offset_Report7[[#This Row],[FY 2021-22 Allocation]]-Offset_Report7[[#This Row],[FY 2021-22 Expended]],0)</f>
        <v>0</v>
      </c>
      <c r="H2243" s="5">
        <v>0</v>
      </c>
      <c r="I2243" s="5">
        <v>0</v>
      </c>
      <c r="J2243" s="5">
        <f>ROUND(Offset_Report7[[#This Row],[FY 2022-23 Allocation]]-Offset_Report7[[#This Row],[FY 2022-23 Expended]],0)</f>
        <v>0</v>
      </c>
      <c r="K2243" s="6">
        <f>Offset_Report7[[#This Row],[FY 2021-22 
Unspent Funds to Offset]]+Offset_Report7[[#This Row],[FY 2022-23 
Unspent Funds to Offset]]</f>
        <v>0</v>
      </c>
    </row>
    <row r="2244" spans="1:11" x14ac:dyDescent="0.2">
      <c r="A2244" s="32" t="s">
        <v>5769</v>
      </c>
      <c r="B2244" s="34" t="s">
        <v>3481</v>
      </c>
      <c r="C2244" s="2" t="s">
        <v>14</v>
      </c>
      <c r="D2244" s="3" t="s">
        <v>3482</v>
      </c>
      <c r="E2244" s="4">
        <v>312282</v>
      </c>
      <c r="F2244" s="4">
        <v>312282</v>
      </c>
      <c r="G2244" s="5">
        <f>ROUND(Offset_Report7[[#This Row],[FY 2021-22 Allocation]]-Offset_Report7[[#This Row],[FY 2021-22 Expended]],0)</f>
        <v>0</v>
      </c>
      <c r="H2244" s="5">
        <v>514009</v>
      </c>
      <c r="I2244" s="5">
        <v>514009</v>
      </c>
      <c r="J2244" s="5">
        <f>ROUND(Offset_Report7[[#This Row],[FY 2022-23 Allocation]]-Offset_Report7[[#This Row],[FY 2022-23 Expended]],0)</f>
        <v>0</v>
      </c>
      <c r="K2244" s="6">
        <f>Offset_Report7[[#This Row],[FY 2021-22 
Unspent Funds to Offset]]+Offset_Report7[[#This Row],[FY 2022-23 
Unspent Funds to Offset]]</f>
        <v>0</v>
      </c>
    </row>
    <row r="2245" spans="1:11" x14ac:dyDescent="0.2">
      <c r="A2245" s="32" t="s">
        <v>5770</v>
      </c>
      <c r="B2245" s="34" t="s">
        <v>11</v>
      </c>
      <c r="C2245" s="2" t="s">
        <v>11</v>
      </c>
      <c r="D2245" s="3" t="s">
        <v>3483</v>
      </c>
      <c r="E2245" s="4">
        <v>708736</v>
      </c>
      <c r="F2245" s="4">
        <v>708736</v>
      </c>
      <c r="G2245" s="5">
        <f>ROUND(Offset_Report7[[#This Row],[FY 2021-22 Allocation]]-Offset_Report7[[#This Row],[FY 2021-22 Expended]],0)</f>
        <v>0</v>
      </c>
      <c r="H2245" s="5">
        <v>1871104</v>
      </c>
      <c r="I2245" s="5">
        <v>1871104</v>
      </c>
      <c r="J2245" s="5">
        <f>ROUND(Offset_Report7[[#This Row],[FY 2022-23 Allocation]]-Offset_Report7[[#This Row],[FY 2022-23 Expended]],0)</f>
        <v>0</v>
      </c>
      <c r="K2245" s="6">
        <f>Offset_Report7[[#This Row],[FY 2021-22 
Unspent Funds to Offset]]+Offset_Report7[[#This Row],[FY 2022-23 
Unspent Funds to Offset]]</f>
        <v>0</v>
      </c>
    </row>
    <row r="2246" spans="1:11" x14ac:dyDescent="0.2">
      <c r="A2246" s="32" t="s">
        <v>5771</v>
      </c>
      <c r="B2246" s="34" t="s">
        <v>3484</v>
      </c>
      <c r="C2246" s="2" t="s">
        <v>31</v>
      </c>
      <c r="D2246" s="3" t="s">
        <v>3485</v>
      </c>
      <c r="E2246" s="4">
        <v>0</v>
      </c>
      <c r="F2246" s="4">
        <v>0</v>
      </c>
      <c r="G2246" s="5">
        <f>ROUND(Offset_Report7[[#This Row],[FY 2021-22 Allocation]]-Offset_Report7[[#This Row],[FY 2021-22 Expended]],0)</f>
        <v>0</v>
      </c>
      <c r="H2246" s="5">
        <v>0</v>
      </c>
      <c r="I2246" s="5">
        <v>0</v>
      </c>
      <c r="J2246" s="5">
        <f>ROUND(Offset_Report7[[#This Row],[FY 2022-23 Allocation]]-Offset_Report7[[#This Row],[FY 2022-23 Expended]],0)</f>
        <v>0</v>
      </c>
      <c r="K2246" s="6">
        <f>Offset_Report7[[#This Row],[FY 2021-22 
Unspent Funds to Offset]]+Offset_Report7[[#This Row],[FY 2022-23 
Unspent Funds to Offset]]</f>
        <v>0</v>
      </c>
    </row>
    <row r="2247" spans="1:11" x14ac:dyDescent="0.2">
      <c r="A2247" s="32" t="s">
        <v>5772</v>
      </c>
      <c r="B2247" s="34" t="s">
        <v>11</v>
      </c>
      <c r="C2247" s="2" t="s">
        <v>11</v>
      </c>
      <c r="D2247" s="3" t="s">
        <v>3486</v>
      </c>
      <c r="E2247" s="4">
        <v>442732</v>
      </c>
      <c r="F2247" s="4">
        <v>442732</v>
      </c>
      <c r="G2247" s="5">
        <f>ROUND(Offset_Report7[[#This Row],[FY 2021-22 Allocation]]-Offset_Report7[[#This Row],[FY 2021-22 Expended]],0)</f>
        <v>0</v>
      </c>
      <c r="H2247" s="5">
        <v>949019</v>
      </c>
      <c r="I2247" s="5">
        <v>949019</v>
      </c>
      <c r="J2247" s="5">
        <f>ROUND(Offset_Report7[[#This Row],[FY 2022-23 Allocation]]-Offset_Report7[[#This Row],[FY 2022-23 Expended]],0)</f>
        <v>0</v>
      </c>
      <c r="K2247" s="6">
        <f>Offset_Report7[[#This Row],[FY 2021-22 
Unspent Funds to Offset]]+Offset_Report7[[#This Row],[FY 2022-23 
Unspent Funds to Offset]]</f>
        <v>0</v>
      </c>
    </row>
    <row r="2248" spans="1:11" x14ac:dyDescent="0.2">
      <c r="A2248" s="32" t="s">
        <v>5773</v>
      </c>
      <c r="B2248" s="34" t="s">
        <v>11</v>
      </c>
      <c r="C2248" s="2" t="s">
        <v>11</v>
      </c>
      <c r="D2248" s="3" t="s">
        <v>403</v>
      </c>
      <c r="E2248" s="4">
        <v>1766898</v>
      </c>
      <c r="F2248" s="4">
        <v>1766898</v>
      </c>
      <c r="G2248" s="5">
        <f>ROUND(Offset_Report7[[#This Row],[FY 2021-22 Allocation]]-Offset_Report7[[#This Row],[FY 2021-22 Expended]],0)</f>
        <v>0</v>
      </c>
      <c r="H2248" s="5">
        <v>4717238</v>
      </c>
      <c r="I2248" s="5">
        <v>4717238</v>
      </c>
      <c r="J2248" s="5">
        <f>ROUND(Offset_Report7[[#This Row],[FY 2022-23 Allocation]]-Offset_Report7[[#This Row],[FY 2022-23 Expended]],0)</f>
        <v>0</v>
      </c>
      <c r="K2248" s="6">
        <f>Offset_Report7[[#This Row],[FY 2021-22 
Unspent Funds to Offset]]+Offset_Report7[[#This Row],[FY 2022-23 
Unspent Funds to Offset]]</f>
        <v>0</v>
      </c>
    </row>
    <row r="2249" spans="1:11" x14ac:dyDescent="0.2">
      <c r="A2249" s="32" t="s">
        <v>5774</v>
      </c>
      <c r="B2249" s="34" t="s">
        <v>3487</v>
      </c>
      <c r="C2249" s="2" t="s">
        <v>14</v>
      </c>
      <c r="D2249" s="3" t="s">
        <v>3488</v>
      </c>
      <c r="E2249" s="4">
        <v>111529</v>
      </c>
      <c r="F2249" s="4">
        <v>111529</v>
      </c>
      <c r="G2249" s="5">
        <f>ROUND(Offset_Report7[[#This Row],[FY 2021-22 Allocation]]-Offset_Report7[[#This Row],[FY 2021-22 Expended]],0)</f>
        <v>0</v>
      </c>
      <c r="H2249" s="5">
        <v>483403</v>
      </c>
      <c r="I2249" s="5">
        <v>148067.24</v>
      </c>
      <c r="J2249" s="5">
        <f>ROUND(Offset_Report7[[#This Row],[FY 2022-23 Allocation]]-Offset_Report7[[#This Row],[FY 2022-23 Expended]],0)</f>
        <v>335336</v>
      </c>
      <c r="K2249" s="6">
        <f>Offset_Report7[[#This Row],[FY 2021-22 
Unspent Funds to Offset]]+Offset_Report7[[#This Row],[FY 2022-23 
Unspent Funds to Offset]]</f>
        <v>335336</v>
      </c>
    </row>
    <row r="2250" spans="1:11" x14ac:dyDescent="0.2">
      <c r="A2250" s="32" t="s">
        <v>5775</v>
      </c>
      <c r="B2250" s="34" t="s">
        <v>3489</v>
      </c>
      <c r="C2250" s="2" t="s">
        <v>14</v>
      </c>
      <c r="D2250" s="3" t="s">
        <v>3490</v>
      </c>
      <c r="E2250" s="4">
        <v>142134</v>
      </c>
      <c r="F2250" s="4">
        <v>142134</v>
      </c>
      <c r="G2250" s="5">
        <f>ROUND(Offset_Report7[[#This Row],[FY 2021-22 Allocation]]-Offset_Report7[[#This Row],[FY 2021-22 Expended]],0)</f>
        <v>0</v>
      </c>
      <c r="H2250" s="5">
        <v>440498</v>
      </c>
      <c r="I2250" s="5">
        <v>440498</v>
      </c>
      <c r="J2250" s="5">
        <f>ROUND(Offset_Report7[[#This Row],[FY 2022-23 Allocation]]-Offset_Report7[[#This Row],[FY 2022-23 Expended]],0)</f>
        <v>0</v>
      </c>
      <c r="K2250" s="6">
        <f>Offset_Report7[[#This Row],[FY 2021-22 
Unspent Funds to Offset]]+Offset_Report7[[#This Row],[FY 2022-23 
Unspent Funds to Offset]]</f>
        <v>0</v>
      </c>
    </row>
    <row r="2251" spans="1:11" x14ac:dyDescent="0.2">
      <c r="A2251" s="32" t="s">
        <v>5776</v>
      </c>
      <c r="B2251" s="33" t="s">
        <v>3491</v>
      </c>
      <c r="C2251" s="2" t="s">
        <v>31</v>
      </c>
      <c r="D2251" s="3" t="s">
        <v>3492</v>
      </c>
      <c r="E2251" s="4">
        <v>0</v>
      </c>
      <c r="F2251" s="4">
        <v>0</v>
      </c>
      <c r="G2251" s="5">
        <f>ROUND(Offset_Report7[[#This Row],[FY 2021-22 Allocation]]-Offset_Report7[[#This Row],[FY 2021-22 Expended]],0)</f>
        <v>0</v>
      </c>
      <c r="H2251" s="5">
        <v>0</v>
      </c>
      <c r="I2251" s="5">
        <v>0</v>
      </c>
      <c r="J2251" s="5">
        <f>ROUND(Offset_Report7[[#This Row],[FY 2022-23 Allocation]]-Offset_Report7[[#This Row],[FY 2022-23 Expended]],0)</f>
        <v>0</v>
      </c>
      <c r="K2251" s="6">
        <f>Offset_Report7[[#This Row],[FY 2021-22 
Unspent Funds to Offset]]+Offset_Report7[[#This Row],[FY 2022-23 
Unspent Funds to Offset]]</f>
        <v>0</v>
      </c>
    </row>
    <row r="2252" spans="1:11" x14ac:dyDescent="0.2">
      <c r="A2252" s="32" t="s">
        <v>5777</v>
      </c>
      <c r="B2252" s="34" t="s">
        <v>11</v>
      </c>
      <c r="C2252" s="2" t="s">
        <v>11</v>
      </c>
      <c r="D2252" s="3" t="s">
        <v>3493</v>
      </c>
      <c r="E2252" s="4">
        <v>366007</v>
      </c>
      <c r="F2252" s="4">
        <v>366007</v>
      </c>
      <c r="G2252" s="5">
        <f>ROUND(Offset_Report7[[#This Row],[FY 2021-22 Allocation]]-Offset_Report7[[#This Row],[FY 2021-22 Expended]],0)</f>
        <v>0</v>
      </c>
      <c r="H2252" s="5">
        <v>1055640</v>
      </c>
      <c r="I2252" s="5">
        <v>1055640</v>
      </c>
      <c r="J2252" s="5">
        <f>ROUND(Offset_Report7[[#This Row],[FY 2022-23 Allocation]]-Offset_Report7[[#This Row],[FY 2022-23 Expended]],0)</f>
        <v>0</v>
      </c>
      <c r="K2252" s="6">
        <f>Offset_Report7[[#This Row],[FY 2021-22 
Unspent Funds to Offset]]+Offset_Report7[[#This Row],[FY 2022-23 
Unspent Funds to Offset]]</f>
        <v>0</v>
      </c>
    </row>
    <row r="2253" spans="1:11" x14ac:dyDescent="0.2">
      <c r="A2253" s="32" t="s">
        <v>5778</v>
      </c>
      <c r="B2253" s="34" t="s">
        <v>3494</v>
      </c>
      <c r="C2253" s="2" t="s">
        <v>14</v>
      </c>
      <c r="D2253" s="3" t="s">
        <v>3495</v>
      </c>
      <c r="E2253" s="4">
        <v>0</v>
      </c>
      <c r="F2253" s="4">
        <v>0</v>
      </c>
      <c r="G2253" s="5">
        <f>ROUND(Offset_Report7[[#This Row],[FY 2021-22 Allocation]]-Offset_Report7[[#This Row],[FY 2021-22 Expended]],0)</f>
        <v>0</v>
      </c>
      <c r="H2253" s="5">
        <v>0</v>
      </c>
      <c r="I2253" s="5">
        <v>0</v>
      </c>
      <c r="J2253" s="5">
        <f>ROUND(Offset_Report7[[#This Row],[FY 2022-23 Allocation]]-Offset_Report7[[#This Row],[FY 2022-23 Expended]],0)</f>
        <v>0</v>
      </c>
      <c r="K2253" s="6">
        <f>Offset_Report7[[#This Row],[FY 2021-22 
Unspent Funds to Offset]]+Offset_Report7[[#This Row],[FY 2022-23 
Unspent Funds to Offset]]</f>
        <v>0</v>
      </c>
    </row>
    <row r="2254" spans="1:11" x14ac:dyDescent="0.2">
      <c r="A2254" s="32" t="s">
        <v>5779</v>
      </c>
      <c r="B2254" s="34" t="s">
        <v>11</v>
      </c>
      <c r="C2254" s="2" t="s">
        <v>11</v>
      </c>
      <c r="D2254" s="3" t="s">
        <v>3496</v>
      </c>
      <c r="E2254" s="4">
        <v>2025544</v>
      </c>
      <c r="F2254" s="4">
        <v>2025544</v>
      </c>
      <c r="G2254" s="5">
        <f>ROUND(Offset_Report7[[#This Row],[FY 2021-22 Allocation]]-Offset_Report7[[#This Row],[FY 2021-22 Expended]],0)</f>
        <v>0</v>
      </c>
      <c r="H2254" s="5">
        <v>5590172</v>
      </c>
      <c r="I2254" s="5">
        <v>5590172</v>
      </c>
      <c r="J2254" s="5">
        <f>ROUND(Offset_Report7[[#This Row],[FY 2022-23 Allocation]]-Offset_Report7[[#This Row],[FY 2022-23 Expended]],0)</f>
        <v>0</v>
      </c>
      <c r="K2254" s="6">
        <f>Offset_Report7[[#This Row],[FY 2021-22 
Unspent Funds to Offset]]+Offset_Report7[[#This Row],[FY 2022-23 
Unspent Funds to Offset]]</f>
        <v>0</v>
      </c>
    </row>
    <row r="2255" spans="1:11" x14ac:dyDescent="0.2">
      <c r="A2255" s="32" t="s">
        <v>5780</v>
      </c>
      <c r="B2255" s="34" t="s">
        <v>3497</v>
      </c>
      <c r="C2255" s="2" t="s">
        <v>31</v>
      </c>
      <c r="D2255" s="3" t="s">
        <v>3498</v>
      </c>
      <c r="E2255" s="4">
        <v>78338</v>
      </c>
      <c r="F2255" s="4">
        <v>78338</v>
      </c>
      <c r="G2255" s="5">
        <f>ROUND(Offset_Report7[[#This Row],[FY 2021-22 Allocation]]-Offset_Report7[[#This Row],[FY 2021-22 Expended]],0)</f>
        <v>0</v>
      </c>
      <c r="H2255" s="5">
        <v>213143</v>
      </c>
      <c r="I2255" s="5">
        <v>213143</v>
      </c>
      <c r="J2255" s="5">
        <f>ROUND(Offset_Report7[[#This Row],[FY 2022-23 Allocation]]-Offset_Report7[[#This Row],[FY 2022-23 Expended]],0)</f>
        <v>0</v>
      </c>
      <c r="K2255" s="6">
        <f>Offset_Report7[[#This Row],[FY 2021-22 
Unspent Funds to Offset]]+Offset_Report7[[#This Row],[FY 2022-23 
Unspent Funds to Offset]]</f>
        <v>0</v>
      </c>
    </row>
    <row r="2256" spans="1:11" x14ac:dyDescent="0.2">
      <c r="A2256" s="32" t="s">
        <v>5781</v>
      </c>
      <c r="B2256" s="34" t="s">
        <v>11</v>
      </c>
      <c r="C2256" s="2" t="s">
        <v>11</v>
      </c>
      <c r="D2256" s="3" t="s">
        <v>3499</v>
      </c>
      <c r="E2256" s="4">
        <v>0</v>
      </c>
      <c r="F2256" s="4">
        <v>0</v>
      </c>
      <c r="G2256" s="5">
        <f>ROUND(Offset_Report7[[#This Row],[FY 2021-22 Allocation]]-Offset_Report7[[#This Row],[FY 2021-22 Expended]],0)</f>
        <v>0</v>
      </c>
      <c r="H2256" s="5">
        <v>0</v>
      </c>
      <c r="I2256" s="5">
        <v>0</v>
      </c>
      <c r="J2256" s="5">
        <f>ROUND(Offset_Report7[[#This Row],[FY 2022-23 Allocation]]-Offset_Report7[[#This Row],[FY 2022-23 Expended]],0)</f>
        <v>0</v>
      </c>
      <c r="K2256" s="6">
        <f>Offset_Report7[[#This Row],[FY 2021-22 
Unspent Funds to Offset]]+Offset_Report7[[#This Row],[FY 2022-23 
Unspent Funds to Offset]]</f>
        <v>0</v>
      </c>
    </row>
    <row r="2257" spans="1:11" x14ac:dyDescent="0.2">
      <c r="A2257" s="32" t="s">
        <v>5782</v>
      </c>
      <c r="B2257" s="34" t="s">
        <v>3500</v>
      </c>
      <c r="C2257" s="2" t="s">
        <v>14</v>
      </c>
      <c r="D2257" s="3" t="s">
        <v>3501</v>
      </c>
      <c r="E2257" s="4">
        <v>50000</v>
      </c>
      <c r="F2257" s="4">
        <v>50000</v>
      </c>
      <c r="G2257" s="5">
        <f>ROUND(Offset_Report7[[#This Row],[FY 2021-22 Allocation]]-Offset_Report7[[#This Row],[FY 2021-22 Expended]],0)</f>
        <v>0</v>
      </c>
      <c r="H2257" s="5">
        <v>149397</v>
      </c>
      <c r="I2257" s="5">
        <v>149397</v>
      </c>
      <c r="J2257" s="5">
        <f>ROUND(Offset_Report7[[#This Row],[FY 2022-23 Allocation]]-Offset_Report7[[#This Row],[FY 2022-23 Expended]],0)</f>
        <v>0</v>
      </c>
      <c r="K2257" s="6">
        <f>Offset_Report7[[#This Row],[FY 2021-22 
Unspent Funds to Offset]]+Offset_Report7[[#This Row],[FY 2022-23 
Unspent Funds to Offset]]</f>
        <v>0</v>
      </c>
    </row>
    <row r="2258" spans="1:11" x14ac:dyDescent="0.2">
      <c r="A2258" s="32" t="s">
        <v>5783</v>
      </c>
      <c r="B2258" s="34" t="s">
        <v>3502</v>
      </c>
      <c r="C2258" s="2" t="s">
        <v>31</v>
      </c>
      <c r="D2258" s="3" t="s">
        <v>3503</v>
      </c>
      <c r="E2258" s="4">
        <v>0</v>
      </c>
      <c r="F2258" s="4">
        <v>0</v>
      </c>
      <c r="G2258" s="5">
        <f>ROUND(Offset_Report7[[#This Row],[FY 2021-22 Allocation]]-Offset_Report7[[#This Row],[FY 2021-22 Expended]],0)</f>
        <v>0</v>
      </c>
      <c r="H2258" s="5">
        <v>0</v>
      </c>
      <c r="I2258" s="5">
        <v>0</v>
      </c>
      <c r="J2258" s="5">
        <f>ROUND(Offset_Report7[[#This Row],[FY 2022-23 Allocation]]-Offset_Report7[[#This Row],[FY 2022-23 Expended]],0)</f>
        <v>0</v>
      </c>
      <c r="K2258" s="6">
        <f>Offset_Report7[[#This Row],[FY 2021-22 
Unspent Funds to Offset]]+Offset_Report7[[#This Row],[FY 2022-23 
Unspent Funds to Offset]]</f>
        <v>0</v>
      </c>
    </row>
    <row r="2259" spans="1:11" x14ac:dyDescent="0.2">
      <c r="A2259" s="32" t="s">
        <v>5784</v>
      </c>
      <c r="B2259" s="34" t="s">
        <v>11</v>
      </c>
      <c r="C2259" s="2" t="s">
        <v>11</v>
      </c>
      <c r="D2259" s="3" t="s">
        <v>3504</v>
      </c>
      <c r="E2259" s="4">
        <v>50000</v>
      </c>
      <c r="F2259" s="4">
        <v>1114</v>
      </c>
      <c r="G2259" s="5">
        <f>ROUND(Offset_Report7[[#This Row],[FY 2021-22 Allocation]]-Offset_Report7[[#This Row],[FY 2021-22 Expended]],0)</f>
        <v>48886</v>
      </c>
      <c r="H2259" s="5">
        <v>50000</v>
      </c>
      <c r="I2259" s="5">
        <v>0</v>
      </c>
      <c r="J2259" s="5">
        <f>ROUND(Offset_Report7[[#This Row],[FY 2022-23 Allocation]]-Offset_Report7[[#This Row],[FY 2022-23 Expended]],0)</f>
        <v>50000</v>
      </c>
      <c r="K2259" s="6">
        <f>Offset_Report7[[#This Row],[FY 2021-22 
Unspent Funds to Offset]]+Offset_Report7[[#This Row],[FY 2022-23 
Unspent Funds to Offset]]</f>
        <v>98886</v>
      </c>
    </row>
    <row r="2260" spans="1:11" x14ac:dyDescent="0.2">
      <c r="A2260" s="32" t="s">
        <v>5785</v>
      </c>
      <c r="B2260" s="34" t="s">
        <v>3505</v>
      </c>
      <c r="C2260" s="2" t="s">
        <v>14</v>
      </c>
      <c r="D2260" s="3" t="s">
        <v>3506</v>
      </c>
      <c r="E2260" s="4">
        <v>0</v>
      </c>
      <c r="F2260" s="4">
        <v>0</v>
      </c>
      <c r="G2260" s="5">
        <f>ROUND(Offset_Report7[[#This Row],[FY 2021-22 Allocation]]-Offset_Report7[[#This Row],[FY 2021-22 Expended]],0)</f>
        <v>0</v>
      </c>
      <c r="H2260" s="5">
        <v>0</v>
      </c>
      <c r="I2260" s="5">
        <v>0</v>
      </c>
      <c r="J2260" s="5">
        <f>ROUND(Offset_Report7[[#This Row],[FY 2022-23 Allocation]]-Offset_Report7[[#This Row],[FY 2022-23 Expended]],0)</f>
        <v>0</v>
      </c>
      <c r="K2260" s="6">
        <f>Offset_Report7[[#This Row],[FY 2021-22 
Unspent Funds to Offset]]+Offset_Report7[[#This Row],[FY 2022-23 
Unspent Funds to Offset]]</f>
        <v>0</v>
      </c>
    </row>
    <row r="2261" spans="1:11" x14ac:dyDescent="0.2">
      <c r="A2261" s="32" t="s">
        <v>5786</v>
      </c>
      <c r="B2261" s="33" t="s">
        <v>11</v>
      </c>
      <c r="C2261" s="2" t="s">
        <v>11</v>
      </c>
      <c r="D2261" s="3" t="s">
        <v>3507</v>
      </c>
      <c r="E2261" s="4">
        <v>2916059</v>
      </c>
      <c r="F2261" s="4">
        <v>2916059</v>
      </c>
      <c r="G2261" s="5">
        <f>ROUND(Offset_Report7[[#This Row],[FY 2021-22 Allocation]]-Offset_Report7[[#This Row],[FY 2021-22 Expended]],0)</f>
        <v>0</v>
      </c>
      <c r="H2261" s="5">
        <v>10337133</v>
      </c>
      <c r="I2261" s="5">
        <v>3670783.56</v>
      </c>
      <c r="J2261" s="5">
        <f>ROUND(Offset_Report7[[#This Row],[FY 2022-23 Allocation]]-Offset_Report7[[#This Row],[FY 2022-23 Expended]],0)</f>
        <v>6666349</v>
      </c>
      <c r="K2261" s="6">
        <f>Offset_Report7[[#This Row],[FY 2021-22 
Unspent Funds to Offset]]+Offset_Report7[[#This Row],[FY 2022-23 
Unspent Funds to Offset]]</f>
        <v>6666349</v>
      </c>
    </row>
    <row r="2262" spans="1:11" x14ac:dyDescent="0.2">
      <c r="A2262" s="32" t="s">
        <v>5787</v>
      </c>
      <c r="B2262" s="34" t="s">
        <v>3508</v>
      </c>
      <c r="C2262" s="2" t="s">
        <v>14</v>
      </c>
      <c r="D2262" s="3" t="s">
        <v>3509</v>
      </c>
      <c r="E2262" s="4">
        <v>77019</v>
      </c>
      <c r="F2262" s="4">
        <v>77019</v>
      </c>
      <c r="G2262" s="5">
        <f>ROUND(Offset_Report7[[#This Row],[FY 2021-22 Allocation]]-Offset_Report7[[#This Row],[FY 2021-22 Expended]],0)</f>
        <v>0</v>
      </c>
      <c r="H2262" s="5">
        <v>196887</v>
      </c>
      <c r="I2262" s="5">
        <v>196887</v>
      </c>
      <c r="J2262" s="5">
        <f>ROUND(Offset_Report7[[#This Row],[FY 2022-23 Allocation]]-Offset_Report7[[#This Row],[FY 2022-23 Expended]],0)</f>
        <v>0</v>
      </c>
      <c r="K2262" s="6">
        <f>Offset_Report7[[#This Row],[FY 2021-22 
Unspent Funds to Offset]]+Offset_Report7[[#This Row],[FY 2022-23 
Unspent Funds to Offset]]</f>
        <v>0</v>
      </c>
    </row>
    <row r="2263" spans="1:11" x14ac:dyDescent="0.2">
      <c r="A2263" s="32" t="s">
        <v>5788</v>
      </c>
      <c r="B2263" s="34" t="s">
        <v>3510</v>
      </c>
      <c r="C2263" s="2" t="s">
        <v>31</v>
      </c>
      <c r="D2263" s="3" t="s">
        <v>3511</v>
      </c>
      <c r="E2263" s="4">
        <v>0</v>
      </c>
      <c r="F2263" s="4">
        <v>0</v>
      </c>
      <c r="G2263" s="5">
        <f>ROUND(Offset_Report7[[#This Row],[FY 2021-22 Allocation]]-Offset_Report7[[#This Row],[FY 2021-22 Expended]],0)</f>
        <v>0</v>
      </c>
      <c r="H2263" s="5">
        <v>0</v>
      </c>
      <c r="I2263" s="5">
        <v>0</v>
      </c>
      <c r="J2263" s="5">
        <f>ROUND(Offset_Report7[[#This Row],[FY 2022-23 Allocation]]-Offset_Report7[[#This Row],[FY 2022-23 Expended]],0)</f>
        <v>0</v>
      </c>
      <c r="K2263" s="6">
        <f>Offset_Report7[[#This Row],[FY 2021-22 
Unspent Funds to Offset]]+Offset_Report7[[#This Row],[FY 2022-23 
Unspent Funds to Offset]]</f>
        <v>0</v>
      </c>
    </row>
    <row r="2264" spans="1:11" x14ac:dyDescent="0.2">
      <c r="A2264" s="32" t="s">
        <v>5789</v>
      </c>
      <c r="B2264" s="34" t="s">
        <v>11</v>
      </c>
      <c r="C2264" s="2" t="s">
        <v>11</v>
      </c>
      <c r="D2264" s="3" t="s">
        <v>3512</v>
      </c>
      <c r="E2264" s="4">
        <v>265139</v>
      </c>
      <c r="F2264" s="4">
        <v>265139</v>
      </c>
      <c r="G2264" s="5">
        <f>ROUND(Offset_Report7[[#This Row],[FY 2021-22 Allocation]]-Offset_Report7[[#This Row],[FY 2021-22 Expended]],0)</f>
        <v>0</v>
      </c>
      <c r="H2264" s="5">
        <v>794212</v>
      </c>
      <c r="I2264" s="5">
        <v>794212</v>
      </c>
      <c r="J2264" s="5">
        <f>ROUND(Offset_Report7[[#This Row],[FY 2022-23 Allocation]]-Offset_Report7[[#This Row],[FY 2022-23 Expended]],0)</f>
        <v>0</v>
      </c>
      <c r="K2264" s="6">
        <f>Offset_Report7[[#This Row],[FY 2021-22 
Unspent Funds to Offset]]+Offset_Report7[[#This Row],[FY 2022-23 
Unspent Funds to Offset]]</f>
        <v>0</v>
      </c>
    </row>
    <row r="2265" spans="1:11" x14ac:dyDescent="0.2">
      <c r="A2265" s="32" t="s">
        <v>5790</v>
      </c>
      <c r="B2265" s="34" t="s">
        <v>11</v>
      </c>
      <c r="C2265" s="2" t="s">
        <v>11</v>
      </c>
      <c r="D2265" s="3" t="s">
        <v>3513</v>
      </c>
      <c r="E2265" s="4">
        <v>303397</v>
      </c>
      <c r="F2265" s="4">
        <v>303397</v>
      </c>
      <c r="G2265" s="5">
        <f>ROUND(Offset_Report7[[#This Row],[FY 2021-22 Allocation]]-Offset_Report7[[#This Row],[FY 2021-22 Expended]],0)</f>
        <v>0</v>
      </c>
      <c r="H2265" s="5">
        <v>871865</v>
      </c>
      <c r="I2265" s="5">
        <v>871865</v>
      </c>
      <c r="J2265" s="5">
        <f>ROUND(Offset_Report7[[#This Row],[FY 2022-23 Allocation]]-Offset_Report7[[#This Row],[FY 2022-23 Expended]],0)</f>
        <v>0</v>
      </c>
      <c r="K2265" s="6">
        <f>Offset_Report7[[#This Row],[FY 2021-22 
Unspent Funds to Offset]]+Offset_Report7[[#This Row],[FY 2022-23 
Unspent Funds to Offset]]</f>
        <v>0</v>
      </c>
    </row>
    <row r="2266" spans="1:11" x14ac:dyDescent="0.2">
      <c r="A2266" s="32" t="s">
        <v>5791</v>
      </c>
      <c r="B2266" s="34" t="s">
        <v>3514</v>
      </c>
      <c r="C2266" s="2" t="s">
        <v>31</v>
      </c>
      <c r="D2266" s="3" t="s">
        <v>3515</v>
      </c>
      <c r="E2266" s="4">
        <v>50000</v>
      </c>
      <c r="F2266" s="4">
        <v>50000</v>
      </c>
      <c r="G2266" s="5">
        <f>ROUND(Offset_Report7[[#This Row],[FY 2021-22 Allocation]]-Offset_Report7[[#This Row],[FY 2021-22 Expended]],0)</f>
        <v>0</v>
      </c>
      <c r="H2266" s="5">
        <v>57503</v>
      </c>
      <c r="I2266" s="5">
        <v>57503</v>
      </c>
      <c r="J2266" s="5">
        <f>ROUND(Offset_Report7[[#This Row],[FY 2022-23 Allocation]]-Offset_Report7[[#This Row],[FY 2022-23 Expended]],0)</f>
        <v>0</v>
      </c>
      <c r="K2266" s="6">
        <f>Offset_Report7[[#This Row],[FY 2021-22 
Unspent Funds to Offset]]+Offset_Report7[[#This Row],[FY 2022-23 
Unspent Funds to Offset]]</f>
        <v>0</v>
      </c>
    </row>
    <row r="2267" spans="1:11" x14ac:dyDescent="0.2">
      <c r="A2267" s="32" t="s">
        <v>5792</v>
      </c>
      <c r="B2267" s="34" t="s">
        <v>11</v>
      </c>
      <c r="C2267" s="2" t="s">
        <v>11</v>
      </c>
      <c r="D2267" s="3" t="s">
        <v>3516</v>
      </c>
      <c r="E2267" s="4">
        <v>0</v>
      </c>
      <c r="F2267" s="4">
        <v>0</v>
      </c>
      <c r="G2267" s="5">
        <f>ROUND(Offset_Report7[[#This Row],[FY 2021-22 Allocation]]-Offset_Report7[[#This Row],[FY 2021-22 Expended]],0)</f>
        <v>0</v>
      </c>
      <c r="H2267" s="5">
        <v>0</v>
      </c>
      <c r="I2267" s="5">
        <v>0</v>
      </c>
      <c r="J2267" s="5">
        <f>ROUND(Offset_Report7[[#This Row],[FY 2022-23 Allocation]]-Offset_Report7[[#This Row],[FY 2022-23 Expended]],0)</f>
        <v>0</v>
      </c>
      <c r="K2267" s="6">
        <f>Offset_Report7[[#This Row],[FY 2021-22 
Unspent Funds to Offset]]+Offset_Report7[[#This Row],[FY 2022-23 
Unspent Funds to Offset]]</f>
        <v>0</v>
      </c>
    </row>
    <row r="2268" spans="1:11" ht="16.5" thickBot="1" x14ac:dyDescent="0.3">
      <c r="A2268" s="10" t="s">
        <v>3517</v>
      </c>
      <c r="B2268" s="11"/>
      <c r="C2268" s="11"/>
      <c r="D2268" s="12" t="s">
        <v>3518</v>
      </c>
      <c r="E2268" s="13">
        <f t="shared" ref="E2268:K2268" si="0">SUM(E4:E2267)</f>
        <v>1751942557</v>
      </c>
      <c r="F2268" s="13">
        <f t="shared" si="0"/>
        <v>1702787891.6999998</v>
      </c>
      <c r="G2268" s="13">
        <f t="shared" si="0"/>
        <v>49154666</v>
      </c>
      <c r="H2268" s="13">
        <f t="shared" si="0"/>
        <v>3991711850</v>
      </c>
      <c r="I2268" s="13">
        <f t="shared" si="0"/>
        <v>3597570482.2799973</v>
      </c>
      <c r="J2268" s="13">
        <f t="shared" si="0"/>
        <v>394141377</v>
      </c>
      <c r="K2268" s="13">
        <f t="shared" si="0"/>
        <v>443296043</v>
      </c>
    </row>
    <row r="2269" spans="1:11" ht="15.75" thickTop="1" x14ac:dyDescent="0.2">
      <c r="A2269" s="30"/>
      <c r="B2269" s="27"/>
      <c r="C2269" s="27"/>
      <c r="D2269" s="27"/>
      <c r="E2269" s="27"/>
      <c r="F2269" s="27"/>
      <c r="G2269" s="27"/>
      <c r="H2269" s="27"/>
      <c r="I2269" s="28"/>
      <c r="J2269" s="27"/>
      <c r="K2269" s="27"/>
    </row>
    <row r="2270" spans="1:11" x14ac:dyDescent="0.2">
      <c r="A2270" s="30" t="s">
        <v>3519</v>
      </c>
      <c r="B2270" s="27"/>
      <c r="C2270" s="27"/>
      <c r="D2270" s="27"/>
      <c r="E2270" s="27"/>
      <c r="F2270" s="27"/>
      <c r="G2270" s="27"/>
      <c r="H2270" s="27"/>
      <c r="I2270" s="28"/>
      <c r="J2270" s="27"/>
      <c r="K2270" s="27"/>
    </row>
    <row r="2271" spans="1:11" x14ac:dyDescent="0.2">
      <c r="A2271" s="30" t="s">
        <v>3520</v>
      </c>
      <c r="B2271" s="27"/>
      <c r="C2271" s="27"/>
      <c r="D2271" s="27"/>
      <c r="E2271" s="27"/>
      <c r="F2271" s="27"/>
      <c r="G2271" s="27"/>
      <c r="H2271" s="27"/>
      <c r="I2271" s="27"/>
      <c r="J2271" s="27"/>
      <c r="K2271" s="27"/>
    </row>
    <row r="2272" spans="1:11" x14ac:dyDescent="0.2">
      <c r="A2272" s="30" t="s">
        <v>3521</v>
      </c>
      <c r="B2272" s="27"/>
      <c r="C2272" s="27"/>
      <c r="D2272" s="27"/>
      <c r="E2272" s="27"/>
      <c r="F2272" s="27"/>
      <c r="G2272" s="29"/>
      <c r="H2272" s="29"/>
      <c r="I2272" s="29"/>
      <c r="J2272" s="29"/>
      <c r="K2272" s="27"/>
    </row>
    <row r="2273" spans="1:11" x14ac:dyDescent="0.2">
      <c r="A2273" s="40" t="s">
        <v>5815</v>
      </c>
      <c r="B2273" s="27"/>
      <c r="C2273" s="27"/>
      <c r="D2273" s="27"/>
      <c r="E2273" s="27"/>
      <c r="F2273" s="27"/>
      <c r="G2273" s="27"/>
      <c r="H2273" s="27"/>
      <c r="I2273" s="27"/>
      <c r="J2273" s="27"/>
      <c r="K2273" s="27"/>
    </row>
    <row r="2274" spans="1:11" x14ac:dyDescent="0.2">
      <c r="A2274" s="27"/>
      <c r="B2274" s="27"/>
      <c r="C2274" s="27"/>
      <c r="D2274" s="27"/>
      <c r="E2274" s="27"/>
      <c r="F2274" s="27"/>
      <c r="G2274" s="27"/>
      <c r="H2274" s="27"/>
      <c r="I2274" s="27"/>
      <c r="J2274" s="27"/>
      <c r="K2274" s="27"/>
    </row>
    <row r="2275" spans="1:11" ht="15.75" x14ac:dyDescent="0.25">
      <c r="D2275" s="15"/>
    </row>
  </sheetData>
  <printOptions horizontalCentered="1"/>
  <pageMargins left="0.5" right="0.5" top="0.5" bottom="0.5" header="0.25" footer="0.25"/>
  <pageSetup scale="4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Key</vt:lpstr>
      <vt:lpstr>FY2122_FY2223 LEA Exp Report</vt:lpstr>
      <vt:lpstr>'FY2122_FY2223 LEA Exp Report'!Print_Area</vt:lpstr>
      <vt:lpstr>'FY2122_FY2223 LEA Exp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21-22 and FY 22-23 ELO-P Expenditure Report - Expanded Learning Opportunities Program (CA Dept of Education)</dc:title>
  <dc:subject>Expenditure report illustrating how participants of the Expanded Learning Opportunities Program expended their Fiscal Year 2021-22 and Fiscal Year 2022-23 apportionments. </dc:subject>
  <dc:creator/>
  <cp:lastModifiedBy/>
  <dcterms:created xsi:type="dcterms:W3CDTF">2025-02-21T17:12:39Z</dcterms:created>
  <dcterms:modified xsi:type="dcterms:W3CDTF">2025-02-21T22:56:37Z</dcterms:modified>
</cp:coreProperties>
</file>