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4_{52D2276C-0056-4286-8C1E-B9EBD63D6854}" xr6:coauthVersionLast="47" xr6:coauthVersionMax="47" xr10:uidLastSave="{00000000-0000-0000-0000-000000000000}"/>
  <bookViews>
    <workbookView xWindow="-120" yWindow="-120" windowWidth="29040" windowHeight="15720" xr2:uid="{CA4DE6B1-D0A1-484F-BF7E-E9EF645CD759}"/>
  </bookViews>
  <sheets>
    <sheet name="FY 25-26 Grant Reductio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4" i="2" l="1"/>
  <c r="K14" i="2"/>
  <c r="J14" i="2"/>
  <c r="H14" i="2"/>
  <c r="D14" i="2"/>
  <c r="C14" i="2"/>
  <c r="B14" i="2"/>
  <c r="L12" i="2"/>
  <c r="K12" i="2"/>
  <c r="J12" i="2"/>
  <c r="I12" i="2"/>
  <c r="I14" i="2" s="1"/>
  <c r="H12" i="2"/>
  <c r="G12" i="2"/>
  <c r="G14" i="2" s="1"/>
  <c r="F12" i="2"/>
  <c r="F14" i="2" s="1"/>
  <c r="E12" i="2"/>
  <c r="E14" i="2" s="1"/>
  <c r="D12" i="2"/>
  <c r="C12" i="2"/>
  <c r="B12" i="2"/>
</calcChain>
</file>

<file path=xl/sharedStrings.xml><?xml version="1.0" encoding="utf-8"?>
<sst xmlns="http://schemas.openxmlformats.org/spreadsheetml/2006/main" count="89" uniqueCount="24">
  <si>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</si>
  <si>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</si>
  <si>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</si>
  <si>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</si>
  <si>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</si>
  <si>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</si>
  <si>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</si>
  <si>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</si>
  <si>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</si>
  <si>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</si>
  <si>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REGION 11</t>
  </si>
  <si>
    <t>Frontier</t>
  </si>
  <si>
    <t>Non-frontier</t>
  </si>
  <si>
    <t>TOTAL:</t>
  </si>
  <si>
    <t>Grants</t>
  </si>
  <si>
    <t>n/a</t>
  </si>
  <si>
    <t>California Department of Education</t>
  </si>
  <si>
    <t xml:space="preserve">Created September 2026 </t>
  </si>
  <si>
    <t>Grant Reductions per Region in Fiscal Year 2025-26</t>
  </si>
  <si>
    <t>After School Education and Safety (ASES)</t>
  </si>
  <si>
    <t>21st Century</t>
  </si>
  <si>
    <t>Total Awarded w/o 21st Supplemental:</t>
  </si>
  <si>
    <t>Percentage w/o 21st Supplemental:</t>
  </si>
  <si>
    <t>After School Safety and  Enrichment for Teens (ASSETs)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</si>
</sst>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theme="3"/>
      <name val="Arial"/>
      <family val="2"/>
    </font>
    <font>
      <b/>
      <sz val="12"/>
      <color theme="1" tint="4.9989318521683403E-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33">
    <xf numFmtId="0" fontId="0" fillId="0" borderId="0" xfId="0"/>
    <xf numFmtId="0" fontId="2" fillId="0" borderId="0" xfId="0" applyFont="1"/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164" fontId="4" fillId="6" borderId="3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164" fontId="4" fillId="6" borderId="4" xfId="0" applyNumberFormat="1" applyFont="1" applyFill="1" applyBorder="1" applyAlignment="1">
      <alignment horizontal="center"/>
    </xf>
    <xf numFmtId="10" fontId="3" fillId="7" borderId="8" xfId="0" applyNumberFormat="1" applyFont="1" applyFill="1" applyBorder="1" applyAlignment="1">
      <alignment horizontal="center"/>
    </xf>
    <xf numFmtId="10" fontId="3" fillId="7" borderId="9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164" fontId="2" fillId="8" borderId="10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 wrapText="1"/>
    </xf>
    <xf numFmtId="164" fontId="2" fillId="8" borderId="6" xfId="0" applyNumberFormat="1" applyFont="1" applyFill="1" applyBorder="1" applyAlignment="1">
      <alignment horizontal="center"/>
    </xf>
    <xf numFmtId="164" fontId="2" fillId="8" borderId="16" xfId="0" applyNumberFormat="1" applyFont="1" applyFill="1" applyBorder="1" applyAlignment="1">
      <alignment horizontal="center"/>
    </xf>
    <xf numFmtId="164" fontId="2" fillId="8" borderId="7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0" fontId="3" fillId="7" borderId="20" xfId="0" applyFont="1" applyFill="1" applyBorder="1" applyAlignment="1">
      <alignment horizontal="center" wrapText="1"/>
    </xf>
    <xf numFmtId="0" fontId="5" fillId="0" borderId="5" xfId="1" applyFont="1"/>
    <xf numFmtId="164" fontId="6" fillId="3" borderId="17" xfId="0" applyNumberFormat="1" applyFont="1" applyFill="1" applyBorder="1" applyAlignment="1">
      <alignment horizontal="center"/>
    </xf>
    <xf numFmtId="164" fontId="6" fillId="3" borderId="18" xfId="0" applyNumberFormat="1" applyFont="1" applyFill="1" applyBorder="1" applyAlignment="1">
      <alignment horizontal="center"/>
    </xf>
    <xf numFmtId="164" fontId="6" fillId="3" borderId="19" xfId="0" applyNumberFormat="1" applyFont="1" applyFill="1" applyBorder="1" applyAlignment="1">
      <alignment horizontal="center"/>
    </xf>
  </cellXfs>
  <cellStyles count="2">
    <cellStyle name="Heading 1" xfId="1" builtinId="16"/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numFmt numFmtId="164" formatCode="&quot;$&quot;#,##0.00"/>
      <fill>
        <patternFill patternType="solid">
          <fgColor indexed="64"/>
          <bgColor rgb="FF00B0F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4" formatCode="&quot;$&quot;#,##0.0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border outline="0">
        <bottom style="thin">
          <color theme="4" tint="0.39997558519241921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5D667-D72B-45E7-9B2B-0F984B3A1D3E}" name="Table1" displayName="Table1" ref="A2:L14" totalsRowShown="0" headerRowDxfId="0" dataDxfId="1" headerRowBorderDxfId="14" tableBorderDxfId="15">
  <autoFilter ref="A2:L14" xr:uid="{5315D667-D72B-45E7-9B2B-0F984B3A1D3E}"/>
  <tableColumns count="12">
    <tableColumn id="1" xr3:uid="{D5451318-760F-4060-B108-9C660BA7E145}" name="Grants" dataDxfId="13"/>
    <tableColumn id="2" xr3:uid="{D07728E9-BAEA-4681-8FE8-CD5A49A78464}" name="REGION 1" dataDxfId="12"/>
    <tableColumn id="3" xr3:uid="{D864576B-F4ED-4B90-9FA9-E58C48726015}" name="REGION 2" dataDxfId="11"/>
    <tableColumn id="4" xr3:uid="{D8963332-0659-46BF-A66B-3E7B33BD9132}" name="REGION 3" dataDxfId="10"/>
    <tableColumn id="5" xr3:uid="{9133E295-F21A-4164-A90C-23D7B56B0943}" name="REGION 4" dataDxfId="9"/>
    <tableColumn id="6" xr3:uid="{068FF89C-8504-4B67-B553-2F66B382F157}" name="REGION 5" dataDxfId="8"/>
    <tableColumn id="7" xr3:uid="{C35EF8B6-95CA-45BD-BB44-A0BE02C14A25}" name="REGION 6" dataDxfId="7"/>
    <tableColumn id="8" xr3:uid="{7B9CCF2F-5375-4BE1-8861-1DC3F103E1F3}" name="REGION 7" dataDxfId="6"/>
    <tableColumn id="9" xr3:uid="{BFE17C9E-D4CC-4E81-9C77-70F00744F280}" name="REGION 8" dataDxfId="5"/>
    <tableColumn id="10" xr3:uid="{C430D09D-ED3C-4FA1-8499-1D3C0B597021}" name="REGION 9" dataDxfId="4"/>
    <tableColumn id="11" xr3:uid="{0F609831-4EDA-4AC5-92D5-68FC211CEACD}" name="REGION 10" dataDxfId="3"/>
    <tableColumn id="12" xr3:uid="{1B0676AD-152D-4BCC-A9CF-1E458C413124}" name="REGION 1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FA44-76AE-4A09-A5B9-0EC7A460E962}">
  <dimension ref="A1:L18"/>
  <sheetViews>
    <sheetView tabSelected="1" workbookViewId="0"/>
  </sheetViews>
  <sheetFormatPr defaultRowHeight="15" x14ac:dyDescent="0.2"/>
  <cols>
    <col min="1" max="1" width="62.5703125" style="1" bestFit="1" customWidth="1"/>
    <col min="2" max="9" width="19.85546875" style="1" customWidth="1"/>
    <col min="10" max="10" width="22.7109375" style="1" bestFit="1" customWidth="1"/>
    <col min="11" max="11" width="19.85546875" style="1" customWidth="1"/>
    <col min="12" max="12" width="22.7109375" style="1" bestFit="1" customWidth="1"/>
    <col min="13" max="16384" width="9.140625" style="1"/>
  </cols>
  <sheetData>
    <row r="1" spans="1:12" ht="16.5" thickBot="1" x14ac:dyDescent="0.3">
      <c r="A1" s="29" t="s">
        <v>18</v>
      </c>
    </row>
    <row r="2" spans="1:12" ht="16.5" thickTop="1" x14ac:dyDescent="0.25">
      <c r="A2" s="30" t="s">
        <v>14</v>
      </c>
      <c r="B2" s="31" t="s">
        <v>0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  <c r="H2" s="31" t="s">
        <v>6</v>
      </c>
      <c r="I2" s="31" t="s">
        <v>7</v>
      </c>
      <c r="J2" s="31" t="s">
        <v>8</v>
      </c>
      <c r="K2" s="31" t="s">
        <v>9</v>
      </c>
      <c r="L2" s="32" t="s">
        <v>10</v>
      </c>
    </row>
    <row r="3" spans="1:12" ht="15.75" x14ac:dyDescent="0.25">
      <c r="A3" s="16" t="s">
        <v>20</v>
      </c>
      <c r="B3" s="2" t="s">
        <v>15</v>
      </c>
      <c r="C3" s="2" t="s">
        <v>15</v>
      </c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6" t="s">
        <v>15</v>
      </c>
    </row>
    <row r="4" spans="1:12" x14ac:dyDescent="0.2">
      <c r="A4" s="17" t="s">
        <v>12</v>
      </c>
      <c r="B4" s="12">
        <v>371198</v>
      </c>
      <c r="C4" s="12" t="s">
        <v>15</v>
      </c>
      <c r="D4" s="12">
        <v>36448.15</v>
      </c>
      <c r="E4" s="12">
        <v>1084179.8799999999</v>
      </c>
      <c r="F4" s="12">
        <v>388282.92</v>
      </c>
      <c r="G4" s="12" t="s">
        <v>15</v>
      </c>
      <c r="H4" s="12">
        <v>2540799.81</v>
      </c>
      <c r="I4" s="12" t="s">
        <v>15</v>
      </c>
      <c r="J4" s="12">
        <v>117402.73</v>
      </c>
      <c r="K4" s="12">
        <v>1073320.4099999999</v>
      </c>
      <c r="L4" s="24">
        <v>2798155.93</v>
      </c>
    </row>
    <row r="5" spans="1:12" ht="15.75" thickBot="1" x14ac:dyDescent="0.25">
      <c r="A5" s="18" t="s">
        <v>11</v>
      </c>
      <c r="B5" s="3">
        <v>37117.71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>
        <v>191542.79</v>
      </c>
      <c r="I5" s="3" t="s">
        <v>15</v>
      </c>
      <c r="J5" s="3">
        <v>111750.05</v>
      </c>
      <c r="K5" s="3" t="s">
        <v>15</v>
      </c>
      <c r="L5" s="7" t="s">
        <v>15</v>
      </c>
    </row>
    <row r="6" spans="1:12" ht="15.75" x14ac:dyDescent="0.25">
      <c r="A6" s="19" t="s">
        <v>23</v>
      </c>
      <c r="B6" s="13" t="s">
        <v>15</v>
      </c>
      <c r="C6" s="13" t="s">
        <v>15</v>
      </c>
      <c r="D6" s="13" t="s">
        <v>15</v>
      </c>
      <c r="E6" s="13" t="s">
        <v>15</v>
      </c>
      <c r="F6" s="13" t="s">
        <v>15</v>
      </c>
      <c r="G6" s="13" t="s">
        <v>15</v>
      </c>
      <c r="H6" s="13" t="s">
        <v>15</v>
      </c>
      <c r="I6" s="13" t="s">
        <v>15</v>
      </c>
      <c r="J6" s="13" t="s">
        <v>15</v>
      </c>
      <c r="K6" s="13" t="s">
        <v>15</v>
      </c>
      <c r="L6" s="25" t="s">
        <v>15</v>
      </c>
    </row>
    <row r="7" spans="1:12" x14ac:dyDescent="0.2">
      <c r="A7" s="20" t="s">
        <v>12</v>
      </c>
      <c r="B7" s="2">
        <v>44761.189999999988</v>
      </c>
      <c r="C7" s="2">
        <v>61494.7</v>
      </c>
      <c r="D7" s="2">
        <v>445023.8</v>
      </c>
      <c r="E7" s="2">
        <v>1552889.31</v>
      </c>
      <c r="F7" s="2">
        <v>32814.080000000002</v>
      </c>
      <c r="G7" s="2" t="s">
        <v>15</v>
      </c>
      <c r="H7" s="2">
        <v>1426067.79</v>
      </c>
      <c r="I7" s="2">
        <v>684630.45</v>
      </c>
      <c r="J7" s="2">
        <v>407965.85</v>
      </c>
      <c r="K7" s="2">
        <v>468789</v>
      </c>
      <c r="L7" s="6">
        <v>1846555.84</v>
      </c>
    </row>
    <row r="8" spans="1:12" ht="15.75" thickBot="1" x14ac:dyDescent="0.25">
      <c r="A8" s="21" t="s">
        <v>11</v>
      </c>
      <c r="B8" s="14" t="s">
        <v>15</v>
      </c>
      <c r="C8" s="14" t="s">
        <v>15</v>
      </c>
      <c r="D8" s="14" t="s">
        <v>15</v>
      </c>
      <c r="E8" s="14" t="s">
        <v>15</v>
      </c>
      <c r="F8" s="14" t="s">
        <v>15</v>
      </c>
      <c r="G8" s="14" t="s">
        <v>15</v>
      </c>
      <c r="H8" s="14" t="s">
        <v>15</v>
      </c>
      <c r="I8" s="14" t="s">
        <v>15</v>
      </c>
      <c r="J8" s="14">
        <v>3396.0999999999985</v>
      </c>
      <c r="K8" s="14" t="s">
        <v>15</v>
      </c>
      <c r="L8" s="26" t="s">
        <v>15</v>
      </c>
    </row>
    <row r="9" spans="1:12" ht="15.75" x14ac:dyDescent="0.25">
      <c r="A9" s="19" t="s">
        <v>19</v>
      </c>
      <c r="B9" s="15" t="s">
        <v>15</v>
      </c>
      <c r="C9" s="15" t="s">
        <v>15</v>
      </c>
      <c r="D9" s="15" t="s">
        <v>15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27" t="s">
        <v>15</v>
      </c>
    </row>
    <row r="10" spans="1:12" x14ac:dyDescent="0.2">
      <c r="A10" s="17" t="s">
        <v>12</v>
      </c>
      <c r="B10" s="12">
        <v>252709.05</v>
      </c>
      <c r="C10" s="12">
        <v>178839.27</v>
      </c>
      <c r="D10" s="12">
        <v>206457</v>
      </c>
      <c r="E10" s="12">
        <v>2019878.27</v>
      </c>
      <c r="F10" s="12">
        <v>834617.93</v>
      </c>
      <c r="G10" s="12">
        <v>166844.38</v>
      </c>
      <c r="H10" s="12">
        <v>1204833.69</v>
      </c>
      <c r="I10" s="12">
        <v>365345.96</v>
      </c>
      <c r="J10" s="12">
        <v>1546404.75</v>
      </c>
      <c r="K10" s="12">
        <v>715597.99</v>
      </c>
      <c r="L10" s="24">
        <v>3542989.99</v>
      </c>
    </row>
    <row r="11" spans="1:12" ht="15.75" thickBot="1" x14ac:dyDescent="0.25">
      <c r="A11" s="18" t="s">
        <v>11</v>
      </c>
      <c r="B11" s="3">
        <v>71953.42</v>
      </c>
      <c r="C11" s="3">
        <v>36239.07</v>
      </c>
      <c r="D11" s="3">
        <v>217329.05</v>
      </c>
      <c r="E11" s="3" t="s">
        <v>15</v>
      </c>
      <c r="F11" s="3" t="s">
        <v>15</v>
      </c>
      <c r="G11" s="3">
        <v>51002.98</v>
      </c>
      <c r="H11" s="3" t="s">
        <v>15</v>
      </c>
      <c r="I11" s="3" t="s">
        <v>15</v>
      </c>
      <c r="J11" s="3" t="s">
        <v>15</v>
      </c>
      <c r="K11" s="3" t="s">
        <v>15</v>
      </c>
      <c r="L11" s="7" t="s">
        <v>15</v>
      </c>
    </row>
    <row r="12" spans="1:12" ht="16.5" thickBot="1" x14ac:dyDescent="0.3">
      <c r="A12" s="22" t="s">
        <v>13</v>
      </c>
      <c r="B12" s="4">
        <f>SUM(B4,B5,B7,B10,B11)</f>
        <v>777739.37</v>
      </c>
      <c r="C12" s="4">
        <f>SUM(C7,C10,C11)</f>
        <v>276573.03999999998</v>
      </c>
      <c r="D12" s="4">
        <f>SUM(D4,D7,D10,D11)</f>
        <v>905258</v>
      </c>
      <c r="E12" s="4">
        <f>SUM(E4,E7,E10)</f>
        <v>4656947.46</v>
      </c>
      <c r="F12" s="4">
        <f>SUM(F4,F7,F10)</f>
        <v>1255714.9300000002</v>
      </c>
      <c r="G12" s="4">
        <f>SUM(G10,G11)</f>
        <v>217847.36000000002</v>
      </c>
      <c r="H12" s="4">
        <f>SUM(H4,H5,H7,H10)</f>
        <v>5363244.08</v>
      </c>
      <c r="I12" s="4">
        <f>SUM(I7,I10)</f>
        <v>1049976.4099999999</v>
      </c>
      <c r="J12" s="4">
        <f>SUM(J4,J5,J7,J8,J10)</f>
        <v>2186919.48</v>
      </c>
      <c r="K12" s="4">
        <f>SUM(K4,K7,K10)</f>
        <v>2257707.4</v>
      </c>
      <c r="L12" s="8">
        <f>SUM(L4,L7,L10)</f>
        <v>8187701.7600000007</v>
      </c>
    </row>
    <row r="13" spans="1:12" ht="16.5" thickBot="1" x14ac:dyDescent="0.3">
      <c r="A13" s="23" t="s">
        <v>21</v>
      </c>
      <c r="B13" s="5">
        <v>16427663.189999999</v>
      </c>
      <c r="C13" s="5">
        <v>19510477.609999999</v>
      </c>
      <c r="D13" s="5">
        <v>47381630.409999996</v>
      </c>
      <c r="E13" s="5">
        <v>82951351.400000006</v>
      </c>
      <c r="F13" s="5">
        <v>41909637.909999996</v>
      </c>
      <c r="G13" s="5">
        <v>35313167.600000001</v>
      </c>
      <c r="H13" s="5">
        <v>94013039.140000001</v>
      </c>
      <c r="I13" s="5">
        <v>41888835.25</v>
      </c>
      <c r="J13" s="5">
        <v>114317542.42</v>
      </c>
      <c r="K13" s="5">
        <v>91801051.260000005</v>
      </c>
      <c r="L13" s="9">
        <v>239064601.68000001</v>
      </c>
    </row>
    <row r="14" spans="1:12" ht="15.75" x14ac:dyDescent="0.25">
      <c r="A14" s="28" t="s">
        <v>22</v>
      </c>
      <c r="B14" s="10">
        <f t="shared" ref="B14:L14" si="0">B12/B13</f>
        <v>4.7343274634059504E-2</v>
      </c>
      <c r="C14" s="10">
        <f t="shared" si="0"/>
        <v>1.4175616072988589E-2</v>
      </c>
      <c r="D14" s="10">
        <f t="shared" si="0"/>
        <v>1.9105674333421488E-2</v>
      </c>
      <c r="E14" s="10">
        <f t="shared" si="0"/>
        <v>5.6140706346587618E-2</v>
      </c>
      <c r="F14" s="10">
        <f t="shared" si="0"/>
        <v>2.9962438060109699E-2</v>
      </c>
      <c r="G14" s="10">
        <f t="shared" si="0"/>
        <v>6.1690121505837388E-3</v>
      </c>
      <c r="H14" s="10">
        <f t="shared" si="0"/>
        <v>5.7047874731645444E-2</v>
      </c>
      <c r="I14" s="10">
        <f t="shared" si="0"/>
        <v>2.5065781937682306E-2</v>
      </c>
      <c r="J14" s="10">
        <f t="shared" si="0"/>
        <v>1.9130217757527612E-2</v>
      </c>
      <c r="K14" s="10">
        <f t="shared" si="0"/>
        <v>2.4593480891691478E-2</v>
      </c>
      <c r="L14" s="11">
        <f t="shared" si="0"/>
        <v>3.4248908882627681E-2</v>
      </c>
    </row>
    <row r="17" spans="1:1" x14ac:dyDescent="0.2">
      <c r="A17" s="1" t="s">
        <v>16</v>
      </c>
    </row>
    <row r="18" spans="1:1" x14ac:dyDescent="0.2">
      <c r="A18" s="1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25-26 Grant Reduction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Expanded Learning Reductions - Expanded Learning (CA Dept of Education)</dc:title>
  <dc:subject>Reductions to Expanded Learning grants in fiscal year 2025-26.</dc:subject>
  <dc:creator/>
  <cp:lastModifiedBy/>
  <dcterms:created xsi:type="dcterms:W3CDTF">2026-09-10T22:35:52Z</dcterms:created>
  <dcterms:modified xsi:type="dcterms:W3CDTF">2026-09-16T17:41:29Z</dcterms:modified>
</cp:coreProperties>
</file>