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Sheet1" sheetId="1" r:id="rId1"/>
  </sheets>
  <definedNames>
    <definedName name="_xlnm.Print_Area" localSheetId="0">'Sheet1'!$A$4:$Q$39</definedName>
  </definedNames>
  <calcPr fullCalcOnLoad="1"/>
</workbook>
</file>

<file path=xl/sharedStrings.xml><?xml version="1.0" encoding="utf-8"?>
<sst xmlns="http://schemas.openxmlformats.org/spreadsheetml/2006/main" count="105" uniqueCount="53">
  <si>
    <t>14038(a)(1)</t>
  </si>
  <si>
    <t>14038(a)(2)</t>
  </si>
  <si>
    <t>14038(a)(3)</t>
  </si>
  <si>
    <t>Line #</t>
  </si>
  <si>
    <t>Step 1: Determine Proportionate Share</t>
  </si>
  <si>
    <t>Regulation Section</t>
  </si>
  <si>
    <t>Description of Input</t>
  </si>
  <si>
    <t>Annual Capital Direct Costs = Line 5/Line 4</t>
  </si>
  <si>
    <t>Step 2: Determine Capital Direct Costs</t>
  </si>
  <si>
    <t>Step 3: Determine Operational Direct Costs</t>
  </si>
  <si>
    <t>The estimated cost to repair, restore, or refurbish a specific facility or grounds, at the end of its useful life. Or, the cost to replace a facility or grounds as specified.</t>
  </si>
  <si>
    <t>14041(a)(1)</t>
  </si>
  <si>
    <t>Step 4: Establish Fee Schedule and Calculate Fee</t>
  </si>
  <si>
    <t>The useful life of a specific facility or grounds or type of facility or grounds, in years, from the initial date of occupancy or use.</t>
  </si>
  <si>
    <t>Unit</t>
  </si>
  <si>
    <t>hrs/yr</t>
  </si>
  <si>
    <t>years</t>
  </si>
  <si>
    <t>$/yr</t>
  </si>
  <si>
    <t>$/hr</t>
  </si>
  <si>
    <t>Direct cost fee payers' proportionate share = Line 1/Line 2</t>
  </si>
  <si>
    <t>14040(a)</t>
  </si>
  <si>
    <t>14040(b)</t>
  </si>
  <si>
    <t xml:space="preserve">14040(c) </t>
  </si>
  <si>
    <t>14040(d)</t>
  </si>
  <si>
    <t>Option A: Capital Direct Costs Only</t>
  </si>
  <si>
    <t>Hourly rate = (Line 6 * Line 3) / Line 2</t>
  </si>
  <si>
    <t>=</t>
  </si>
  <si>
    <t>+</t>
  </si>
  <si>
    <t>In the same one-year cycle, the number of hours a specific facility or grounds or type of facility or grounds is expected to be used by anyone, inclusive of the hours in Line 1 and the hours dedicated to school use.</t>
  </si>
  <si>
    <t>14039(a)</t>
  </si>
  <si>
    <t>14039(b)</t>
  </si>
  <si>
    <t>14039(c)</t>
  </si>
  <si>
    <t xml:space="preserve">The estimated prorated salaries and benefits paid to school district employees, for administering the Civic Center Act </t>
  </si>
  <si>
    <t>The estimated annual cost of salaries and benefits for personnel required to operate, clean, and maintain a specific facility or grounds, or type of facility or grounds</t>
  </si>
  <si>
    <t>The estimated annual cost of supplies required to operate and maintain a specific facility or grounds or type of facility or grounds</t>
  </si>
  <si>
    <t xml:space="preserve">The estimated annual cost of utilities required to operate a specific facility or grounds or type of facility or grounds </t>
  </si>
  <si>
    <t>Option B: Operational Direct Costs Only</t>
  </si>
  <si>
    <t>Option C: Capital and Operational Direct Costs</t>
  </si>
  <si>
    <t>(Responsibility of All)</t>
  </si>
  <si>
    <t>*</t>
  </si>
  <si>
    <t>(Applicant Share)</t>
  </si>
  <si>
    <t>÷</t>
  </si>
  <si>
    <t>(Applicant Use)</t>
  </si>
  <si>
    <t>14041(a)(2)</t>
  </si>
  <si>
    <t>(Line 7 + Line 8 + Line 9) * Line 3 / Line 1</t>
  </si>
  <si>
    <t>Line 10 / Line 1</t>
  </si>
  <si>
    <t>Hourly rate = Line 12 + Line 13</t>
  </si>
  <si>
    <t>14041(a)(3)</t>
  </si>
  <si>
    <t>Hourly rate = Line 11 + Line 14</t>
  </si>
  <si>
    <t>In a one-year cycle, the number of hours a specific facility or grounds or type of facility or grounds is expected to be used by direct cost fee payers pursuant to the Civic Center Act (i.e., does not include fair rental value). For example, use of the gym (3 hours per day * 180 school days) + (7 hours per day * 30-day summer program).</t>
  </si>
  <si>
    <t>California Department of Education - July 2014</t>
  </si>
  <si>
    <t>Sample Calculation Using Proposed Title 5 Regulations Sections 14037 through 14042 - Amendments to the Civic Center Act</t>
  </si>
  <si>
    <t>How to Calculate Direct Cost Fees for an Applicant's Use of a High School Gymnasium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</si>
</sst>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0">
    <font>
      <sz val="11"/>
      <color theme="1"/>
      <name val="Calibri"/>
      <family val="2"/>
    </font>
    <font>
      <sz val="11"/>
      <color indexed="8"/>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sz val="12"/>
      <color indexed="8"/>
      <name val="Calibri"/>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theme="1"/>
      <name val="Calibri"/>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CC66FF"/>
        <bgColor indexed="64"/>
      </patternFill>
    </fill>
    <fill>
      <patternFill patternType="solid">
        <fgColor rgb="FF9900CC"/>
        <bgColor indexed="64"/>
      </patternFill>
    </fill>
    <fill>
      <patternFill patternType="solid">
        <fgColor rgb="FFFF0000"/>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6">
    <xf numFmtId="0" fontId="0" fillId="0" borderId="0" xfId="0" applyFont="1" applyAlignment="1">
      <alignment/>
    </xf>
    <xf numFmtId="0" fontId="37" fillId="0" borderId="0" xfId="0" applyFont="1" applyAlignment="1">
      <alignment/>
    </xf>
    <xf numFmtId="0" fontId="37" fillId="0" borderId="0" xfId="0" applyFont="1" applyAlignment="1">
      <alignment horizontal="center"/>
    </xf>
    <xf numFmtId="0" fontId="37" fillId="0" borderId="0" xfId="0" applyFont="1" applyAlignment="1">
      <alignment horizontal="left" vertical="top"/>
    </xf>
    <xf numFmtId="0" fontId="38" fillId="0" borderId="0" xfId="0" applyFont="1" applyAlignment="1">
      <alignment/>
    </xf>
    <xf numFmtId="0" fontId="39" fillId="33" borderId="0" xfId="0" applyFont="1" applyFill="1" applyAlignment="1">
      <alignment vertical="top"/>
    </xf>
    <xf numFmtId="0" fontId="39" fillId="33" borderId="0" xfId="0" applyFont="1" applyFill="1" applyAlignment="1">
      <alignment vertical="top" wrapText="1"/>
    </xf>
    <xf numFmtId="0" fontId="37" fillId="33" borderId="0" xfId="0" applyFont="1" applyFill="1" applyAlignment="1">
      <alignment/>
    </xf>
    <xf numFmtId="0" fontId="37" fillId="34" borderId="0" xfId="0" applyFont="1" applyFill="1" applyAlignment="1">
      <alignment horizontal="center" vertical="top"/>
    </xf>
    <xf numFmtId="0" fontId="37" fillId="34" borderId="0" xfId="0" applyFont="1" applyFill="1" applyAlignment="1">
      <alignment horizontal="center" vertical="top" wrapText="1"/>
    </xf>
    <xf numFmtId="0" fontId="37" fillId="34" borderId="0" xfId="0" applyFont="1" applyFill="1" applyAlignment="1">
      <alignment vertical="top" wrapText="1"/>
    </xf>
    <xf numFmtId="0" fontId="37" fillId="34" borderId="0" xfId="0" applyFont="1" applyFill="1" applyAlignment="1">
      <alignment vertical="top"/>
    </xf>
    <xf numFmtId="0" fontId="37" fillId="0" borderId="0" xfId="0" applyFont="1" applyAlignment="1">
      <alignment horizontal="center" vertical="top"/>
    </xf>
    <xf numFmtId="0" fontId="37" fillId="0" borderId="0" xfId="0" applyFont="1" applyAlignment="1">
      <alignment vertical="top"/>
    </xf>
    <xf numFmtId="0" fontId="37" fillId="0" borderId="0" xfId="0" applyFont="1" applyAlignment="1">
      <alignment vertical="top" wrapText="1"/>
    </xf>
    <xf numFmtId="0" fontId="37" fillId="35" borderId="0" xfId="0" applyFont="1" applyFill="1" applyAlignment="1">
      <alignment vertical="top"/>
    </xf>
    <xf numFmtId="0" fontId="37" fillId="0" borderId="0" xfId="0" applyFont="1" applyFill="1" applyBorder="1" applyAlignment="1">
      <alignment vertical="top"/>
    </xf>
    <xf numFmtId="0" fontId="37" fillId="0" borderId="0" xfId="0" applyFont="1" applyBorder="1" applyAlignment="1">
      <alignment vertical="top" wrapText="1"/>
    </xf>
    <xf numFmtId="9" fontId="37" fillId="14" borderId="0" xfId="0" applyNumberFormat="1" applyFont="1" applyFill="1" applyBorder="1" applyAlignment="1">
      <alignment vertical="top"/>
    </xf>
    <xf numFmtId="0" fontId="37" fillId="0" borderId="0" xfId="0" applyFont="1" applyBorder="1" applyAlignment="1">
      <alignment/>
    </xf>
    <xf numFmtId="0" fontId="39" fillId="33" borderId="0" xfId="0" applyFont="1" applyFill="1" applyAlignment="1">
      <alignment horizontal="left" vertical="top"/>
    </xf>
    <xf numFmtId="164" fontId="37" fillId="0" borderId="0" xfId="0" applyNumberFormat="1" applyFont="1" applyBorder="1" applyAlignment="1">
      <alignment vertical="top"/>
    </xf>
    <xf numFmtId="164" fontId="37" fillId="15" borderId="0" xfId="0" applyNumberFormat="1" applyFont="1" applyFill="1" applyBorder="1" applyAlignment="1">
      <alignment vertical="top"/>
    </xf>
    <xf numFmtId="0" fontId="37" fillId="0" borderId="0" xfId="0" applyFont="1" applyBorder="1" applyAlignment="1">
      <alignment vertical="top"/>
    </xf>
    <xf numFmtId="0" fontId="39" fillId="33" borderId="0" xfId="0" applyFont="1" applyFill="1" applyAlignment="1">
      <alignment horizontal="center" vertical="top" wrapText="1"/>
    </xf>
    <xf numFmtId="0" fontId="37" fillId="36" borderId="0" xfId="0" applyFont="1" applyFill="1" applyAlignment="1">
      <alignment horizontal="center"/>
    </xf>
    <xf numFmtId="0" fontId="37" fillId="36" borderId="0" xfId="0" applyFont="1" applyFill="1" applyAlignment="1">
      <alignment/>
    </xf>
    <xf numFmtId="164" fontId="37" fillId="18" borderId="0" xfId="0" applyNumberFormat="1" applyFont="1" applyFill="1" applyAlignment="1">
      <alignment vertical="top"/>
    </xf>
    <xf numFmtId="164" fontId="37" fillId="19" borderId="0" xfId="0" applyNumberFormat="1" applyFont="1" applyFill="1" applyAlignment="1">
      <alignment vertical="top"/>
    </xf>
    <xf numFmtId="0" fontId="37" fillId="33" borderId="0" xfId="0" applyFont="1" applyFill="1" applyAlignment="1">
      <alignment horizontal="center"/>
    </xf>
    <xf numFmtId="0" fontId="37" fillId="34" borderId="0" xfId="0" applyFont="1" applyFill="1" applyAlignment="1">
      <alignment horizontal="center"/>
    </xf>
    <xf numFmtId="0" fontId="37" fillId="34" borderId="0" xfId="0" applyFont="1" applyFill="1" applyAlignment="1">
      <alignment/>
    </xf>
    <xf numFmtId="0" fontId="37" fillId="33" borderId="0" xfId="0" applyFont="1" applyFill="1" applyAlignment="1">
      <alignment horizontal="center" vertical="top"/>
    </xf>
    <xf numFmtId="9" fontId="37" fillId="14" borderId="0" xfId="0" applyNumberFormat="1" applyFont="1" applyFill="1" applyBorder="1" applyAlignment="1">
      <alignment horizontal="center" vertical="top"/>
    </xf>
    <xf numFmtId="164" fontId="37" fillId="0" borderId="0" xfId="0" applyNumberFormat="1" applyFont="1" applyAlignment="1">
      <alignment/>
    </xf>
    <xf numFmtId="164" fontId="37" fillId="37" borderId="10" xfId="0" applyNumberFormat="1" applyFont="1" applyFill="1" applyBorder="1" applyAlignment="1">
      <alignment/>
    </xf>
    <xf numFmtId="0" fontId="37" fillId="37" borderId="11" xfId="0" applyFont="1" applyFill="1" applyBorder="1" applyAlignment="1">
      <alignment/>
    </xf>
    <xf numFmtId="164" fontId="37" fillId="0" borderId="0" xfId="0" applyNumberFormat="1" applyFont="1" applyFill="1" applyBorder="1" applyAlignment="1">
      <alignment vertical="top"/>
    </xf>
    <xf numFmtId="0" fontId="37" fillId="0" borderId="0" xfId="0" applyFont="1" applyFill="1" applyAlignment="1">
      <alignment vertical="top"/>
    </xf>
    <xf numFmtId="0" fontId="37" fillId="0" borderId="0" xfId="0" applyFont="1" applyFill="1" applyAlignment="1">
      <alignment horizontal="center"/>
    </xf>
    <xf numFmtId="164" fontId="37" fillId="0" borderId="0" xfId="0" applyNumberFormat="1" applyFont="1" applyFill="1" applyAlignment="1">
      <alignment vertical="top"/>
    </xf>
    <xf numFmtId="164" fontId="37" fillId="38" borderId="0" xfId="0" applyNumberFormat="1" applyFont="1" applyFill="1" applyBorder="1" applyAlignment="1">
      <alignment/>
    </xf>
    <xf numFmtId="0" fontId="37" fillId="38" borderId="0" xfId="0" applyFont="1" applyFill="1" applyBorder="1" applyAlignment="1">
      <alignment/>
    </xf>
    <xf numFmtId="0" fontId="37" fillId="0" borderId="0" xfId="0" applyFont="1" applyFill="1" applyAlignment="1">
      <alignment horizontal="center" vertical="top"/>
    </xf>
    <xf numFmtId="0" fontId="37" fillId="0" borderId="0" xfId="0" applyFont="1" applyFill="1" applyAlignment="1">
      <alignment vertical="top" wrapText="1"/>
    </xf>
    <xf numFmtId="0" fontId="37" fillId="0" borderId="0" xfId="0" applyFont="1" applyFill="1" applyAlignment="1">
      <alignment/>
    </xf>
    <xf numFmtId="164" fontId="37" fillId="39" borderId="0" xfId="0" applyNumberFormat="1" applyFont="1" applyFill="1" applyAlignment="1">
      <alignment/>
    </xf>
    <xf numFmtId="0" fontId="37" fillId="39" borderId="0" xfId="0" applyFont="1" applyFill="1" applyAlignment="1">
      <alignment/>
    </xf>
    <xf numFmtId="164" fontId="37" fillId="0" borderId="0" xfId="0" applyNumberFormat="1" applyFont="1" applyFill="1" applyAlignment="1">
      <alignment/>
    </xf>
    <xf numFmtId="164" fontId="37" fillId="40" borderId="10" xfId="0" applyNumberFormat="1" applyFont="1" applyFill="1" applyBorder="1" applyAlignment="1">
      <alignment/>
    </xf>
    <xf numFmtId="0" fontId="37" fillId="40" borderId="11" xfId="0" applyFont="1" applyFill="1" applyBorder="1" applyAlignment="1">
      <alignment/>
    </xf>
    <xf numFmtId="164" fontId="37" fillId="0" borderId="0" xfId="0" applyNumberFormat="1" applyFont="1" applyFill="1" applyBorder="1" applyAlignment="1">
      <alignment/>
    </xf>
    <xf numFmtId="0" fontId="37" fillId="0" borderId="0" xfId="0" applyFont="1" applyFill="1" applyBorder="1" applyAlignment="1">
      <alignment/>
    </xf>
    <xf numFmtId="164" fontId="37" fillId="41" borderId="10" xfId="0" applyNumberFormat="1" applyFont="1" applyFill="1" applyBorder="1" applyAlignment="1">
      <alignment/>
    </xf>
    <xf numFmtId="0" fontId="37" fillId="41" borderId="11" xfId="0" applyFont="1" applyFill="1" applyBorder="1" applyAlignment="1">
      <alignment/>
    </xf>
    <xf numFmtId="0" fontId="3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workbookViewId="0" topLeftCell="A1">
      <selection activeCell="A1" sqref="A1:IV1"/>
    </sheetView>
  </sheetViews>
  <sheetFormatPr defaultColWidth="9.140625" defaultRowHeight="15"/>
  <cols>
    <col min="1" max="1" width="9.421875" style="12" bestFit="1" customWidth="1"/>
    <col min="2" max="2" width="14.00390625" style="13" customWidth="1"/>
    <col min="3" max="3" width="78.140625" style="14" customWidth="1"/>
    <col min="4" max="4" width="17.140625" style="13" customWidth="1"/>
    <col min="5" max="5" width="7.57421875" style="1" customWidth="1"/>
    <col min="6" max="6" width="3.28125" style="2" customWidth="1"/>
    <col min="7" max="7" width="10.140625" style="1" bestFit="1" customWidth="1"/>
    <col min="8" max="8" width="6.57421875" style="1" customWidth="1"/>
    <col min="9" max="9" width="3.28125" style="2" customWidth="1"/>
    <col min="10" max="10" width="12.7109375" style="1" bestFit="1" customWidth="1"/>
    <col min="11" max="11" width="6.7109375" style="1" customWidth="1"/>
    <col min="12" max="12" width="3.28125" style="2" customWidth="1"/>
    <col min="13" max="13" width="10.421875" style="1" bestFit="1" customWidth="1"/>
    <col min="14" max="14" width="7.140625" style="1" customWidth="1"/>
    <col min="15" max="15" width="3.28125" style="1" customWidth="1"/>
    <col min="16" max="16" width="9.421875" style="1" bestFit="1" customWidth="1"/>
    <col min="17" max="16384" width="9.140625" style="1" customWidth="1"/>
  </cols>
  <sheetData>
    <row r="1" s="3" customFormat="1" ht="15">
      <c r="A1" s="3" t="s">
        <v>50</v>
      </c>
    </row>
    <row r="2" s="3" customFormat="1" ht="15">
      <c r="A2" s="3" t="s">
        <v>51</v>
      </c>
    </row>
    <row r="3" spans="1:12" ht="15">
      <c r="A3" s="55" t="s">
        <v>52</v>
      </c>
      <c r="B3" s="55"/>
      <c r="C3" s="55"/>
      <c r="D3" s="55"/>
      <c r="E3" s="55"/>
      <c r="F3" s="1"/>
      <c r="I3" s="1"/>
      <c r="L3" s="1"/>
    </row>
    <row r="4" spans="1:5" ht="15.75">
      <c r="A4" s="5" t="s">
        <v>4</v>
      </c>
      <c r="B4" s="5"/>
      <c r="C4" s="6"/>
      <c r="D4" s="5"/>
      <c r="E4" s="7"/>
    </row>
    <row r="5" spans="1:5" ht="30">
      <c r="A5" s="8" t="s">
        <v>3</v>
      </c>
      <c r="B5" s="9" t="s">
        <v>5</v>
      </c>
      <c r="C5" s="10" t="s">
        <v>6</v>
      </c>
      <c r="D5" s="11"/>
      <c r="E5" s="11" t="s">
        <v>14</v>
      </c>
    </row>
    <row r="6" spans="1:9" ht="76.5" customHeight="1">
      <c r="A6" s="12">
        <v>1</v>
      </c>
      <c r="B6" s="13" t="s">
        <v>0</v>
      </c>
      <c r="C6" s="14" t="s">
        <v>49</v>
      </c>
      <c r="D6" s="15">
        <v>750</v>
      </c>
      <c r="E6" s="13" t="s">
        <v>15</v>
      </c>
      <c r="I6" s="4"/>
    </row>
    <row r="7" spans="1:15" ht="50.25" customHeight="1">
      <c r="A7" s="12">
        <v>2</v>
      </c>
      <c r="B7" s="13" t="s">
        <v>1</v>
      </c>
      <c r="C7" s="14" t="s">
        <v>28</v>
      </c>
      <c r="D7" s="16">
        <v>3000</v>
      </c>
      <c r="E7" s="13" t="s">
        <v>15</v>
      </c>
      <c r="O7" s="4"/>
    </row>
    <row r="8" spans="1:4" ht="15">
      <c r="A8" s="12">
        <v>3</v>
      </c>
      <c r="B8" s="13" t="s">
        <v>2</v>
      </c>
      <c r="C8" s="17" t="s">
        <v>19</v>
      </c>
      <c r="D8" s="18">
        <f>D6/D7</f>
        <v>0.25</v>
      </c>
    </row>
    <row r="9" ht="15">
      <c r="H9" s="19"/>
    </row>
    <row r="10" spans="1:5" ht="15.75">
      <c r="A10" s="20" t="s">
        <v>8</v>
      </c>
      <c r="B10" s="5"/>
      <c r="C10" s="6"/>
      <c r="D10" s="5"/>
      <c r="E10" s="7"/>
    </row>
    <row r="11" spans="1:5" ht="30">
      <c r="A11" s="8" t="s">
        <v>3</v>
      </c>
      <c r="B11" s="9" t="s">
        <v>5</v>
      </c>
      <c r="C11" s="10" t="s">
        <v>6</v>
      </c>
      <c r="D11" s="11"/>
      <c r="E11" s="11" t="s">
        <v>14</v>
      </c>
    </row>
    <row r="12" spans="1:5" ht="30">
      <c r="A12" s="12">
        <v>4</v>
      </c>
      <c r="B12" s="13" t="s">
        <v>29</v>
      </c>
      <c r="C12" s="14" t="s">
        <v>13</v>
      </c>
      <c r="D12" s="13">
        <v>30</v>
      </c>
      <c r="E12" s="13" t="s">
        <v>16</v>
      </c>
    </row>
    <row r="13" spans="1:5" ht="30" customHeight="1">
      <c r="A13" s="12">
        <v>5</v>
      </c>
      <c r="B13" s="13" t="s">
        <v>30</v>
      </c>
      <c r="C13" s="14" t="s">
        <v>10</v>
      </c>
      <c r="D13" s="21">
        <v>2000000</v>
      </c>
      <c r="E13" s="13"/>
    </row>
    <row r="14" spans="1:5" ht="15">
      <c r="A14" s="12">
        <v>6</v>
      </c>
      <c r="B14" s="13" t="s">
        <v>31</v>
      </c>
      <c r="C14" s="17" t="s">
        <v>7</v>
      </c>
      <c r="D14" s="22">
        <f>D13/D12</f>
        <v>66666.66666666667</v>
      </c>
      <c r="E14" s="23" t="s">
        <v>17</v>
      </c>
    </row>
    <row r="15" spans="4:5" ht="15">
      <c r="D15" s="21"/>
      <c r="E15" s="19"/>
    </row>
    <row r="16" spans="1:12" s="26" customFormat="1" ht="15.75">
      <c r="A16" s="20" t="s">
        <v>9</v>
      </c>
      <c r="B16" s="24"/>
      <c r="C16" s="6"/>
      <c r="D16" s="5"/>
      <c r="E16" s="7"/>
      <c r="F16" s="25"/>
      <c r="I16" s="25"/>
      <c r="L16" s="25"/>
    </row>
    <row r="17" spans="1:8" ht="30">
      <c r="A17" s="8" t="s">
        <v>3</v>
      </c>
      <c r="B17" s="9" t="s">
        <v>5</v>
      </c>
      <c r="C17" s="10" t="s">
        <v>6</v>
      </c>
      <c r="D17" s="11"/>
      <c r="E17" s="11" t="s">
        <v>14</v>
      </c>
      <c r="H17" s="19"/>
    </row>
    <row r="18" spans="1:5" ht="45.75" customHeight="1">
      <c r="A18" s="12">
        <v>7</v>
      </c>
      <c r="B18" s="13" t="s">
        <v>20</v>
      </c>
      <c r="C18" s="14" t="s">
        <v>33</v>
      </c>
      <c r="D18" s="27">
        <v>5000</v>
      </c>
      <c r="E18" s="13" t="s">
        <v>17</v>
      </c>
    </row>
    <row r="19" spans="1:5" ht="30.75" customHeight="1">
      <c r="A19" s="12">
        <v>8</v>
      </c>
      <c r="B19" s="13" t="s">
        <v>21</v>
      </c>
      <c r="C19" s="14" t="s">
        <v>34</v>
      </c>
      <c r="D19" s="27">
        <v>1000</v>
      </c>
      <c r="E19" s="13" t="s">
        <v>17</v>
      </c>
    </row>
    <row r="20" spans="1:5" ht="30">
      <c r="A20" s="12">
        <v>9</v>
      </c>
      <c r="B20" s="13" t="s">
        <v>22</v>
      </c>
      <c r="C20" s="14" t="s">
        <v>35</v>
      </c>
      <c r="D20" s="27">
        <v>5000</v>
      </c>
      <c r="E20" s="13" t="s">
        <v>17</v>
      </c>
    </row>
    <row r="21" spans="1:5" ht="30">
      <c r="A21" s="12">
        <v>10</v>
      </c>
      <c r="B21" s="13" t="s">
        <v>23</v>
      </c>
      <c r="C21" s="14" t="s">
        <v>32</v>
      </c>
      <c r="D21" s="28">
        <v>250</v>
      </c>
      <c r="E21" s="13" t="s">
        <v>17</v>
      </c>
    </row>
    <row r="23" spans="1:17" ht="15.75">
      <c r="A23" s="20" t="s">
        <v>12</v>
      </c>
      <c r="B23" s="5"/>
      <c r="C23" s="6"/>
      <c r="D23" s="5"/>
      <c r="E23" s="7"/>
      <c r="F23" s="29"/>
      <c r="G23" s="7"/>
      <c r="H23" s="7"/>
      <c r="I23" s="29"/>
      <c r="J23" s="7"/>
      <c r="K23" s="7"/>
      <c r="L23" s="29"/>
      <c r="M23" s="7"/>
      <c r="N23" s="7"/>
      <c r="O23" s="7"/>
      <c r="P23" s="7"/>
      <c r="Q23" s="7"/>
    </row>
    <row r="24" spans="1:17" ht="30">
      <c r="A24" s="8" t="s">
        <v>3</v>
      </c>
      <c r="B24" s="9" t="s">
        <v>5</v>
      </c>
      <c r="C24" s="10" t="s">
        <v>6</v>
      </c>
      <c r="D24" s="11"/>
      <c r="E24" s="11" t="s">
        <v>14</v>
      </c>
      <c r="F24" s="30"/>
      <c r="G24" s="31"/>
      <c r="H24" s="31"/>
      <c r="I24" s="30"/>
      <c r="J24" s="31"/>
      <c r="K24" s="31"/>
      <c r="L24" s="30"/>
      <c r="M24" s="31"/>
      <c r="N24" s="31"/>
      <c r="O24" s="31"/>
      <c r="P24" s="31"/>
      <c r="Q24" s="31"/>
    </row>
    <row r="25" spans="1:17" ht="16.5" thickBot="1">
      <c r="A25" s="32"/>
      <c r="B25" s="20" t="s">
        <v>24</v>
      </c>
      <c r="C25" s="6"/>
      <c r="D25" s="5"/>
      <c r="E25" s="7"/>
      <c r="F25" s="29"/>
      <c r="G25" s="7"/>
      <c r="H25" s="7"/>
      <c r="I25" s="29"/>
      <c r="J25" s="7"/>
      <c r="K25" s="7"/>
      <c r="L25" s="29"/>
      <c r="M25" s="7"/>
      <c r="N25" s="7"/>
      <c r="O25" s="7"/>
      <c r="P25" s="7"/>
      <c r="Q25" s="7"/>
    </row>
    <row r="26" spans="1:17" ht="15.75" thickBot="1">
      <c r="A26" s="12">
        <v>11</v>
      </c>
      <c r="B26" s="13" t="s">
        <v>11</v>
      </c>
      <c r="C26" s="14" t="s">
        <v>25</v>
      </c>
      <c r="D26" s="22">
        <v>66666.66666666667</v>
      </c>
      <c r="E26" s="23" t="s">
        <v>17</v>
      </c>
      <c r="F26" s="2" t="s">
        <v>39</v>
      </c>
      <c r="G26" s="33">
        <v>0.25</v>
      </c>
      <c r="H26" s="33"/>
      <c r="I26" s="2" t="s">
        <v>26</v>
      </c>
      <c r="J26" s="34">
        <f>D26*G26</f>
        <v>16666.666666666668</v>
      </c>
      <c r="K26" s="23" t="s">
        <v>17</v>
      </c>
      <c r="L26" s="2" t="s">
        <v>41</v>
      </c>
      <c r="M26" s="15">
        <v>750</v>
      </c>
      <c r="N26" s="13" t="s">
        <v>15</v>
      </c>
      <c r="O26" s="2" t="s">
        <v>26</v>
      </c>
      <c r="P26" s="35">
        <f>J26/M26</f>
        <v>22.222222222222225</v>
      </c>
      <c r="Q26" s="36" t="s">
        <v>18</v>
      </c>
    </row>
    <row r="27" spans="4:13" ht="15">
      <c r="D27" s="37" t="s">
        <v>38</v>
      </c>
      <c r="E27" s="23"/>
      <c r="G27" s="1" t="s">
        <v>40</v>
      </c>
      <c r="J27" s="1" t="s">
        <v>40</v>
      </c>
      <c r="M27" s="1" t="s">
        <v>42</v>
      </c>
    </row>
    <row r="28" spans="4:5" ht="15">
      <c r="D28" s="37"/>
      <c r="E28" s="23"/>
    </row>
    <row r="29" spans="1:17" ht="15.75">
      <c r="A29" s="32"/>
      <c r="B29" s="20" t="s">
        <v>36</v>
      </c>
      <c r="C29" s="6"/>
      <c r="D29" s="5"/>
      <c r="E29" s="7"/>
      <c r="F29" s="29"/>
      <c r="G29" s="7"/>
      <c r="H29" s="7"/>
      <c r="I29" s="29"/>
      <c r="J29" s="7"/>
      <c r="K29" s="7"/>
      <c r="L29" s="29"/>
      <c r="M29" s="7"/>
      <c r="N29" s="7"/>
      <c r="O29" s="7"/>
      <c r="P29" s="7"/>
      <c r="Q29" s="7"/>
    </row>
    <row r="30" spans="1:17" ht="15">
      <c r="A30" s="12">
        <v>12</v>
      </c>
      <c r="B30" s="13" t="s">
        <v>43</v>
      </c>
      <c r="C30" s="14" t="s">
        <v>44</v>
      </c>
      <c r="D30" s="27">
        <f>SUM(D18:D20)</f>
        <v>11000</v>
      </c>
      <c r="E30" s="38" t="s">
        <v>17</v>
      </c>
      <c r="F30" s="39" t="s">
        <v>39</v>
      </c>
      <c r="G30" s="33">
        <v>0.25</v>
      </c>
      <c r="H30" s="33"/>
      <c r="I30" s="2" t="s">
        <v>26</v>
      </c>
      <c r="J30" s="40">
        <f>D30*0.25</f>
        <v>2750</v>
      </c>
      <c r="K30" s="38" t="s">
        <v>17</v>
      </c>
      <c r="L30" s="2" t="s">
        <v>41</v>
      </c>
      <c r="M30" s="15">
        <v>750</v>
      </c>
      <c r="N30" s="13" t="s">
        <v>15</v>
      </c>
      <c r="O30" s="2" t="s">
        <v>26</v>
      </c>
      <c r="P30" s="41">
        <f>J30/750</f>
        <v>3.6666666666666665</v>
      </c>
      <c r="Q30" s="42" t="s">
        <v>18</v>
      </c>
    </row>
    <row r="31" spans="1:15" s="45" customFormat="1" ht="15">
      <c r="A31" s="43"/>
      <c r="B31" s="38"/>
      <c r="C31" s="44"/>
      <c r="D31" s="37" t="s">
        <v>38</v>
      </c>
      <c r="E31" s="38"/>
      <c r="F31" s="39"/>
      <c r="G31" s="1" t="s">
        <v>40</v>
      </c>
      <c r="H31" s="1"/>
      <c r="I31" s="39"/>
      <c r="J31" s="1" t="s">
        <v>40</v>
      </c>
      <c r="K31" s="38"/>
      <c r="L31" s="2"/>
      <c r="M31" s="1" t="s">
        <v>42</v>
      </c>
      <c r="N31" s="1"/>
      <c r="O31" s="1"/>
    </row>
    <row r="32" spans="1:15" s="45" customFormat="1" ht="15">
      <c r="A32" s="43"/>
      <c r="B32" s="38"/>
      <c r="C32" s="44"/>
      <c r="D32" s="37"/>
      <c r="E32" s="38"/>
      <c r="F32" s="39"/>
      <c r="G32" s="1"/>
      <c r="H32" s="1"/>
      <c r="I32" s="39"/>
      <c r="J32" s="1"/>
      <c r="K32" s="38"/>
      <c r="L32" s="2"/>
      <c r="M32" s="1"/>
      <c r="N32" s="1"/>
      <c r="O32" s="1"/>
    </row>
    <row r="33" spans="1:17" ht="15">
      <c r="A33" s="12">
        <v>13</v>
      </c>
      <c r="B33" s="13" t="s">
        <v>43</v>
      </c>
      <c r="C33" s="14" t="s">
        <v>45</v>
      </c>
      <c r="J33" s="28">
        <v>250</v>
      </c>
      <c r="K33" s="13" t="s">
        <v>17</v>
      </c>
      <c r="L33" s="2" t="s">
        <v>41</v>
      </c>
      <c r="M33" s="15">
        <v>750</v>
      </c>
      <c r="N33" s="13" t="s">
        <v>15</v>
      </c>
      <c r="O33" s="2" t="s">
        <v>26</v>
      </c>
      <c r="P33" s="46">
        <f>J33/M33</f>
        <v>0.3333333333333333</v>
      </c>
      <c r="Q33" s="47" t="s">
        <v>18</v>
      </c>
    </row>
    <row r="34" spans="1:16" s="45" customFormat="1" ht="15">
      <c r="A34" s="43"/>
      <c r="B34" s="38"/>
      <c r="C34" s="44"/>
      <c r="D34" s="38"/>
      <c r="F34" s="39"/>
      <c r="I34" s="39"/>
      <c r="J34" s="13" t="s">
        <v>40</v>
      </c>
      <c r="K34" s="1"/>
      <c r="L34" s="2"/>
      <c r="M34" s="1" t="s">
        <v>42</v>
      </c>
      <c r="N34" s="1"/>
      <c r="O34" s="39"/>
      <c r="P34" s="48"/>
    </row>
    <row r="35" spans="1:16" s="45" customFormat="1" ht="15.75" thickBot="1">
      <c r="A35" s="43"/>
      <c r="B35" s="38"/>
      <c r="C35" s="44"/>
      <c r="D35" s="38"/>
      <c r="F35" s="39"/>
      <c r="I35" s="39"/>
      <c r="J35" s="13"/>
      <c r="K35" s="1"/>
      <c r="L35" s="2"/>
      <c r="M35" s="1"/>
      <c r="N35" s="1"/>
      <c r="O35" s="39"/>
      <c r="P35" s="48"/>
    </row>
    <row r="36" spans="1:17" ht="15.75" thickBot="1">
      <c r="A36" s="12">
        <v>14</v>
      </c>
      <c r="B36" s="13" t="s">
        <v>43</v>
      </c>
      <c r="C36" s="14" t="s">
        <v>46</v>
      </c>
      <c r="J36" s="41">
        <v>3.6666666666666665</v>
      </c>
      <c r="K36" s="42" t="s">
        <v>18</v>
      </c>
      <c r="L36" s="2" t="s">
        <v>27</v>
      </c>
      <c r="M36" s="46">
        <v>0.3333333333333333</v>
      </c>
      <c r="N36" s="47" t="s">
        <v>18</v>
      </c>
      <c r="O36" s="2" t="s">
        <v>26</v>
      </c>
      <c r="P36" s="49">
        <f>P30+P33</f>
        <v>4</v>
      </c>
      <c r="Q36" s="50" t="s">
        <v>18</v>
      </c>
    </row>
    <row r="37" spans="1:17" s="45" customFormat="1" ht="15">
      <c r="A37" s="43"/>
      <c r="B37" s="38"/>
      <c r="C37" s="44"/>
      <c r="D37" s="38"/>
      <c r="F37" s="39"/>
      <c r="I37" s="39"/>
      <c r="J37" s="51"/>
      <c r="K37" s="52"/>
      <c r="L37" s="39"/>
      <c r="M37" s="48"/>
      <c r="O37" s="39"/>
      <c r="P37" s="51"/>
      <c r="Q37" s="52"/>
    </row>
    <row r="38" spans="1:17" ht="16.5" thickBot="1">
      <c r="A38" s="32"/>
      <c r="B38" s="20" t="s">
        <v>37</v>
      </c>
      <c r="C38" s="6"/>
      <c r="D38" s="5"/>
      <c r="E38" s="7"/>
      <c r="F38" s="29"/>
      <c r="G38" s="7"/>
      <c r="H38" s="7"/>
      <c r="I38" s="29"/>
      <c r="J38" s="7"/>
      <c r="K38" s="7"/>
      <c r="L38" s="29"/>
      <c r="M38" s="7"/>
      <c r="N38" s="7"/>
      <c r="O38" s="7"/>
      <c r="P38" s="7"/>
      <c r="Q38" s="7"/>
    </row>
    <row r="39" spans="1:17" ht="15.75" thickBot="1">
      <c r="A39" s="12">
        <v>15</v>
      </c>
      <c r="B39" s="13" t="s">
        <v>47</v>
      </c>
      <c r="C39" s="14" t="s">
        <v>48</v>
      </c>
      <c r="J39" s="35">
        <v>22.222222222222225</v>
      </c>
      <c r="K39" s="36" t="s">
        <v>18</v>
      </c>
      <c r="L39" s="2" t="s">
        <v>27</v>
      </c>
      <c r="M39" s="49">
        <v>4</v>
      </c>
      <c r="N39" s="50" t="s">
        <v>18</v>
      </c>
      <c r="O39" s="2" t="s">
        <v>26</v>
      </c>
      <c r="P39" s="53">
        <f>J39+M39</f>
        <v>26.222222222222225</v>
      </c>
      <c r="Q39" s="54" t="s">
        <v>18</v>
      </c>
    </row>
    <row r="41" spans="10:11" ht="15">
      <c r="J41" s="51"/>
      <c r="K41" s="52"/>
    </row>
  </sheetData>
  <sheetProtection/>
  <mergeCells count="5">
    <mergeCell ref="G26:H26"/>
    <mergeCell ref="G30:H30"/>
    <mergeCell ref="A3:E3"/>
    <mergeCell ref="A1:IV1"/>
    <mergeCell ref="A2:IV2"/>
  </mergeCells>
  <printOptions/>
  <pageMargins left="0.7" right="0.7" top="0.75" bottom="0.75" header="0.3" footer="0.3"/>
  <pageSetup fitToHeight="1" fitToWidth="1" horizontalDpi="600" verticalDpi="600" orientation="landscape" paperSize="9" scale="57" r:id="rId1"/>
  <headerFooter>
    <oddFooter>&amp;Rrev. 5/2/14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Calculation Civic Center Act - Facilities (CA Dept of Education)</dc:title>
  <dc:subject>Sample calculation using proposed Title 5 Regulations, sections 14037-14042 - amendments to the Civic Center Act and how to calculate direct cost fees for an applicant's use of a high school gym.</dc:subject>
  <dc:creator>Administrator</dc:creator>
  <cp:keywords>direct costs operational, direct costs capital</cp:keywords>
  <dc:description/>
  <cp:lastModifiedBy>Administrator</cp:lastModifiedBy>
  <cp:lastPrinted>2013-07-11T21:18:28Z</cp:lastPrinted>
  <dcterms:created xsi:type="dcterms:W3CDTF">2013-06-07T18:40:19Z</dcterms:created>
  <dcterms:modified xsi:type="dcterms:W3CDTF">2014-05-29T22:34:49Z</dcterms:modified>
  <cp:category/>
  <cp:version/>
  <cp:contentType/>
  <cp:contentStatus/>
</cp:coreProperties>
</file>