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A424CA0C-B99C-4EA1-9EA9-465921A2CCD2}" xr6:coauthVersionLast="36" xr6:coauthVersionMax="36" xr10:uidLastSave="{00000000-0000-0000-0000-000000000000}"/>
  <workbookProtection workbookAlgorithmName="SHA-512" workbookHashValue="qmNbOg3TlHNfEtoLp9OcMy+qJ+A1fvl+Tm7nP++IaXNJfQkUaClAzdTfJfL/4I7w4VpLIZwDinahme0IiJ7yrg==" workbookSaltValue="lapWk9wyH70D/vH4MJnrxQ==" workbookSpinCount="100000" lockStructure="1"/>
  <bookViews>
    <workbookView xWindow="11160" yWindow="0" windowWidth="25200" windowHeight="11990" xr2:uid="{00000000-000D-0000-FFFF-FFFF00000000}"/>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D20" i="3" l="1"/>
  <c r="D21" i="3" s="1"/>
  <c r="D19" i="2"/>
  <c r="D14" i="2"/>
  <c r="D32" i="1"/>
  <c r="D26" i="1"/>
  <c r="D20" i="1"/>
  <c r="D14" i="1"/>
  <c r="D21" i="1" s="1"/>
  <c r="D33" i="1" l="1"/>
  <c r="D20" i="2"/>
  <c r="D24" i="3"/>
  <c r="D23" i="2"/>
  <c r="D36" i="1"/>
  <c r="D23" i="3" l="1"/>
  <c r="D25" i="3" s="1"/>
  <c r="D22" i="3"/>
  <c r="D21" i="2"/>
  <c r="D22" i="2"/>
  <c r="D24" i="2" s="1"/>
  <c r="D34" i="1"/>
  <c r="D35" i="1"/>
  <c r="D37" i="1" s="1"/>
</calcChain>
</file>

<file path=xl/sharedStrings.xml><?xml version="1.0" encoding="utf-8"?>
<sst xmlns="http://schemas.openxmlformats.org/spreadsheetml/2006/main" count="424" uniqueCount="100">
  <si>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</si>
  <si>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</si>
  <si>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</si>
  <si>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</si>
  <si>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</si>
  <si>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</si>
  <si>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</si>
  <si>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</si>
  <si>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</si>
  <si>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</si>
  <si>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</si>
  <si>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</si>
  <si>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</si>
  <si>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</si>
  <si>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 xml:space="preserve">Less: FTE certificated employees whose services supplement direct instruction or who perform administrative 
duties. An "FTE" means an employee who is required to work a minimum 6-hour day and 175 days per fiscal 
year. </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</si>
  <si>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</si>
  <si>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</si>
  <si>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</si>
  <si>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</si>
  <si>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</si>
  <si>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</si>
  <si>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</si>
  <si>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</si>
  <si>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</si>
  <si>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</si>
  <si>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</si>
  <si>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</si>
  <si>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</si>
  <si>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</si>
  <si>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</si>
  <si>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</si>
  <si>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</si>
  <si>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</si>
  <si>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</si>
  <si>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</si>
  <si>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</si>
  <si>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</si>
  <si>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</si>
  <si>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</si>
  <si>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</si>
  <si>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</si>
  <si>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</si>
  <si>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</si>
  <si>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</si>
  <si>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</si>
  <si>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</si>
  <si>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</si>
  <si>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</si>
  <si>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</si>
  <si>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</si>
  <si>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</si>
  <si>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</si>
  <si>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</si>
  <si>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</si>
  <si>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</si>
  <si>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</si>
  <si>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</si>
  <si>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</si>
  <si>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</si>
  <si>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</si>
  <si>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</si>
  <si>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</si>
  <si>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</si>
  <si>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</si>
  <si>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</si>
  <si>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</si>
  <si>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r>
      <t>Net traditional independent study ADA</t>
    </r>
    <r>
      <rPr>
        <sz val="12"/>
        <color indexed="8"/>
        <rFont val="Arial"/>
        <family val="2"/>
      </rPr>
      <t xml:space="preserve"> (= B.1 - B.1.a - B.1.b)</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</si>
  <si>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</si>
  <si>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</si>
  <si>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</si>
  <si>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</si>
  <si>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</si>
  <si>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</si>
  <si>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</si>
  <si>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</si>
  <si>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t xml:space="preserve">FTE certificated employees providing direct instruction to pupils included in A.1 </t>
  </si>
  <si>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</si>
  <si>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</si>
  <si>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</si>
  <si>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</si>
  <si>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</si>
  <si>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</si>
  <si>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</si>
  <si>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</si>
  <si>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Less: FTE certificated employees who provide CBIS ADA</t>
  </si>
  <si>
    <t>N/A</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</si>
  <si>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</si>
  <si>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</si>
  <si>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</si>
  <si>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</si>
  <si>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</si>
  <si>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</si>
  <si>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</si>
  <si>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</si>
  <si>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</si>
  <si>
    <t>February 2019</t>
  </si>
  <si>
    <t>FY 2018–19 Traditional Independent Study Ratio Calculations for School Disticts Worksheet</t>
  </si>
  <si>
    <t>FY 2018–19 Traditional Independent Study Ratio Calculations for County Offices of Education Worksheet</t>
  </si>
  <si>
    <t>FY 2018–19 Traditional Independent Study Ratio Calculations for Charter Schools Worksheet</t>
  </si>
  <si>
    <t>https://www.cde.ca.gov/sp/eo/is/iscalc18inst.asp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</si>
</sst>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8" x14ac:knownFonts="1">
    <font>
      <sz val="11"/>
      <color theme="1"/>
      <name val="Calibri"/>
      <family val="2"/>
      <scheme val="minor"/>
    </font>
    <font>
      <b/>
      <sz val="15"/>
      <color theme="3"/>
      <name val="Calibri"/>
      <family val="2"/>
      <scheme val="minor"/>
    </font>
    <font>
      <b/>
      <i/>
      <sz val="12"/>
      <color theme="1"/>
      <name val="Arial"/>
      <family val="2"/>
    </font>
    <font>
      <b/>
      <sz val="16"/>
      <color theme="1"/>
      <name val="Arial"/>
      <family val="2"/>
    </font>
    <font>
      <sz val="11"/>
      <color theme="1"/>
      <name val="Arial"/>
      <family val="2"/>
    </font>
    <font>
      <sz val="12"/>
      <color theme="1"/>
      <name val="Arial"/>
      <family val="2"/>
    </font>
    <font>
      <b/>
      <sz val="12"/>
      <color theme="1"/>
      <name val="Arial"/>
      <family val="2"/>
    </font>
    <font>
      <sz val="12"/>
      <name val="Arial"/>
      <family val="2"/>
    </font>
    <font>
      <sz val="12"/>
      <color indexed="8"/>
      <name val="Arial"/>
      <family val="2"/>
    </font>
    <font>
      <sz val="18"/>
      <name val="Arial"/>
      <family val="2"/>
    </font>
    <font>
      <sz val="12"/>
      <color theme="1"/>
      <name val="Calibri"/>
      <family val="2"/>
      <scheme val="minor"/>
    </font>
    <font>
      <b/>
      <sz val="12"/>
      <color indexed="8"/>
      <name val="Arial"/>
      <family val="2"/>
    </font>
    <font>
      <b/>
      <sz val="16"/>
      <name val="Arial"/>
      <family val="2"/>
    </font>
    <font>
      <sz val="16"/>
      <name val="Arial"/>
      <family val="2"/>
    </font>
    <font>
      <i/>
      <sz val="12"/>
      <color theme="1"/>
      <name val="Arial"/>
      <family val="2"/>
    </font>
    <font>
      <u/>
      <sz val="12"/>
      <color theme="10"/>
      <name val="Arial"/>
      <family val="2"/>
    </font>
    <font>
      <sz val="11"/>
      <name val="Calibri"/>
      <family val="2"/>
      <scheme val="minor"/>
    </font>
    <font>
      <b/>
      <sz val="14"/>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1" applyNumberFormat="0" applyFill="0" applyAlignment="0" applyProtection="0"/>
    <xf numFmtId="0" fontId="15" fillId="0" borderId="0" applyNumberFormat="0" applyFill="0" applyBorder="0" applyAlignment="0" applyProtection="0"/>
  </cellStyleXfs>
  <cellXfs count="50">
    <xf numFmtId="0" fontId="0" fillId="0" borderId="0" xfId="0"/>
    <xf numFmtId="0" fontId="5" fillId="0" borderId="3" xfId="0" applyFont="1" applyBorder="1" applyAlignment="1" applyProtection="1">
      <alignment wrapText="1"/>
    </xf>
    <xf numFmtId="0" fontId="5" fillId="2" borderId="3" xfId="0" applyFont="1" applyFill="1" applyBorder="1" applyAlignment="1">
      <alignment horizontal="center" wrapText="1"/>
    </xf>
    <xf numFmtId="0" fontId="6" fillId="0" borderId="3" xfId="0" applyFont="1" applyBorder="1" applyAlignment="1" applyProtection="1">
      <alignment wrapText="1"/>
    </xf>
    <xf numFmtId="0" fontId="7" fillId="2" borderId="3" xfId="0" applyFont="1" applyFill="1" applyBorder="1" applyAlignment="1">
      <alignment horizontal="center" wrapText="1"/>
    </xf>
    <xf numFmtId="0" fontId="7" fillId="2" borderId="5" xfId="0" applyFont="1" applyFill="1" applyBorder="1" applyAlignment="1">
      <alignment horizontal="center" wrapText="1"/>
    </xf>
    <xf numFmtId="0" fontId="9" fillId="0" borderId="0" xfId="0" applyFont="1"/>
    <xf numFmtId="0" fontId="10" fillId="0" borderId="0" xfId="0" applyFont="1"/>
    <xf numFmtId="0" fontId="13" fillId="0" borderId="0" xfId="0" applyFont="1"/>
    <xf numFmtId="0" fontId="8" fillId="0" borderId="3" xfId="0" applyFont="1" applyBorder="1" applyAlignment="1" applyProtection="1">
      <alignment wrapText="1"/>
    </xf>
    <xf numFmtId="0" fontId="0" fillId="2" borderId="0" xfId="0" applyFill="1"/>
    <xf numFmtId="0" fontId="2" fillId="2" borderId="0" xfId="0" applyFont="1" applyFill="1" applyAlignment="1" applyProtection="1">
      <alignment horizontal="left"/>
    </xf>
    <xf numFmtId="0" fontId="5" fillId="2" borderId="0" xfId="0" applyFont="1" applyFill="1"/>
    <xf numFmtId="0" fontId="3" fillId="2" borderId="0" xfId="0" applyFont="1" applyFill="1" applyAlignment="1" applyProtection="1">
      <alignment horizontal="centerContinuous"/>
    </xf>
    <xf numFmtId="0" fontId="4" fillId="2" borderId="0" xfId="0" applyFont="1" applyFill="1" applyProtection="1"/>
    <xf numFmtId="0" fontId="5" fillId="2" borderId="0" xfId="0" applyFont="1" applyFill="1" applyProtection="1"/>
    <xf numFmtId="0" fontId="14" fillId="2" borderId="0" xfId="0" applyFont="1" applyFill="1"/>
    <xf numFmtId="0" fontId="5" fillId="0" borderId="0" xfId="0" applyFont="1"/>
    <xf numFmtId="0" fontId="5" fillId="2" borderId="0" xfId="0" applyFont="1" applyFill="1" applyAlignment="1">
      <alignment horizontal="left" vertical="top"/>
    </xf>
    <xf numFmtId="0" fontId="5" fillId="2" borderId="0" xfId="0" applyFont="1" applyFill="1" applyAlignment="1">
      <alignment horizontal="centerContinuous" vertical="justify"/>
    </xf>
    <xf numFmtId="0" fontId="5" fillId="0" borderId="0" xfId="0" applyFont="1" applyAlignment="1">
      <alignment vertical="top"/>
    </xf>
    <xf numFmtId="0" fontId="5" fillId="2" borderId="0" xfId="0" applyFont="1" applyFill="1" applyAlignment="1"/>
    <xf numFmtId="0" fontId="5" fillId="2" borderId="0" xfId="0" applyFont="1" applyFill="1" applyAlignment="1">
      <alignment horizontal="left" indent="7"/>
    </xf>
    <xf numFmtId="0" fontId="6" fillId="0" borderId="7" xfId="0" applyFont="1" applyBorder="1" applyAlignment="1">
      <alignment horizontal="center" wrapText="1"/>
    </xf>
    <xf numFmtId="0" fontId="6" fillId="0" borderId="2" xfId="0" applyFont="1" applyBorder="1" applyAlignment="1">
      <alignment horizontal="center" wrapText="1"/>
    </xf>
    <xf numFmtId="0" fontId="6" fillId="0" borderId="8" xfId="0" applyFont="1" applyBorder="1" applyAlignment="1">
      <alignment horizontal="center" wrapText="1"/>
    </xf>
    <xf numFmtId="0" fontId="5" fillId="2" borderId="4" xfId="0" applyFont="1" applyFill="1" applyBorder="1" applyAlignment="1">
      <alignment horizontal="center" wrapText="1"/>
    </xf>
    <xf numFmtId="0" fontId="5" fillId="0" borderId="3" xfId="0" applyFont="1" applyBorder="1" applyAlignment="1" applyProtection="1">
      <alignment vertical="center" wrapText="1"/>
    </xf>
    <xf numFmtId="164" fontId="5" fillId="0" borderId="6" xfId="0" applyNumberFormat="1" applyFont="1" applyBorder="1" applyAlignment="1" applyProtection="1">
      <alignment horizontal="center" wrapText="1"/>
      <protection locked="0"/>
    </xf>
    <xf numFmtId="0" fontId="6" fillId="0" borderId="3" xfId="0" applyFont="1" applyBorder="1" applyAlignment="1" applyProtection="1">
      <alignment horizontal="right" wrapText="1"/>
    </xf>
    <xf numFmtId="164" fontId="6" fillId="0" borderId="6" xfId="0" applyNumberFormat="1" applyFont="1" applyBorder="1" applyAlignment="1" applyProtection="1">
      <alignment horizontal="center" wrapText="1"/>
    </xf>
    <xf numFmtId="0" fontId="7" fillId="2" borderId="4" xfId="0" applyFont="1" applyFill="1" applyBorder="1" applyAlignment="1">
      <alignment horizontal="center" wrapText="1"/>
    </xf>
    <xf numFmtId="164" fontId="5" fillId="0" borderId="6" xfId="0" applyNumberFormat="1" applyFont="1" applyBorder="1" applyAlignment="1" applyProtection="1">
      <alignment horizontal="center" wrapText="1"/>
    </xf>
    <xf numFmtId="0" fontId="7" fillId="2" borderId="9" xfId="0" applyFont="1" applyFill="1" applyBorder="1" applyAlignment="1">
      <alignment horizontal="center" wrapText="1"/>
    </xf>
    <xf numFmtId="0" fontId="5" fillId="0" borderId="5" xfId="0" applyFont="1" applyBorder="1" applyAlignment="1" applyProtection="1">
      <alignment wrapText="1"/>
    </xf>
    <xf numFmtId="0" fontId="5" fillId="0" borderId="10" xfId="0" applyFont="1" applyBorder="1" applyAlignment="1">
      <alignment horizontal="center"/>
    </xf>
    <xf numFmtId="0" fontId="5" fillId="0" borderId="3" xfId="0" applyFont="1" applyBorder="1" applyAlignment="1" applyProtection="1">
      <alignment horizontal="left" wrapText="1"/>
    </xf>
    <xf numFmtId="0" fontId="6" fillId="0" borderId="3" xfId="0" applyFont="1" applyBorder="1" applyAlignment="1" applyProtection="1">
      <alignment horizontal="right"/>
    </xf>
    <xf numFmtId="0" fontId="6" fillId="0" borderId="3" xfId="0" applyFont="1" applyBorder="1" applyAlignment="1" applyProtection="1">
      <alignment horizontal="left" wrapText="1"/>
    </xf>
    <xf numFmtId="0" fontId="12" fillId="0" borderId="0" xfId="1" applyFont="1" applyFill="1" applyBorder="1" applyAlignment="1">
      <alignment horizontal="left"/>
    </xf>
    <xf numFmtId="49" fontId="5" fillId="0" borderId="0" xfId="0" applyNumberFormat="1" applyFont="1" applyFill="1" applyProtection="1"/>
    <xf numFmtId="0" fontId="7" fillId="2" borderId="0" xfId="0" applyFont="1" applyFill="1" applyProtection="1"/>
    <xf numFmtId="0" fontId="16" fillId="2" borderId="0" xfId="0" applyFont="1" applyFill="1"/>
    <xf numFmtId="49" fontId="7" fillId="2" borderId="0" xfId="0" applyNumberFormat="1" applyFont="1" applyFill="1" applyProtection="1"/>
    <xf numFmtId="0" fontId="15" fillId="0" borderId="0" xfId="2" applyFill="1"/>
    <xf numFmtId="0" fontId="4" fillId="0" borderId="0" xfId="0" applyFont="1"/>
    <xf numFmtId="0" fontId="17" fillId="0" borderId="0" xfId="0" applyFont="1" applyBorder="1"/>
    <xf numFmtId="0" fontId="4" fillId="0" borderId="0" xfId="0" applyFont="1" applyBorder="1"/>
    <xf numFmtId="0" fontId="12" fillId="0" borderId="0" xfId="1" applyFont="1" applyBorder="1"/>
    <xf numFmtId="0" fontId="15" fillId="0" borderId="0" xfId="2"/>
  </cellXfs>
  <cellStyles count="3">
    <cellStyle name="Heading 1" xfId="1" builtinId="16"/>
    <cellStyle name="Hyperlink" xfId="2" builtinId="8" customBuiltin="1"/>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9:D38" totalsRowShown="0" headerRowDxfId="23" headerRowBorderDxfId="22" tableBorderDxfId="21" totalsRowBorderDxfId="20">
  <autoFilter ref="A9:D38" xr:uid="{00000000-0009-0000-0100-000004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811" displayName="Table1811" ref="A10:D26" totalsRowShown="0" headerRowDxfId="7" headerRowBorderDxfId="6" tableBorderDxfId="5" totalsRowBorderDxfId="4">
  <autoFilter ref="A10:D26" xr:uid="{00000000-0009-0000-0100-00000A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8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8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8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zoomScaleNormal="100" workbookViewId="0"/>
  </sheetViews>
  <sheetFormatPr defaultRowHeight="14.5" x14ac:dyDescent="0.35"/>
  <cols>
    <col min="1" max="1" width="12.54296875" customWidth="1"/>
    <col min="2" max="2" width="26.54296875" customWidth="1"/>
    <col min="3" max="3" width="112.54296875" customWidth="1"/>
    <col min="4" max="4" width="11.7265625" customWidth="1"/>
  </cols>
  <sheetData>
    <row r="1" spans="1:4" s="6" customFormat="1" ht="22.5" x14ac:dyDescent="0.45">
      <c r="A1" s="39" t="s">
        <v>96</v>
      </c>
      <c r="B1"/>
      <c r="C1"/>
      <c r="D1"/>
    </row>
    <row r="2" spans="1:4" s="45" customFormat="1" ht="18" x14ac:dyDescent="0.4">
      <c r="A2" s="46" t="s">
        <v>0</v>
      </c>
      <c r="B2" s="47"/>
      <c r="C2" s="47"/>
      <c r="D2" s="47"/>
    </row>
    <row r="3" spans="1:4" ht="15.5" x14ac:dyDescent="0.35">
      <c r="A3" s="44" t="s">
        <v>99</v>
      </c>
      <c r="B3" s="12"/>
      <c r="C3" s="12"/>
      <c r="D3" s="12"/>
    </row>
    <row r="4" spans="1:4" s="17" customFormat="1" ht="15.5" x14ac:dyDescent="0.35">
      <c r="A4" s="16" t="s">
        <v>86</v>
      </c>
      <c r="B4" s="12"/>
      <c r="C4" s="12"/>
      <c r="D4" s="12"/>
    </row>
    <row r="5" spans="1:4" s="17" customFormat="1" ht="15.5" x14ac:dyDescent="0.35">
      <c r="A5" s="17" t="s">
        <v>87</v>
      </c>
    </row>
    <row r="6" spans="1:4" s="17" customFormat="1" ht="15.5" x14ac:dyDescent="0.35">
      <c r="A6" s="21" t="s">
        <v>88</v>
      </c>
      <c r="B6" s="12"/>
      <c r="C6" s="12"/>
      <c r="D6" s="12"/>
    </row>
    <row r="7" spans="1:4" s="17" customFormat="1" ht="15.5" x14ac:dyDescent="0.35">
      <c r="A7" s="21" t="s">
        <v>89</v>
      </c>
      <c r="B7" s="12"/>
      <c r="C7" s="12"/>
      <c r="D7" s="12"/>
    </row>
    <row r="8" spans="1:4" s="17" customFormat="1" ht="15.5" x14ac:dyDescent="0.35">
      <c r="A8" s="21" t="s">
        <v>90</v>
      </c>
      <c r="B8" s="12"/>
      <c r="C8" s="12"/>
      <c r="D8" s="12"/>
    </row>
    <row r="9" spans="1:4" ht="15.5" x14ac:dyDescent="0.35">
      <c r="A9" s="23" t="s">
        <v>1</v>
      </c>
      <c r="B9" s="24" t="s">
        <v>65</v>
      </c>
      <c r="C9" s="24" t="s">
        <v>2</v>
      </c>
      <c r="D9" s="25" t="s">
        <v>3</v>
      </c>
    </row>
    <row r="10" spans="1:4" ht="31" x14ac:dyDescent="0.35">
      <c r="A10" s="26" t="s">
        <v>5</v>
      </c>
      <c r="B10" s="2" t="s">
        <v>4</v>
      </c>
      <c r="C10" s="36" t="s">
        <v>73</v>
      </c>
      <c r="D10" s="28">
        <v>0</v>
      </c>
    </row>
    <row r="11" spans="1:4" ht="31" x14ac:dyDescent="0.35">
      <c r="A11" s="26" t="s">
        <v>29</v>
      </c>
      <c r="B11" s="2" t="s">
        <v>4</v>
      </c>
      <c r="C11" s="36" t="s">
        <v>74</v>
      </c>
      <c r="D11" s="28">
        <v>0</v>
      </c>
    </row>
    <row r="12" spans="1:4" ht="31" x14ac:dyDescent="0.35">
      <c r="A12" s="26" t="s">
        <v>30</v>
      </c>
      <c r="B12" s="2" t="s">
        <v>4</v>
      </c>
      <c r="C12" s="36" t="s">
        <v>31</v>
      </c>
      <c r="D12" s="28">
        <v>0</v>
      </c>
    </row>
    <row r="13" spans="1:4" ht="31" x14ac:dyDescent="0.35">
      <c r="A13" s="26" t="s">
        <v>32</v>
      </c>
      <c r="B13" s="2" t="s">
        <v>4</v>
      </c>
      <c r="C13" s="36" t="s">
        <v>33</v>
      </c>
      <c r="D13" s="28">
        <v>0</v>
      </c>
    </row>
    <row r="14" spans="1:4" ht="31" x14ac:dyDescent="0.35">
      <c r="A14" s="26" t="s">
        <v>34</v>
      </c>
      <c r="B14" s="2" t="s">
        <v>4</v>
      </c>
      <c r="C14" s="37" t="s">
        <v>69</v>
      </c>
      <c r="D14" s="30">
        <f>ROUND((D10-D11-D12-D13),1)</f>
        <v>0</v>
      </c>
    </row>
    <row r="15" spans="1:4" ht="31" x14ac:dyDescent="0.35">
      <c r="A15" s="26" t="s">
        <v>35</v>
      </c>
      <c r="B15" s="2" t="s">
        <v>4</v>
      </c>
      <c r="C15" s="36" t="s">
        <v>75</v>
      </c>
      <c r="D15" s="28">
        <v>0</v>
      </c>
    </row>
    <row r="16" spans="1:4" ht="31" x14ac:dyDescent="0.35">
      <c r="A16" s="26" t="s">
        <v>36</v>
      </c>
      <c r="B16" s="2" t="s">
        <v>4</v>
      </c>
      <c r="C16" s="36" t="s">
        <v>93</v>
      </c>
      <c r="D16" s="28">
        <v>0</v>
      </c>
    </row>
    <row r="17" spans="1:4" ht="31" x14ac:dyDescent="0.35">
      <c r="A17" s="26" t="s">
        <v>37</v>
      </c>
      <c r="B17" s="2" t="s">
        <v>4</v>
      </c>
      <c r="C17" s="36" t="s">
        <v>38</v>
      </c>
      <c r="D17" s="28">
        <v>0</v>
      </c>
    </row>
    <row r="18" spans="1:4" ht="31" x14ac:dyDescent="0.35">
      <c r="A18" s="26" t="s">
        <v>39</v>
      </c>
      <c r="B18" s="2" t="s">
        <v>4</v>
      </c>
      <c r="C18" s="36" t="s">
        <v>40</v>
      </c>
      <c r="D18" s="28">
        <v>0</v>
      </c>
    </row>
    <row r="19" spans="1:4" ht="31" x14ac:dyDescent="0.35">
      <c r="A19" s="26" t="s">
        <v>41</v>
      </c>
      <c r="B19" s="2" t="s">
        <v>4</v>
      </c>
      <c r="C19" s="36" t="s">
        <v>42</v>
      </c>
      <c r="D19" s="28">
        <v>0</v>
      </c>
    </row>
    <row r="20" spans="1:4" ht="31" x14ac:dyDescent="0.35">
      <c r="A20" s="26" t="s">
        <v>43</v>
      </c>
      <c r="B20" s="2" t="s">
        <v>4</v>
      </c>
      <c r="C20" s="29" t="s">
        <v>70</v>
      </c>
      <c r="D20" s="30">
        <f>ROUND(D15-D16-D17-D18-D19,1)</f>
        <v>0</v>
      </c>
    </row>
    <row r="21" spans="1:4" ht="31" x14ac:dyDescent="0.35">
      <c r="A21" s="26" t="s">
        <v>44</v>
      </c>
      <c r="B21" s="2" t="s">
        <v>4</v>
      </c>
      <c r="C21" s="38" t="s">
        <v>45</v>
      </c>
      <c r="D21" s="30" t="str">
        <f>IFERROR(ROUND(D14/D20,1),"0.0")</f>
        <v>0.0</v>
      </c>
    </row>
    <row r="22" spans="1:4" ht="31" x14ac:dyDescent="0.35">
      <c r="A22" s="26" t="s">
        <v>6</v>
      </c>
      <c r="B22" s="2" t="s">
        <v>64</v>
      </c>
      <c r="C22" s="1" t="s">
        <v>76</v>
      </c>
      <c r="D22" s="28">
        <v>0</v>
      </c>
    </row>
    <row r="23" spans="1:4" ht="31" x14ac:dyDescent="0.35">
      <c r="A23" s="26" t="s">
        <v>8</v>
      </c>
      <c r="B23" s="2" t="s">
        <v>64</v>
      </c>
      <c r="C23" s="1" t="s">
        <v>58</v>
      </c>
      <c r="D23" s="28">
        <v>0</v>
      </c>
    </row>
    <row r="24" spans="1:4" ht="31" x14ac:dyDescent="0.35">
      <c r="A24" s="26" t="s">
        <v>10</v>
      </c>
      <c r="B24" s="2" t="s">
        <v>64</v>
      </c>
      <c r="C24" s="1" t="s">
        <v>77</v>
      </c>
      <c r="D24" s="28">
        <v>0</v>
      </c>
    </row>
    <row r="25" spans="1:4" ht="31" x14ac:dyDescent="0.35">
      <c r="A25" s="26" t="s">
        <v>11</v>
      </c>
      <c r="B25" s="2" t="s">
        <v>64</v>
      </c>
      <c r="C25" s="1" t="s">
        <v>78</v>
      </c>
      <c r="D25" s="28">
        <v>0</v>
      </c>
    </row>
    <row r="26" spans="1:4" ht="31" x14ac:dyDescent="0.35">
      <c r="A26" s="26" t="s">
        <v>46</v>
      </c>
      <c r="B26" s="2" t="s">
        <v>64</v>
      </c>
      <c r="C26" s="29" t="s">
        <v>71</v>
      </c>
      <c r="D26" s="30">
        <f>ROUND(D22-D23-D24-D25,1)</f>
        <v>0</v>
      </c>
    </row>
    <row r="27" spans="1:4" ht="31" x14ac:dyDescent="0.35">
      <c r="A27" s="26" t="s">
        <v>12</v>
      </c>
      <c r="B27" s="2" t="s">
        <v>64</v>
      </c>
      <c r="C27" s="1" t="s">
        <v>51</v>
      </c>
      <c r="D27" s="28">
        <v>0</v>
      </c>
    </row>
    <row r="28" spans="1:4" ht="31" x14ac:dyDescent="0.35">
      <c r="A28" s="26" t="s">
        <v>13</v>
      </c>
      <c r="B28" s="2" t="s">
        <v>64</v>
      </c>
      <c r="C28" s="1" t="s">
        <v>52</v>
      </c>
      <c r="D28" s="28">
        <v>0</v>
      </c>
    </row>
    <row r="29" spans="1:4" ht="31" x14ac:dyDescent="0.35">
      <c r="A29" s="26" t="s">
        <v>15</v>
      </c>
      <c r="B29" s="2" t="s">
        <v>64</v>
      </c>
      <c r="C29" s="1" t="s">
        <v>53</v>
      </c>
      <c r="D29" s="28">
        <v>0</v>
      </c>
    </row>
    <row r="30" spans="1:4" ht="31" x14ac:dyDescent="0.35">
      <c r="A30" s="26" t="s">
        <v>16</v>
      </c>
      <c r="B30" s="2" t="s">
        <v>64</v>
      </c>
      <c r="C30" s="1" t="s">
        <v>54</v>
      </c>
      <c r="D30" s="28">
        <v>0</v>
      </c>
    </row>
    <row r="31" spans="1:4" ht="31" x14ac:dyDescent="0.35">
      <c r="A31" s="26" t="s">
        <v>17</v>
      </c>
      <c r="B31" s="2" t="s">
        <v>64</v>
      </c>
      <c r="C31" s="1" t="s">
        <v>42</v>
      </c>
      <c r="D31" s="28">
        <v>0</v>
      </c>
    </row>
    <row r="32" spans="1:4" ht="31" x14ac:dyDescent="0.35">
      <c r="A32" s="26" t="s">
        <v>47</v>
      </c>
      <c r="B32" s="2" t="s">
        <v>64</v>
      </c>
      <c r="C32" s="3" t="s">
        <v>72</v>
      </c>
      <c r="D32" s="30">
        <f>ROUND(D27-D28-D29-D30-D31,1)</f>
        <v>0</v>
      </c>
    </row>
    <row r="33" spans="1:4" ht="31" x14ac:dyDescent="0.35">
      <c r="A33" s="26" t="s">
        <v>18</v>
      </c>
      <c r="B33" s="2" t="s">
        <v>64</v>
      </c>
      <c r="C33" s="3" t="s">
        <v>19</v>
      </c>
      <c r="D33" s="30" t="str">
        <f>IFERROR(ROUND(D26/D32,1),"0.0")</f>
        <v>0.0</v>
      </c>
    </row>
    <row r="34" spans="1:4" ht="21.75" customHeight="1" x14ac:dyDescent="0.35">
      <c r="A34" s="31" t="s">
        <v>21</v>
      </c>
      <c r="B34" s="4" t="s">
        <v>20</v>
      </c>
      <c r="C34" s="1" t="s">
        <v>55</v>
      </c>
      <c r="D34" s="32">
        <f>IF(D21&gt;=D33, D26,"N/A")</f>
        <v>0</v>
      </c>
    </row>
    <row r="35" spans="1:4" ht="31" x14ac:dyDescent="0.35">
      <c r="A35" s="31" t="s">
        <v>22</v>
      </c>
      <c r="B35" s="4" t="s">
        <v>20</v>
      </c>
      <c r="C35" s="1" t="s">
        <v>48</v>
      </c>
      <c r="D35" s="32" t="str">
        <f>IF(D21&lt;D33,D33-D21, "N/A")</f>
        <v>N/A</v>
      </c>
    </row>
    <row r="36" spans="1:4" ht="31" x14ac:dyDescent="0.35">
      <c r="A36" s="31" t="s">
        <v>49</v>
      </c>
      <c r="B36" s="4" t="s">
        <v>20</v>
      </c>
      <c r="C36" s="1" t="s">
        <v>50</v>
      </c>
      <c r="D36" s="32">
        <f>D32</f>
        <v>0</v>
      </c>
    </row>
    <row r="37" spans="1:4" ht="31" x14ac:dyDescent="0.35">
      <c r="A37" s="31" t="s">
        <v>24</v>
      </c>
      <c r="B37" s="4" t="s">
        <v>20</v>
      </c>
      <c r="C37" s="3" t="s">
        <v>56</v>
      </c>
      <c r="D37" s="30" t="str">
        <f>IF(D35="N/A","N/A",ROUND(D35*D32,1))</f>
        <v>N/A</v>
      </c>
    </row>
    <row r="38" spans="1:4" ht="94.5" customHeight="1" x14ac:dyDescent="0.35">
      <c r="A38" s="33" t="s">
        <v>26</v>
      </c>
      <c r="B38" s="5" t="s">
        <v>25</v>
      </c>
      <c r="C38" s="34" t="s">
        <v>79</v>
      </c>
      <c r="D38" s="35" t="s">
        <v>85</v>
      </c>
    </row>
    <row r="39" spans="1:4" ht="15.5" x14ac:dyDescent="0.35">
      <c r="A39" s="41" t="s">
        <v>27</v>
      </c>
      <c r="B39" s="41"/>
      <c r="C39" s="42"/>
      <c r="D39" s="42"/>
    </row>
    <row r="40" spans="1:4" ht="15.5" x14ac:dyDescent="0.35">
      <c r="A40" s="41" t="s">
        <v>28</v>
      </c>
      <c r="B40" s="41"/>
      <c r="C40" s="42"/>
      <c r="D40" s="42"/>
    </row>
    <row r="41" spans="1:4" ht="15.5" x14ac:dyDescent="0.35">
      <c r="A41" s="43" t="s">
        <v>95</v>
      </c>
      <c r="B41" s="41"/>
      <c r="C41" s="42"/>
      <c r="D41" s="42"/>
    </row>
  </sheetData>
  <sheetProtection algorithmName="SHA-512" hashValue="Q2+9Lv1j5mNJ5xEMML2VO3faFshghOkLBhdUjBFhlxWntCbe9Y8H2xEynSsU93xbRk5aDDNgav4fHXhnRm1ung==" saltValue="dCk/hOwc4mA8HmEuIKJYHQ==" spinCount="100000" sheet="1" objects="1" scenarios="1"/>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Traditional IS Ratio Calculations Instructions" xr:uid="{00000000-0004-0000-0000-000000000000}"/>
  </hyperlinks>
  <printOptions horizontalCentered="1"/>
  <pageMargins left="0.5" right="0.5" top="0.5" bottom="0.5" header="0.3" footer="0.3"/>
  <pageSetup scale="65"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zoomScaleNormal="100" workbookViewId="0"/>
  </sheetViews>
  <sheetFormatPr defaultRowHeight="14.5" x14ac:dyDescent="0.35"/>
  <cols>
    <col min="1" max="1" width="12.54296875" customWidth="1"/>
    <col min="2" max="2" width="26.54296875" customWidth="1"/>
    <col min="3" max="3" width="112.54296875" customWidth="1"/>
    <col min="4" max="4" width="11.7265625" customWidth="1"/>
  </cols>
  <sheetData>
    <row r="1" spans="1:4" ht="20" x14ac:dyDescent="0.4">
      <c r="A1" s="48" t="s">
        <v>97</v>
      </c>
    </row>
    <row r="2" spans="1:4" ht="15.5" x14ac:dyDescent="0.35">
      <c r="A2" s="11" t="s">
        <v>0</v>
      </c>
      <c r="B2" s="10"/>
      <c r="C2" s="10"/>
      <c r="D2" s="10"/>
    </row>
    <row r="3" spans="1:4" ht="15.5" x14ac:dyDescent="0.35">
      <c r="A3" s="49" t="s">
        <v>99</v>
      </c>
    </row>
    <row r="4" spans="1:4" s="17" customFormat="1" ht="15.5" x14ac:dyDescent="0.35">
      <c r="A4" s="16" t="s">
        <v>86</v>
      </c>
      <c r="B4" s="12"/>
      <c r="C4" s="12"/>
      <c r="D4" s="12"/>
    </row>
    <row r="5" spans="1:4" s="17" customFormat="1" ht="15.5" x14ac:dyDescent="0.35">
      <c r="A5" s="17" t="s">
        <v>91</v>
      </c>
    </row>
    <row r="6" spans="1:4" s="17" customFormat="1" ht="15.5" x14ac:dyDescent="0.35">
      <c r="A6" s="21" t="s">
        <v>88</v>
      </c>
      <c r="B6" s="12"/>
      <c r="C6" s="12"/>
      <c r="D6" s="12"/>
    </row>
    <row r="7" spans="1:4" s="17" customFormat="1" ht="15.5" x14ac:dyDescent="0.35">
      <c r="A7" s="21" t="s">
        <v>89</v>
      </c>
      <c r="B7" s="12"/>
      <c r="C7" s="12"/>
      <c r="D7" s="12"/>
    </row>
    <row r="8" spans="1:4" s="17" customFormat="1" ht="15.5" x14ac:dyDescent="0.35">
      <c r="A8" s="21" t="s">
        <v>90</v>
      </c>
      <c r="B8" s="12"/>
      <c r="C8" s="12"/>
      <c r="D8" s="12"/>
    </row>
    <row r="9" spans="1:4" ht="15.5" x14ac:dyDescent="0.35">
      <c r="A9" s="23" t="s">
        <v>1</v>
      </c>
      <c r="B9" s="24" t="s">
        <v>65</v>
      </c>
      <c r="C9" s="24" t="s">
        <v>2</v>
      </c>
      <c r="D9" s="25" t="s">
        <v>3</v>
      </c>
    </row>
    <row r="10" spans="1:4" ht="46.5" x14ac:dyDescent="0.35">
      <c r="A10" s="26" t="s">
        <v>5</v>
      </c>
      <c r="B10" s="2" t="s">
        <v>4</v>
      </c>
      <c r="C10" s="1" t="s">
        <v>80</v>
      </c>
      <c r="D10" s="28">
        <v>0</v>
      </c>
    </row>
    <row r="11" spans="1:4" ht="46.5" x14ac:dyDescent="0.35">
      <c r="A11" s="26" t="s">
        <v>6</v>
      </c>
      <c r="B11" s="2" t="s">
        <v>64</v>
      </c>
      <c r="C11" s="1" t="s">
        <v>57</v>
      </c>
      <c r="D11" s="28">
        <v>0</v>
      </c>
    </row>
    <row r="12" spans="1:4" ht="31" x14ac:dyDescent="0.35">
      <c r="A12" s="26" t="s">
        <v>8</v>
      </c>
      <c r="B12" s="2" t="s">
        <v>64</v>
      </c>
      <c r="C12" s="1" t="s">
        <v>58</v>
      </c>
      <c r="D12" s="28">
        <v>0</v>
      </c>
    </row>
    <row r="13" spans="1:4" ht="46.5" x14ac:dyDescent="0.35">
      <c r="A13" s="26" t="s">
        <v>10</v>
      </c>
      <c r="B13" s="2" t="s">
        <v>64</v>
      </c>
      <c r="C13" s="1" t="s">
        <v>59</v>
      </c>
      <c r="D13" s="28">
        <v>0</v>
      </c>
    </row>
    <row r="14" spans="1:4" ht="31" x14ac:dyDescent="0.35">
      <c r="A14" s="26" t="s">
        <v>11</v>
      </c>
      <c r="B14" s="2" t="s">
        <v>64</v>
      </c>
      <c r="C14" s="29" t="s">
        <v>67</v>
      </c>
      <c r="D14" s="30">
        <f>ROUND(D11-D12-D13,1)</f>
        <v>0</v>
      </c>
    </row>
    <row r="15" spans="1:4" ht="31" x14ac:dyDescent="0.35">
      <c r="A15" s="26" t="s">
        <v>12</v>
      </c>
      <c r="B15" s="2" t="s">
        <v>64</v>
      </c>
      <c r="C15" s="1" t="s">
        <v>51</v>
      </c>
      <c r="D15" s="28">
        <v>0</v>
      </c>
    </row>
    <row r="16" spans="1:4" ht="31" x14ac:dyDescent="0.35">
      <c r="A16" s="26" t="s">
        <v>13</v>
      </c>
      <c r="B16" s="2" t="s">
        <v>64</v>
      </c>
      <c r="C16" s="1" t="s">
        <v>52</v>
      </c>
      <c r="D16" s="28">
        <v>0</v>
      </c>
    </row>
    <row r="17" spans="1:4" ht="31" x14ac:dyDescent="0.35">
      <c r="A17" s="26" t="s">
        <v>15</v>
      </c>
      <c r="B17" s="2" t="s">
        <v>64</v>
      </c>
      <c r="C17" s="1" t="s">
        <v>53</v>
      </c>
      <c r="D17" s="28">
        <v>0</v>
      </c>
    </row>
    <row r="18" spans="1:4" ht="31" x14ac:dyDescent="0.35">
      <c r="A18" s="26" t="s">
        <v>16</v>
      </c>
      <c r="B18" s="2" t="s">
        <v>64</v>
      </c>
      <c r="C18" s="1" t="s">
        <v>42</v>
      </c>
      <c r="D18" s="28">
        <v>0</v>
      </c>
    </row>
    <row r="19" spans="1:4" ht="31" x14ac:dyDescent="0.35">
      <c r="A19" s="26" t="s">
        <v>17</v>
      </c>
      <c r="B19" s="2" t="s">
        <v>64</v>
      </c>
      <c r="C19" s="9" t="s">
        <v>68</v>
      </c>
      <c r="D19" s="30">
        <f>ROUND(D15-D16-D17-D18,1)</f>
        <v>0</v>
      </c>
    </row>
    <row r="20" spans="1:4" ht="31" x14ac:dyDescent="0.35">
      <c r="A20" s="26" t="s">
        <v>18</v>
      </c>
      <c r="B20" s="2" t="s">
        <v>64</v>
      </c>
      <c r="C20" s="3" t="s">
        <v>19</v>
      </c>
      <c r="D20" s="30" t="str">
        <f>IFERROR(ROUND(D14/D19,1),"0.0")</f>
        <v>0.0</v>
      </c>
    </row>
    <row r="21" spans="1:4" ht="36" customHeight="1" x14ac:dyDescent="0.35">
      <c r="A21" s="31" t="s">
        <v>21</v>
      </c>
      <c r="B21" s="4" t="s">
        <v>20</v>
      </c>
      <c r="C21" s="1" t="s">
        <v>60</v>
      </c>
      <c r="D21" s="32" t="str">
        <f>IF(D10&gt;=D20,D14,"N/A")</f>
        <v>N/A</v>
      </c>
    </row>
    <row r="22" spans="1:4" ht="35.25" customHeight="1" x14ac:dyDescent="0.35">
      <c r="A22" s="31" t="s">
        <v>22</v>
      </c>
      <c r="B22" s="4" t="s">
        <v>20</v>
      </c>
      <c r="C22" s="1" t="s">
        <v>23</v>
      </c>
      <c r="D22" s="32">
        <f>IF(D10&lt;D20,D20-D10,"N/A")</f>
        <v>0</v>
      </c>
    </row>
    <row r="23" spans="1:4" ht="31" x14ac:dyDescent="0.35">
      <c r="A23" s="31" t="s">
        <v>49</v>
      </c>
      <c r="B23" s="4" t="s">
        <v>20</v>
      </c>
      <c r="C23" s="1" t="s">
        <v>50</v>
      </c>
      <c r="D23" s="32">
        <f>D19</f>
        <v>0</v>
      </c>
    </row>
    <row r="24" spans="1:4" ht="31" x14ac:dyDescent="0.35">
      <c r="A24" s="31" t="s">
        <v>24</v>
      </c>
      <c r="B24" s="4" t="s">
        <v>20</v>
      </c>
      <c r="C24" s="3" t="s">
        <v>56</v>
      </c>
      <c r="D24" s="30">
        <f>IF(D22="N/A","N/A",ROUND(D22*D19,1))</f>
        <v>0</v>
      </c>
    </row>
    <row r="25" spans="1:4" ht="93" x14ac:dyDescent="0.35">
      <c r="A25" s="33" t="s">
        <v>26</v>
      </c>
      <c r="B25" s="5" t="s">
        <v>25</v>
      </c>
      <c r="C25" s="34" t="s">
        <v>81</v>
      </c>
      <c r="D25" s="35" t="s">
        <v>85</v>
      </c>
    </row>
    <row r="26" spans="1:4" ht="15.5" x14ac:dyDescent="0.35">
      <c r="A26" s="15" t="s">
        <v>27</v>
      </c>
      <c r="B26" s="15"/>
      <c r="C26" s="10"/>
      <c r="D26" s="10"/>
    </row>
    <row r="27" spans="1:4" ht="15.5" x14ac:dyDescent="0.35">
      <c r="A27" s="15" t="s">
        <v>28</v>
      </c>
      <c r="B27" s="15"/>
      <c r="C27" s="10"/>
      <c r="D27" s="10"/>
    </row>
    <row r="28" spans="1:4" ht="15.5" x14ac:dyDescent="0.35">
      <c r="A28" s="40" t="s">
        <v>95</v>
      </c>
      <c r="B28" s="15"/>
      <c r="C28" s="10"/>
      <c r="D28" s="10"/>
    </row>
    <row r="29" spans="1:4" ht="15.5" x14ac:dyDescent="0.35">
      <c r="A29" s="7"/>
      <c r="B29" s="7"/>
    </row>
  </sheetData>
  <sheetProtection algorithmName="SHA-512" hashValue="bFbYdUJ/WHG7B+r1JAf+/BBGo2Ord6V/vywOTRq/6dNQW039s/pHuUjWNZPwtkJ94GeWLnXqKlzbNHF5Xdw6kg==" saltValue="HoSsM6yIbbSBKRC/P3/cBw==" spinCount="100000" sheet="1" objects="1" scenarios="1"/>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Traditional IS Ratio Calculations Instructions" xr:uid="{00000000-0004-0000-0100-000000000000}"/>
  </hyperlinks>
  <printOptions horizontalCentered="1"/>
  <pageMargins left="0.5" right="0.5" top="0.5" bottom="0.5" header="0.3" footer="0.3"/>
  <pageSetup scale="65"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9"/>
  <sheetViews>
    <sheetView zoomScaleNormal="100" workbookViewId="0"/>
  </sheetViews>
  <sheetFormatPr defaultRowHeight="14.5" x14ac:dyDescent="0.35"/>
  <cols>
    <col min="1" max="1" width="12.54296875" customWidth="1"/>
    <col min="2" max="2" width="26.54296875" customWidth="1"/>
    <col min="3" max="3" width="112.54296875" customWidth="1"/>
    <col min="4" max="4" width="11.7265625" customWidth="1"/>
  </cols>
  <sheetData>
    <row r="1" spans="1:5" s="8" customFormat="1" ht="20" x14ac:dyDescent="0.4">
      <c r="A1" s="39" t="s">
        <v>98</v>
      </c>
      <c r="B1"/>
      <c r="C1"/>
      <c r="D1"/>
      <c r="E1"/>
    </row>
    <row r="2" spans="1:5" ht="20" x14ac:dyDescent="0.4">
      <c r="A2" s="11" t="s">
        <v>0</v>
      </c>
      <c r="B2" s="13"/>
      <c r="C2" s="13"/>
      <c r="D2" s="14"/>
    </row>
    <row r="3" spans="1:5" ht="15.5" x14ac:dyDescent="0.35">
      <c r="A3" s="44" t="s">
        <v>99</v>
      </c>
      <c r="B3" s="12"/>
      <c r="C3" s="12"/>
      <c r="D3" s="12"/>
    </row>
    <row r="4" spans="1:5" s="17" customFormat="1" ht="15.5" x14ac:dyDescent="0.35">
      <c r="A4" s="16" t="s">
        <v>86</v>
      </c>
      <c r="B4" s="12"/>
      <c r="C4" s="12"/>
      <c r="D4" s="12"/>
    </row>
    <row r="5" spans="1:5" s="20" customFormat="1" ht="15.5" x14ac:dyDescent="0.35">
      <c r="A5" s="18" t="s">
        <v>91</v>
      </c>
      <c r="B5" s="19"/>
      <c r="C5" s="19"/>
      <c r="D5" s="19"/>
    </row>
    <row r="6" spans="1:5" s="17" customFormat="1" ht="15.5" x14ac:dyDescent="0.35">
      <c r="A6" s="21" t="s">
        <v>88</v>
      </c>
      <c r="B6" s="12"/>
      <c r="C6" s="12"/>
      <c r="D6" s="12"/>
    </row>
    <row r="7" spans="1:5" s="17" customFormat="1" ht="15.5" x14ac:dyDescent="0.35">
      <c r="A7" s="22" t="s">
        <v>92</v>
      </c>
      <c r="B7" s="12"/>
      <c r="C7" s="12"/>
      <c r="D7" s="12"/>
    </row>
    <row r="8" spans="1:5" s="17" customFormat="1" ht="15.5" x14ac:dyDescent="0.35">
      <c r="A8" s="21" t="s">
        <v>89</v>
      </c>
      <c r="B8" s="12"/>
      <c r="C8" s="12"/>
      <c r="D8" s="12"/>
    </row>
    <row r="9" spans="1:5" s="17" customFormat="1" ht="15.5" x14ac:dyDescent="0.35">
      <c r="A9" s="21" t="s">
        <v>90</v>
      </c>
      <c r="B9" s="12"/>
      <c r="C9" s="12"/>
      <c r="D9" s="12"/>
    </row>
    <row r="10" spans="1:5" ht="15.5" x14ac:dyDescent="0.35">
      <c r="A10" s="23" t="s">
        <v>1</v>
      </c>
      <c r="B10" s="24" t="s">
        <v>65</v>
      </c>
      <c r="C10" s="24" t="s">
        <v>2</v>
      </c>
      <c r="D10" s="25" t="s">
        <v>3</v>
      </c>
    </row>
    <row r="11" spans="1:5" ht="55.5" customHeight="1" x14ac:dyDescent="0.35">
      <c r="A11" s="26" t="s">
        <v>5</v>
      </c>
      <c r="B11" s="2" t="s">
        <v>4</v>
      </c>
      <c r="C11" s="27" t="s">
        <v>82</v>
      </c>
      <c r="D11" s="28">
        <v>0</v>
      </c>
    </row>
    <row r="12" spans="1:5" ht="31" x14ac:dyDescent="0.35">
      <c r="A12" s="26" t="s">
        <v>6</v>
      </c>
      <c r="B12" s="2" t="s">
        <v>64</v>
      </c>
      <c r="C12" s="1" t="s">
        <v>7</v>
      </c>
      <c r="D12" s="28">
        <v>0</v>
      </c>
    </row>
    <row r="13" spans="1:5" ht="31" x14ac:dyDescent="0.35">
      <c r="A13" s="26" t="s">
        <v>8</v>
      </c>
      <c r="B13" s="2" t="s">
        <v>64</v>
      </c>
      <c r="C13" s="1" t="s">
        <v>9</v>
      </c>
      <c r="D13" s="28">
        <v>0</v>
      </c>
    </row>
    <row r="14" spans="1:5" ht="31" x14ac:dyDescent="0.35">
      <c r="A14" s="26" t="s">
        <v>10</v>
      </c>
      <c r="B14" s="2" t="s">
        <v>64</v>
      </c>
      <c r="C14" s="1" t="s">
        <v>83</v>
      </c>
      <c r="D14" s="28">
        <v>0</v>
      </c>
    </row>
    <row r="15" spans="1:5" ht="31" x14ac:dyDescent="0.35">
      <c r="A15" s="26" t="s">
        <v>11</v>
      </c>
      <c r="B15" s="2" t="s">
        <v>64</v>
      </c>
      <c r="C15" s="29" t="s">
        <v>66</v>
      </c>
      <c r="D15" s="30">
        <f>ROUND(D12-D13-D14,1)</f>
        <v>0</v>
      </c>
    </row>
    <row r="16" spans="1:5" ht="31" x14ac:dyDescent="0.35">
      <c r="A16" s="26" t="s">
        <v>12</v>
      </c>
      <c r="B16" s="2" t="s">
        <v>64</v>
      </c>
      <c r="C16" s="1" t="s">
        <v>61</v>
      </c>
      <c r="D16" s="28">
        <v>0</v>
      </c>
    </row>
    <row r="17" spans="1:4" ht="46.5" x14ac:dyDescent="0.35">
      <c r="A17" s="26" t="s">
        <v>13</v>
      </c>
      <c r="B17" s="2" t="s">
        <v>64</v>
      </c>
      <c r="C17" s="1" t="s">
        <v>14</v>
      </c>
      <c r="D17" s="28">
        <v>0</v>
      </c>
    </row>
    <row r="18" spans="1:4" ht="31" x14ac:dyDescent="0.35">
      <c r="A18" s="26" t="s">
        <v>15</v>
      </c>
      <c r="B18" s="2" t="s">
        <v>64</v>
      </c>
      <c r="C18" s="1" t="s">
        <v>62</v>
      </c>
      <c r="D18" s="28">
        <v>0</v>
      </c>
    </row>
    <row r="19" spans="1:4" ht="31" x14ac:dyDescent="0.35">
      <c r="A19" s="26" t="s">
        <v>16</v>
      </c>
      <c r="B19" s="2" t="s">
        <v>64</v>
      </c>
      <c r="C19" s="1" t="s">
        <v>84</v>
      </c>
      <c r="D19" s="28">
        <v>0</v>
      </c>
    </row>
    <row r="20" spans="1:4" ht="31" x14ac:dyDescent="0.35">
      <c r="A20" s="26" t="s">
        <v>17</v>
      </c>
      <c r="B20" s="2" t="s">
        <v>64</v>
      </c>
      <c r="C20" s="1" t="s">
        <v>63</v>
      </c>
      <c r="D20" s="30">
        <f>ROUND(D16-D17-D18-D19,1)</f>
        <v>0</v>
      </c>
    </row>
    <row r="21" spans="1:4" ht="31" x14ac:dyDescent="0.35">
      <c r="A21" s="26" t="s">
        <v>18</v>
      </c>
      <c r="B21" s="2" t="s">
        <v>64</v>
      </c>
      <c r="C21" s="3" t="s">
        <v>19</v>
      </c>
      <c r="D21" s="30" t="str">
        <f>IFERROR(ROUND(D15/D20,1),"0.0")</f>
        <v>0.0</v>
      </c>
    </row>
    <row r="22" spans="1:4" ht="15.5" x14ac:dyDescent="0.35">
      <c r="A22" s="31" t="s">
        <v>21</v>
      </c>
      <c r="B22" s="4" t="s">
        <v>20</v>
      </c>
      <c r="C22" s="1" t="s">
        <v>60</v>
      </c>
      <c r="D22" s="32" t="str">
        <f>IF(D11&gt;=D21,D15,"N/A")</f>
        <v>N/A</v>
      </c>
    </row>
    <row r="23" spans="1:4" ht="31" x14ac:dyDescent="0.35">
      <c r="A23" s="31" t="s">
        <v>22</v>
      </c>
      <c r="B23" s="4" t="s">
        <v>20</v>
      </c>
      <c r="C23" s="1" t="s">
        <v>23</v>
      </c>
      <c r="D23" s="32">
        <f>IF(D11&lt;D21,D21-D11,"N/A")</f>
        <v>0</v>
      </c>
    </row>
    <row r="24" spans="1:4" ht="31" x14ac:dyDescent="0.35">
      <c r="A24" s="31" t="s">
        <v>49</v>
      </c>
      <c r="B24" s="4" t="s">
        <v>20</v>
      </c>
      <c r="C24" s="1" t="s">
        <v>50</v>
      </c>
      <c r="D24" s="32">
        <f>D20</f>
        <v>0</v>
      </c>
    </row>
    <row r="25" spans="1:4" ht="31" x14ac:dyDescent="0.35">
      <c r="A25" s="31" t="s">
        <v>24</v>
      </c>
      <c r="B25" s="4" t="s">
        <v>20</v>
      </c>
      <c r="C25" s="3" t="s">
        <v>56</v>
      </c>
      <c r="D25" s="30">
        <f>IF(D23="N/A","N/A",ROUND(D23*D20,1))</f>
        <v>0</v>
      </c>
    </row>
    <row r="26" spans="1:4" ht="93" x14ac:dyDescent="0.35">
      <c r="A26" s="33" t="s">
        <v>26</v>
      </c>
      <c r="B26" s="5" t="s">
        <v>25</v>
      </c>
      <c r="C26" s="34" t="s">
        <v>94</v>
      </c>
      <c r="D26" s="35" t="s">
        <v>85</v>
      </c>
    </row>
    <row r="27" spans="1:4" ht="15.5" x14ac:dyDescent="0.35">
      <c r="A27" s="15" t="s">
        <v>27</v>
      </c>
      <c r="B27" s="15"/>
      <c r="C27" s="10"/>
      <c r="D27" s="10"/>
    </row>
    <row r="28" spans="1:4" ht="15.5" x14ac:dyDescent="0.35">
      <c r="A28" s="15" t="s">
        <v>28</v>
      </c>
      <c r="B28" s="15"/>
      <c r="C28" s="10"/>
      <c r="D28" s="10"/>
    </row>
    <row r="29" spans="1:4" ht="15.5" x14ac:dyDescent="0.35">
      <c r="A29" s="40" t="s">
        <v>95</v>
      </c>
      <c r="B29" s="15"/>
      <c r="C29" s="10"/>
      <c r="D29" s="10"/>
    </row>
  </sheetData>
  <sheetProtection algorithmName="SHA-512" hashValue="Ei1YC4vSv0P27XLxH2ufrhHSKXzEIhjrQ9z/kvtxnJPOMRzSfPPrVCb+se85jcpSwa1y10kI9+B2B6j/++NbSw==" saltValue="YOA+1FqJ5s9JsqH8UijSZw==" spinCount="100000" sheet="1" objects="1" scenarios="1"/>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Traditional IS Ratio Calculations Instructions" xr:uid="{00000000-0004-0000-0200-000000000000}"/>
  </hyperlinks>
  <printOptions horizontalCentered="1"/>
  <pageMargins left="0.7" right="0.7" top="0.75" bottom="0.75" header="0.3" footer="0.3"/>
  <pageSetup scale="64"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Traditional IS 2018–19 - Independent Study (CA Dept of Education)</dc:title>
  <dc:subject>Calculation Spreadsheet for Traditional Independent Study 2018–19.</dc:subject>
  <dc:creator>CA Dept of Education</dc:creator>
  <cp:lastModifiedBy>Taylor Uda</cp:lastModifiedBy>
  <cp:lastPrinted>2019-04-09T22:08:42Z</cp:lastPrinted>
  <dcterms:created xsi:type="dcterms:W3CDTF">2018-02-07T19:05:52Z</dcterms:created>
  <dcterms:modified xsi:type="dcterms:W3CDTF">2022-03-15T15:57:43Z</dcterms:modified>
</cp:coreProperties>
</file>