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4DE0CD57-401B-4371-B607-9DA425FC3957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18-19 Title I, Pt D 4th - LEA" sheetId="1" r:id="rId1"/>
    <sheet name="2018-19 Title I, Pt D 4th - Cty" sheetId="2" r:id="rId2"/>
  </sheets>
  <definedNames>
    <definedName name="_xlnm._FilterDatabase" localSheetId="0" hidden="1">'2018-19 Title I, Pt D 4th - LEA'!#REF!</definedName>
    <definedName name="_xlnm.Print_Area" localSheetId="1">'2018-19 Title I, Pt D 4th - Cty'!$A$1:$E$35</definedName>
    <definedName name="_xlnm.Print_Titles" localSheetId="1">'2018-19 Title I, Pt D 4th - Cty'!$1:$5</definedName>
    <definedName name="_xlnm.Print_Titles" localSheetId="0">'2018-19 Title I, Pt D 4th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H33" i="1"/>
  <c r="I33" i="1"/>
  <c r="F31" i="1" l="1"/>
  <c r="F26" i="1"/>
  <c r="F24" i="1"/>
  <c r="F8" i="1"/>
  <c r="F6" i="1" l="1"/>
  <c r="F29" i="1" l="1"/>
  <c r="F27" i="1"/>
  <c r="F23" i="1"/>
  <c r="F20" i="1"/>
  <c r="F12" i="1"/>
  <c r="F28" i="1" l="1"/>
  <c r="F21" i="1"/>
  <c r="F22" i="1"/>
  <c r="F17" i="1"/>
  <c r="F13" i="1"/>
  <c r="F9" i="1"/>
</calcChain>
</file>

<file path=xl/sharedStrings.xml><?xml version="1.0" encoding="utf-8"?>
<sst xmlns="http://schemas.openxmlformats.org/spreadsheetml/2006/main" count="257" uniqueCount="159">
  <si>
    <t>County
Name</t>
  </si>
  <si>
    <t>County
Code</t>
  </si>
  <si>
    <t>District
Code</t>
  </si>
  <si>
    <t>Local Educational Agency</t>
  </si>
  <si>
    <t>13</t>
  </si>
  <si>
    <t>Kings</t>
  </si>
  <si>
    <t>16</t>
  </si>
  <si>
    <t>10165</t>
  </si>
  <si>
    <t>Kings County Office of Education</t>
  </si>
  <si>
    <t>Los Angeles</t>
  </si>
  <si>
    <t>19</t>
  </si>
  <si>
    <t>64733</t>
  </si>
  <si>
    <t>Los Angeles Unified</t>
  </si>
  <si>
    <t>Merced</t>
  </si>
  <si>
    <t>24</t>
  </si>
  <si>
    <t>10249</t>
  </si>
  <si>
    <t>Merced County Office of Education</t>
  </si>
  <si>
    <t>Monterey</t>
  </si>
  <si>
    <t>27</t>
  </si>
  <si>
    <t>10272</t>
  </si>
  <si>
    <t>Monterey County Office of Education</t>
  </si>
  <si>
    <t>Napa</t>
  </si>
  <si>
    <t>28</t>
  </si>
  <si>
    <t>10280</t>
  </si>
  <si>
    <t>Napa County Office of Education</t>
  </si>
  <si>
    <t>Riverside</t>
  </si>
  <si>
    <t>33</t>
  </si>
  <si>
    <t>10330</t>
  </si>
  <si>
    <t>Riverside County Office of Education</t>
  </si>
  <si>
    <t>Sacramento</t>
  </si>
  <si>
    <t>34</t>
  </si>
  <si>
    <t>10348</t>
  </si>
  <si>
    <t>Sacramento County Office of Education</t>
  </si>
  <si>
    <t>37</t>
  </si>
  <si>
    <t>Santa Cruz</t>
  </si>
  <si>
    <t>44</t>
  </si>
  <si>
    <t>10447</t>
  </si>
  <si>
    <t>Santa Cruz County Office of Education</t>
  </si>
  <si>
    <t>Tulare</t>
  </si>
  <si>
    <t>54</t>
  </si>
  <si>
    <t>10546</t>
  </si>
  <si>
    <t>Tulare County Office of Education</t>
  </si>
  <si>
    <t>Ventura</t>
  </si>
  <si>
    <t>56</t>
  </si>
  <si>
    <t>10561</t>
  </si>
  <si>
    <t>Ventura County Office of Education</t>
  </si>
  <si>
    <t>Statewide Total</t>
  </si>
  <si>
    <t>California Department of Education</t>
  </si>
  <si>
    <t>School Fiscal Services Division</t>
  </si>
  <si>
    <t>FI$Cal
Supplier
ID</t>
  </si>
  <si>
    <t>Service
Location
Field</t>
  </si>
  <si>
    <t>0000011818</t>
  </si>
  <si>
    <t>0000044132</t>
  </si>
  <si>
    <t>0000011831</t>
  </si>
  <si>
    <t>0000008322</t>
  </si>
  <si>
    <t>0000011834</t>
  </si>
  <si>
    <t>0000011837</t>
  </si>
  <si>
    <t>0000012374</t>
  </si>
  <si>
    <t>0000011781</t>
  </si>
  <si>
    <t>0000011859</t>
  </si>
  <si>
    <t>0000011863</t>
  </si>
  <si>
    <t>County
Total</t>
  </si>
  <si>
    <t>Calaveras</t>
  </si>
  <si>
    <t>0000011788</t>
  </si>
  <si>
    <t>05</t>
  </si>
  <si>
    <t>10058</t>
  </si>
  <si>
    <t>Calaveras County Office of Education</t>
  </si>
  <si>
    <t>15</t>
  </si>
  <si>
    <t>10157</t>
  </si>
  <si>
    <t>Kern County Office of Education</t>
  </si>
  <si>
    <t>Kern</t>
  </si>
  <si>
    <t>0000040496</t>
  </si>
  <si>
    <t>Mariposa County Office of Education</t>
  </si>
  <si>
    <t>Nevada County Office of Education</t>
  </si>
  <si>
    <t>San Joaquin County Office of Education</t>
  </si>
  <si>
    <t>San Luis Obispo County Office of Education</t>
  </si>
  <si>
    <t>Stanislaus County Office of Education</t>
  </si>
  <si>
    <t>22</t>
  </si>
  <si>
    <t>10223</t>
  </si>
  <si>
    <t>29</t>
  </si>
  <si>
    <t>10298</t>
  </si>
  <si>
    <t>39</t>
  </si>
  <si>
    <t>10397</t>
  </si>
  <si>
    <t>40</t>
  </si>
  <si>
    <t>10405</t>
  </si>
  <si>
    <t>45</t>
  </si>
  <si>
    <t>49</t>
  </si>
  <si>
    <t>50</t>
  </si>
  <si>
    <t>10504</t>
  </si>
  <si>
    <t>0000011869</t>
  </si>
  <si>
    <t>Mariposa</t>
  </si>
  <si>
    <t>Nevada</t>
  </si>
  <si>
    <t>0000011835</t>
  </si>
  <si>
    <t>San Joaquin</t>
  </si>
  <si>
    <t>San Luis Obispo</t>
  </si>
  <si>
    <t>Stanislaus</t>
  </si>
  <si>
    <t>0000011841</t>
  </si>
  <si>
    <t>0000011842</t>
  </si>
  <si>
    <t>0000011856</t>
  </si>
  <si>
    <t>County
Treasurer</t>
  </si>
  <si>
    <t>Every Student Succeeds Act</t>
  </si>
  <si>
    <t>Invoice Number</t>
  </si>
  <si>
    <t>Prevention and Intervention Programs for Children and Youth Who Are Neglected, Delinquent, or At-Risk</t>
  </si>
  <si>
    <t>Schedule of the Fourth Apportionment for Title I, Part D, Subpart 2</t>
  </si>
  <si>
    <t>4th
Apportionment</t>
  </si>
  <si>
    <t>21</t>
  </si>
  <si>
    <t>10215</t>
  </si>
  <si>
    <t>Marin County Office of Education</t>
  </si>
  <si>
    <t>10371</t>
  </si>
  <si>
    <t>San Diego County Office of Education</t>
  </si>
  <si>
    <t>42</t>
  </si>
  <si>
    <t>10421</t>
  </si>
  <si>
    <t>Santa Barbara County Office of Education</t>
  </si>
  <si>
    <t>10496</t>
  </si>
  <si>
    <t>Sonoma County Office of Education</t>
  </si>
  <si>
    <t>52</t>
  </si>
  <si>
    <t>10520</t>
  </si>
  <si>
    <t>Tehama County Department of Education</t>
  </si>
  <si>
    <t>Tehama</t>
  </si>
  <si>
    <t>0000011857</t>
  </si>
  <si>
    <t>Sonoma</t>
  </si>
  <si>
    <t>0000011855</t>
  </si>
  <si>
    <t>Santa Barbara</t>
  </si>
  <si>
    <t>0000011867</t>
  </si>
  <si>
    <t>San Diego</t>
  </si>
  <si>
    <t>0000007988</t>
  </si>
  <si>
    <t>Marin</t>
  </si>
  <si>
    <t>0000011828</t>
  </si>
  <si>
    <t>Alameda</t>
  </si>
  <si>
    <t>Alameda County Office of Education</t>
  </si>
  <si>
    <t>01</t>
  </si>
  <si>
    <t>10017</t>
  </si>
  <si>
    <t>0000011784</t>
  </si>
  <si>
    <t>Imperial</t>
  </si>
  <si>
    <t>0000011814</t>
  </si>
  <si>
    <t>10132</t>
  </si>
  <si>
    <t>Imperial County Office of Education</t>
  </si>
  <si>
    <t>Santa Clara</t>
  </si>
  <si>
    <t>0000011846</t>
  </si>
  <si>
    <t>43</t>
  </si>
  <si>
    <t>10439</t>
  </si>
  <si>
    <t>Santa Clara County Office of Education</t>
  </si>
  <si>
    <t>Shasta</t>
  </si>
  <si>
    <t>0000011849</t>
  </si>
  <si>
    <t>Tuolumne</t>
  </si>
  <si>
    <t>0000011861</t>
  </si>
  <si>
    <t>55</t>
  </si>
  <si>
    <t>Tuolumne County Superintendent of Schools</t>
  </si>
  <si>
    <t>10553</t>
  </si>
  <si>
    <t>10454</t>
  </si>
  <si>
    <t>Shasta County Office of Education</t>
  </si>
  <si>
    <t>May 17, 2019</t>
  </si>
  <si>
    <t>18-14357 05-17-2019</t>
  </si>
  <si>
    <t>County Summary of the Fourth Apportionment for Title I, Part D, Subpart 2</t>
  </si>
  <si>
    <t>FI$Cal
Address
Sequence ID</t>
  </si>
  <si>
    <t>Voucher Number</t>
  </si>
  <si>
    <t>Fiscal Year 2018–19</t>
  </si>
  <si>
    <t xml:space="preserve">
2018–19
Final
Allocation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</si>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</sst>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5700"/>
      <name val="Calibri"/>
      <family val="2"/>
      <scheme val="minor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6">
    <xf numFmtId="0" fontId="0" fillId="0" borderId="0"/>
    <xf numFmtId="0" fontId="3" fillId="0" borderId="0" applyNumberFormat="0" applyFill="0" applyAlignment="0" applyProtection="0"/>
    <xf numFmtId="0" fontId="24" fillId="2" borderId="0" applyNumberFormat="0" applyBorder="0" applyAlignment="0" applyProtection="0"/>
    <xf numFmtId="0" fontId="5" fillId="0" borderId="0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 applyNumberFormat="0" applyFill="0" applyAlignment="0" applyProtection="0"/>
    <xf numFmtId="0" fontId="5" fillId="0" borderId="2" applyNumberFormat="0" applyFill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4" applyNumberFormat="0" applyAlignment="0" applyProtection="0"/>
    <xf numFmtId="0" fontId="16" fillId="28" borderId="5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4" applyNumberFormat="0" applyAlignment="0" applyProtection="0"/>
    <xf numFmtId="0" fontId="23" fillId="0" borderId="9" applyNumberFormat="0" applyFill="0" applyAlignment="0" applyProtection="0"/>
    <xf numFmtId="0" fontId="25" fillId="29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wrapText="1"/>
    </xf>
    <xf numFmtId="49" fontId="2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7" fillId="0" borderId="0"/>
    <xf numFmtId="0" fontId="28" fillId="0" borderId="0"/>
    <xf numFmtId="0" fontId="1" fillId="0" borderId="0"/>
    <xf numFmtId="49" fontId="27" fillId="0" borderId="0"/>
    <xf numFmtId="0" fontId="29" fillId="0" borderId="0"/>
    <xf numFmtId="0" fontId="12" fillId="30" borderId="10" applyNumberFormat="0" applyFont="0" applyAlignment="0" applyProtection="0"/>
    <xf numFmtId="0" fontId="30" fillId="27" borderId="11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</cellStyleXfs>
  <cellXfs count="50">
    <xf numFmtId="0" fontId="0" fillId="0" borderId="0" xfId="0"/>
    <xf numFmtId="0" fontId="2" fillId="0" borderId="0" xfId="10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/>
    <xf numFmtId="49" fontId="6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6" fontId="4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164" fontId="0" fillId="0" borderId="0" xfId="0" applyNumberFormat="1"/>
    <xf numFmtId="49" fontId="8" fillId="0" borderId="0" xfId="0" quotePrefix="1" applyNumberFormat="1" applyFont="1"/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49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33" fillId="0" borderId="0" xfId="1" applyFont="1"/>
    <xf numFmtId="0" fontId="5" fillId="0" borderId="2" xfId="3" applyFill="1" applyBorder="1" applyAlignment="1">
      <alignment horizontal="left"/>
    </xf>
    <xf numFmtId="0" fontId="5" fillId="0" borderId="2" xfId="3" applyBorder="1" applyAlignment="1">
      <alignment horizontal="center"/>
    </xf>
    <xf numFmtId="0" fontId="5" fillId="0" borderId="2" xfId="3" applyBorder="1"/>
    <xf numFmtId="6" fontId="5" fillId="0" borderId="2" xfId="3" applyNumberFormat="1" applyBorder="1" applyAlignment="1"/>
    <xf numFmtId="0" fontId="33" fillId="0" borderId="0" xfId="1" applyFont="1" applyFill="1" applyAlignment="1">
      <alignment horizontal="left" vertical="center"/>
    </xf>
    <xf numFmtId="0" fontId="5" fillId="0" borderId="2" xfId="3" applyBorder="1" applyAlignment="1">
      <alignment horizontal="left"/>
    </xf>
    <xf numFmtId="164" fontId="5" fillId="0" borderId="2" xfId="3" applyNumberFormat="1" applyBorder="1"/>
    <xf numFmtId="0" fontId="3" fillId="0" borderId="0" xfId="94"/>
    <xf numFmtId="0" fontId="2" fillId="0" borderId="0" xfId="93" applyFont="1"/>
  </cellXfs>
  <cellStyles count="96">
    <cellStyle name="20% - Accent1 2" xfId="12" xr:uid="{21F0B6BF-CDDF-474D-B3B4-128BA59018CC}"/>
    <cellStyle name="20% - Accent2 2" xfId="13" xr:uid="{C7F5D3B0-B5A6-4E81-A2DF-391218FA030C}"/>
    <cellStyle name="20% - Accent3 2" xfId="14" xr:uid="{1B5E7F32-5205-4A67-892B-F9AA04D7133F}"/>
    <cellStyle name="20% - Accent4 2" xfId="15" xr:uid="{E4009126-D7C7-4DDA-B945-B7B5CF32D602}"/>
    <cellStyle name="20% - Accent5 2" xfId="16" xr:uid="{C0F7EFCC-4673-4B3D-B522-E99100B61B8F}"/>
    <cellStyle name="20% - Accent6 2" xfId="17" xr:uid="{CBC1CB6F-EE1C-4DC9-A55A-B3F9E2ACCD11}"/>
    <cellStyle name="40% - Accent1 2" xfId="18" xr:uid="{0F3D042D-3E3F-4F6E-B0DF-1F0DC41C6F8E}"/>
    <cellStyle name="40% - Accent2 2" xfId="19" xr:uid="{FB3AFEE6-BEDC-4CD5-B6C7-A9284B844F2E}"/>
    <cellStyle name="40% - Accent3 2" xfId="20" xr:uid="{67E00B1B-1015-4550-A995-82F749CC4E87}"/>
    <cellStyle name="40% - Accent4 2" xfId="21" xr:uid="{0B4C4001-E076-4703-A54F-E9E0B0E87B1E}"/>
    <cellStyle name="40% - Accent5 2" xfId="22" xr:uid="{79A07305-91F4-48EF-9172-2C85E9281DFF}"/>
    <cellStyle name="40% - Accent6 2" xfId="23" xr:uid="{334A53A0-49B3-41C2-BCBC-2E1AB2630D54}"/>
    <cellStyle name="60% - Accent1" xfId="4" builtinId="32" customBuiltin="1"/>
    <cellStyle name="60% - Accent1 2" xfId="24" xr:uid="{1A39CD9C-FF2E-4471-8823-927872F82561}"/>
    <cellStyle name="60% - Accent2" xfId="5" builtinId="36" customBuiltin="1"/>
    <cellStyle name="60% - Accent2 2" xfId="25" xr:uid="{83FDE8EF-35EC-4EBA-BB8D-D87CA1D3AB9B}"/>
    <cellStyle name="60% - Accent3" xfId="6" builtinId="40" customBuiltin="1"/>
    <cellStyle name="60% - Accent3 2" xfId="26" xr:uid="{14F3DBFE-138B-4C18-A7C7-F02E82491A4A}"/>
    <cellStyle name="60% - Accent4" xfId="7" builtinId="44" customBuiltin="1"/>
    <cellStyle name="60% - Accent4 2" xfId="27" xr:uid="{3AD85A32-6065-44B9-90BA-12D7A26B4350}"/>
    <cellStyle name="60% - Accent5" xfId="8" builtinId="48" customBuiltin="1"/>
    <cellStyle name="60% - Accent5 2" xfId="28" xr:uid="{4D1D8516-1EB7-4619-9368-DDE7E5D8B373}"/>
    <cellStyle name="60% - Accent6" xfId="9" builtinId="52" customBuiltin="1"/>
    <cellStyle name="60% - Accent6 2" xfId="29" xr:uid="{6B2EADCF-C5E3-4F9F-8E63-8C5A7106E196}"/>
    <cellStyle name="Accent1 2" xfId="30" xr:uid="{57BF55FC-923E-4505-B418-9C6060B153B5}"/>
    <cellStyle name="Accent2 2" xfId="31" xr:uid="{0C39DB26-ED67-4987-AEB7-69284829FFF4}"/>
    <cellStyle name="Accent3 2" xfId="32" xr:uid="{E4F2E06F-6254-477F-8D0F-4A9225866DE3}"/>
    <cellStyle name="Accent4 2" xfId="33" xr:uid="{4FCD03E0-92DA-4B38-BC2F-649A8970DDB7}"/>
    <cellStyle name="Accent5 2" xfId="34" xr:uid="{4CB55E02-643C-4470-A53E-6A5A57AD9218}"/>
    <cellStyle name="Accent6 2" xfId="35" xr:uid="{957CFE04-34C1-4D1E-A9AB-658FC4151AEC}"/>
    <cellStyle name="Bad 2" xfId="36" xr:uid="{A944CC35-53CE-49D4-846B-BB40E4F67E79}"/>
    <cellStyle name="Calculation 2" xfId="37" xr:uid="{D8552654-05D2-4BF4-B574-C778B567F828}"/>
    <cellStyle name="Check Cell 2" xfId="38" xr:uid="{C2AEED68-86E8-4163-90C3-0FEA7D0DDC07}"/>
    <cellStyle name="Comma 2" xfId="39" xr:uid="{F3E19EF1-6674-4807-8F7D-CE30AC86A874}"/>
    <cellStyle name="Comma 2 2" xfId="40" xr:uid="{78D70D41-A14A-441D-89BB-1176E4F625FD}"/>
    <cellStyle name="Comma 3" xfId="41" xr:uid="{16466F07-EFB1-4B95-B13E-6195FDB00698}"/>
    <cellStyle name="Comma 4" xfId="42" xr:uid="{93D1214C-F3B3-4788-A51E-68974BD15633}"/>
    <cellStyle name="Comma 5" xfId="43" xr:uid="{D62ACC6A-A217-4897-BD1E-2A4B86D3C769}"/>
    <cellStyle name="Comma 6" xfId="44" xr:uid="{27A61A21-BA87-49C8-A414-0896D3ACBCE1}"/>
    <cellStyle name="Currency 2" xfId="45" xr:uid="{D3E839A3-6331-4A83-9561-F7A54DDF21E8}"/>
    <cellStyle name="Explanatory Text 2" xfId="46" xr:uid="{BEDF85B6-1AA2-4A28-AAD9-7719BA84047A}"/>
    <cellStyle name="Good 2" xfId="47" xr:uid="{4EB7F36F-D3DA-4A85-9FEF-64847A0F332D}"/>
    <cellStyle name="Heading 1" xfId="1" builtinId="16" customBuiltin="1"/>
    <cellStyle name="Heading 1 2" xfId="48" xr:uid="{EC85ABAC-FB24-45FD-A97D-4070A31272AC}"/>
    <cellStyle name="Heading 1 3" xfId="10" xr:uid="{00000000-0005-0000-0000-000022000000}"/>
    <cellStyle name="Heading 2" xfId="93" builtinId="17" customBuiltin="1"/>
    <cellStyle name="Heading 2 2" xfId="49" xr:uid="{3BF27D36-10DE-4CC1-AAD4-BFEFC6F3398D}"/>
    <cellStyle name="Heading 3" xfId="94" builtinId="18" customBuiltin="1"/>
    <cellStyle name="Heading 3 2" xfId="50" xr:uid="{834166BA-E3E0-4BC6-8BFF-C26D1E0340D2}"/>
    <cellStyle name="Heading 4" xfId="95" builtinId="19" customBuiltin="1"/>
    <cellStyle name="Heading 4 2" xfId="51" xr:uid="{C37F5DA6-D9A2-4B5F-AE40-9D7DA272B52C}"/>
    <cellStyle name="Input 2" xfId="52" xr:uid="{A7C9723D-EA59-4A97-A9ED-0BC2CC214BFA}"/>
    <cellStyle name="Linked Cell 2" xfId="53" xr:uid="{6D3DB9A6-04DC-4605-BEF2-7A1F90F76265}"/>
    <cellStyle name="Neutral" xfId="2" builtinId="28" customBuiltin="1"/>
    <cellStyle name="Neutral 2" xfId="54" xr:uid="{0848681A-A623-4065-B132-CB14D90B91E1}"/>
    <cellStyle name="Normal" xfId="0" builtinId="0" customBuiltin="1"/>
    <cellStyle name="Normal 11" xfId="55" xr:uid="{9B559E0F-ABEF-42A5-9209-9E23D9233AB0}"/>
    <cellStyle name="Normal 12" xfId="56" xr:uid="{D6AAF00C-820D-4084-BC6B-3399C5236EED}"/>
    <cellStyle name="Normal 12 2" xfId="57" xr:uid="{90760668-8B36-4AC9-9E8C-7121891DC56A}"/>
    <cellStyle name="Normal 13" xfId="58" xr:uid="{E9F3CC73-29CF-4D34-87E4-44D1341D4A38}"/>
    <cellStyle name="Normal 14" xfId="59" xr:uid="{5FB5725D-1EA6-4ED3-8070-E516029C0708}"/>
    <cellStyle name="Normal 15" xfId="60" xr:uid="{8BD34058-4A84-4E8B-BC85-26D8BDC51623}"/>
    <cellStyle name="Normal 15 2" xfId="61" xr:uid="{C7CD9B4D-C3C6-4C16-8EF6-C31309DDD4B4}"/>
    <cellStyle name="Normal 16" xfId="62" xr:uid="{4D38CBCC-7775-4B93-8733-3B8C1B5F1262}"/>
    <cellStyle name="Normal 17" xfId="63" xr:uid="{2F8C1FB6-8F7D-49B8-AB0F-3893113DB2B2}"/>
    <cellStyle name="Normal 18" xfId="64" xr:uid="{632E2EFF-A875-4970-8DF0-2B7DFBC62C9D}"/>
    <cellStyle name="Normal 19" xfId="65" xr:uid="{F948C425-283B-4CC0-B22A-E3D58371A25B}"/>
    <cellStyle name="Normal 2" xfId="66" xr:uid="{94940A96-25B2-4FDF-91A3-4E84223826FF}"/>
    <cellStyle name="Normal 2 2" xfId="67" xr:uid="{CE9652E2-AD1B-4B97-9E7C-54CB94261155}"/>
    <cellStyle name="Normal 21" xfId="68" xr:uid="{CF3B1229-DCCE-4C56-A706-5504A32B5DF7}"/>
    <cellStyle name="Normal 22" xfId="69" xr:uid="{4E64863A-81A6-4EFA-BA72-33A0FF3EEC97}"/>
    <cellStyle name="Normal 23" xfId="70" xr:uid="{F58AC02B-74A0-47DF-8B8F-721700A5E40D}"/>
    <cellStyle name="Normal 24" xfId="71" xr:uid="{12D51E32-FA98-4E2D-A928-3046C739878D}"/>
    <cellStyle name="Normal 25" xfId="72" xr:uid="{48768512-8664-4AB2-B42E-B7CEC372CD51}"/>
    <cellStyle name="Normal 25 2" xfId="73" xr:uid="{BF2BF349-7C5E-4ECC-B1AC-C6E9C2EFA300}"/>
    <cellStyle name="Normal 3" xfId="74" xr:uid="{0990F2DF-DAB3-446A-95DB-0AA9C97C4799}"/>
    <cellStyle name="Normal 3 2" xfId="75" xr:uid="{B3FB6CE3-EEFC-4BDD-B353-BD77D4BC615C}"/>
    <cellStyle name="Normal 4" xfId="76" xr:uid="{5E273981-C387-4F5D-A5EF-BEDD3AFAF945}"/>
    <cellStyle name="Normal 5" xfId="77" xr:uid="{F6468A02-0128-4E53-82BE-284D90284C96}"/>
    <cellStyle name="Normal 6" xfId="78" xr:uid="{41A4D085-FD1C-4378-8B3E-FFCEFF6630DE}"/>
    <cellStyle name="Normal 7" xfId="79" xr:uid="{D9A56927-BA0D-4F8F-B628-5FC510724810}"/>
    <cellStyle name="Normal 8" xfId="80" xr:uid="{425EB910-1A79-4ADF-8708-0B1609400FF9}"/>
    <cellStyle name="Normal 9" xfId="81" xr:uid="{B8B28A59-F042-4059-8B12-C18C956631E8}"/>
    <cellStyle name="Note 2" xfId="82" xr:uid="{E05BEF85-DB1C-426C-9511-2FD6984B8E27}"/>
    <cellStyle name="Output 2" xfId="83" xr:uid="{4B6604B5-E59C-4AA3-9D5F-ADB51837878E}"/>
    <cellStyle name="Percent 2" xfId="84" xr:uid="{90FFE123-17E4-4E92-A94F-A96BA9F17AE6}"/>
    <cellStyle name="Percent 2 2" xfId="85" xr:uid="{8537C109-531B-4BC1-9026-97A02FC14F06}"/>
    <cellStyle name="Percent 3" xfId="86" xr:uid="{F5A1D671-7497-407C-97B8-92BF78128141}"/>
    <cellStyle name="Percent 4" xfId="87" xr:uid="{CA041BE4-02E5-4E04-B8A2-9AE17973F80A}"/>
    <cellStyle name="Percent 5" xfId="88" xr:uid="{440945EA-C2A0-4803-B407-3902B9A772C4}"/>
    <cellStyle name="Percent 6" xfId="89" xr:uid="{02689048-1B95-446A-8504-E35A3F4AA591}"/>
    <cellStyle name="Percent 7" xfId="90" xr:uid="{F6D66E22-3D00-483F-8EE9-D07F8A74BFFB}"/>
    <cellStyle name="Title 2" xfId="91" xr:uid="{2F821735-CA1F-478D-B8B5-D779DE99E607}"/>
    <cellStyle name="Total" xfId="3" builtinId="25" customBuiltin="1"/>
    <cellStyle name="Total 2" xfId="11" xr:uid="{00000000-0005-0000-0000-00002F000000}"/>
    <cellStyle name="Warning Text 2" xfId="92" xr:uid="{1C046C5C-FDEC-48BB-A6A4-9CFF5A4980AD}"/>
  </cellStyles>
  <dxfs count="29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33" totalsRowCount="1" headerRowDxfId="28" dataDxfId="26" headerRowBorderDxfId="27" tableBorderDxfId="25" totalsRowBorderDxfId="24" totalsRowCellStyle="Total">
  <autoFilter ref="A5:I3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3" totalsRowDxfId="22" totalsRowCellStyle="Total"/>
    <tableColumn id="13" xr3:uid="{00000000-0010-0000-0000-00000D000000}" name="FI$Cal_x000a_Supplier_x000a_ID" dataDxfId="21" totalsRowDxfId="20" totalsRowCellStyle="Total"/>
    <tableColumn id="12" xr3:uid="{00000000-0010-0000-0000-00000C000000}" name="FI$Cal_x000a_Address_x000a_Sequence ID" dataDxfId="19" totalsRowDxfId="18" totalsRowCellStyle="Total"/>
    <tableColumn id="3" xr3:uid="{00000000-0010-0000-0000-000003000000}" name="County_x000a_Code" dataDxfId="17" totalsRowDxfId="16" totalsRowCellStyle="Total"/>
    <tableColumn id="4" xr3:uid="{00000000-0010-0000-0000-000004000000}" name="District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8–19_x000a_Final_x000a_Allocation" totalsRowFunction="sum" dataDxfId="10" totalsRowDxfId="9" totalsRowCellStyle="Total"/>
    <tableColumn id="11" xr3:uid="{00000000-0010-0000-0000-00000B000000}" name="4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3" totalsRowCount="1" headerRowBorderDxfId="6" tableBorderDxfId="5" totalsRow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00000000-0010-0000-0100-000005000000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/>
  </sheetViews>
  <sheetFormatPr defaultColWidth="9.23046875" defaultRowHeight="15.5" x14ac:dyDescent="0.35"/>
  <cols>
    <col min="1" max="1" width="16.3046875" style="9" customWidth="1"/>
    <col min="2" max="2" width="12.69140625" style="9" bestFit="1" customWidth="1"/>
    <col min="3" max="3" width="13.765625" style="9" customWidth="1"/>
    <col min="4" max="4" width="10.53515625" style="8" customWidth="1"/>
    <col min="5" max="5" width="10.3828125" style="8" customWidth="1"/>
    <col min="6" max="6" width="11.4609375" style="8" customWidth="1"/>
    <col min="7" max="7" width="38.765625" style="11" bestFit="1" customWidth="1"/>
    <col min="8" max="8" width="13.53515625" style="12" customWidth="1"/>
    <col min="9" max="9" width="17.3046875" style="3" customWidth="1"/>
    <col min="10" max="16384" width="9.23046875" style="3"/>
  </cols>
  <sheetData>
    <row r="1" spans="1:9" customFormat="1" ht="20" x14ac:dyDescent="0.4">
      <c r="A1" s="40" t="s">
        <v>103</v>
      </c>
    </row>
    <row r="2" spans="1:9" ht="18" x14ac:dyDescent="0.4">
      <c r="A2" s="49" t="s">
        <v>102</v>
      </c>
      <c r="B2" s="1"/>
      <c r="C2" s="1"/>
      <c r="D2" s="2"/>
      <c r="E2" s="2"/>
      <c r="F2" s="2"/>
      <c r="G2" s="2"/>
      <c r="H2" s="2"/>
    </row>
    <row r="3" spans="1:9" ht="18" x14ac:dyDescent="0.35">
      <c r="A3" s="48" t="s">
        <v>100</v>
      </c>
      <c r="B3" s="1"/>
      <c r="C3" s="1"/>
      <c r="D3" s="2"/>
      <c r="E3" s="2"/>
      <c r="F3" s="2"/>
      <c r="G3" s="2"/>
      <c r="H3" s="2"/>
    </row>
    <row r="4" spans="1:9" ht="18" x14ac:dyDescent="0.35">
      <c r="A4" s="39" t="s">
        <v>156</v>
      </c>
      <c r="B4" s="1"/>
      <c r="C4" s="1"/>
      <c r="D4" s="2"/>
      <c r="E4" s="2"/>
      <c r="F4" s="2"/>
      <c r="G4" s="2"/>
      <c r="H4" s="2"/>
    </row>
    <row r="5" spans="1:9" ht="51.75" customHeight="1" thickBot="1" x14ac:dyDescent="0.4">
      <c r="A5" s="4" t="s">
        <v>0</v>
      </c>
      <c r="B5" s="13" t="s">
        <v>49</v>
      </c>
      <c r="C5" s="13" t="s">
        <v>154</v>
      </c>
      <c r="D5" s="4" t="s">
        <v>1</v>
      </c>
      <c r="E5" s="4" t="s">
        <v>2</v>
      </c>
      <c r="F5" s="13" t="s">
        <v>50</v>
      </c>
      <c r="G5" s="4" t="s">
        <v>3</v>
      </c>
      <c r="H5" s="5" t="s">
        <v>157</v>
      </c>
      <c r="I5" s="13" t="s">
        <v>104</v>
      </c>
    </row>
    <row r="6" spans="1:9" ht="16" thickTop="1" x14ac:dyDescent="0.35">
      <c r="A6" s="6" t="s">
        <v>128</v>
      </c>
      <c r="B6" s="15" t="s">
        <v>132</v>
      </c>
      <c r="C6" s="15">
        <v>1</v>
      </c>
      <c r="D6" s="8" t="s">
        <v>130</v>
      </c>
      <c r="E6" s="8" t="s">
        <v>131</v>
      </c>
      <c r="F6" s="9" t="str">
        <f>Table26[[#This Row],[District
Code]]</f>
        <v>10017</v>
      </c>
      <c r="G6" s="38" t="s">
        <v>129</v>
      </c>
      <c r="H6" s="12">
        <v>490166</v>
      </c>
      <c r="I6" s="12">
        <v>26538</v>
      </c>
    </row>
    <row r="7" spans="1:9" x14ac:dyDescent="0.35">
      <c r="A7" s="6" t="s">
        <v>62</v>
      </c>
      <c r="B7" s="14" t="s">
        <v>63</v>
      </c>
      <c r="C7" s="14">
        <v>1</v>
      </c>
      <c r="D7" s="8" t="s">
        <v>64</v>
      </c>
      <c r="E7" s="8" t="s">
        <v>65</v>
      </c>
      <c r="F7" s="9" t="s">
        <v>65</v>
      </c>
      <c r="G7" s="3" t="s">
        <v>66</v>
      </c>
      <c r="H7" s="12">
        <v>45042</v>
      </c>
      <c r="I7" s="12">
        <v>8111</v>
      </c>
    </row>
    <row r="8" spans="1:9" x14ac:dyDescent="0.35">
      <c r="A8" s="6" t="s">
        <v>133</v>
      </c>
      <c r="B8" s="15" t="s">
        <v>134</v>
      </c>
      <c r="C8" s="15">
        <v>1</v>
      </c>
      <c r="D8" s="8" t="s">
        <v>4</v>
      </c>
      <c r="E8" s="8" t="s">
        <v>135</v>
      </c>
      <c r="F8" s="9" t="str">
        <f>Table26[[#This Row],[District
Code]]</f>
        <v>10132</v>
      </c>
      <c r="G8" s="3" t="s">
        <v>136</v>
      </c>
      <c r="H8" s="12">
        <v>74187</v>
      </c>
      <c r="I8" s="12">
        <v>7378</v>
      </c>
    </row>
    <row r="9" spans="1:9" x14ac:dyDescent="0.35">
      <c r="A9" s="28" t="s">
        <v>70</v>
      </c>
      <c r="B9" s="15" t="s">
        <v>71</v>
      </c>
      <c r="C9" s="15">
        <v>2</v>
      </c>
      <c r="D9" s="29" t="s">
        <v>67</v>
      </c>
      <c r="E9" s="29" t="s">
        <v>68</v>
      </c>
      <c r="F9" s="30" t="str">
        <f>Table26[[#This Row],[District
Code]]</f>
        <v>10157</v>
      </c>
      <c r="G9" s="31" t="s">
        <v>69</v>
      </c>
      <c r="H9" s="12">
        <v>829307</v>
      </c>
      <c r="I9" s="12">
        <v>182013</v>
      </c>
    </row>
    <row r="10" spans="1:9" x14ac:dyDescent="0.35">
      <c r="A10" s="6" t="s">
        <v>5</v>
      </c>
      <c r="B10" s="15" t="s">
        <v>51</v>
      </c>
      <c r="C10" s="15">
        <v>1</v>
      </c>
      <c r="D10" s="8" t="s">
        <v>6</v>
      </c>
      <c r="E10" s="8" t="s">
        <v>7</v>
      </c>
      <c r="F10" s="9" t="s">
        <v>7</v>
      </c>
      <c r="G10" s="3" t="s">
        <v>8</v>
      </c>
      <c r="H10" s="12">
        <v>204015</v>
      </c>
      <c r="I10" s="12">
        <v>54355</v>
      </c>
    </row>
    <row r="11" spans="1:9" x14ac:dyDescent="0.35">
      <c r="A11" s="6" t="s">
        <v>9</v>
      </c>
      <c r="B11" s="15" t="s">
        <v>52</v>
      </c>
      <c r="C11" s="15">
        <v>1</v>
      </c>
      <c r="D11" s="8" t="s">
        <v>10</v>
      </c>
      <c r="E11" s="8" t="s">
        <v>11</v>
      </c>
      <c r="F11" s="9" t="s">
        <v>11</v>
      </c>
      <c r="G11" s="3" t="s">
        <v>12</v>
      </c>
      <c r="H11" s="12">
        <v>975032</v>
      </c>
      <c r="I11" s="12">
        <v>221711</v>
      </c>
    </row>
    <row r="12" spans="1:9" x14ac:dyDescent="0.35">
      <c r="A12" s="3" t="s">
        <v>126</v>
      </c>
      <c r="B12" s="9" t="s">
        <v>127</v>
      </c>
      <c r="C12" s="9">
        <v>1</v>
      </c>
      <c r="D12" s="8" t="s">
        <v>105</v>
      </c>
      <c r="E12" s="8" t="s">
        <v>106</v>
      </c>
      <c r="F12" s="9" t="str">
        <f>Table26[[#This Row],[District
Code]]</f>
        <v>10215</v>
      </c>
      <c r="G12" s="3" t="s">
        <v>107</v>
      </c>
      <c r="H12" s="12">
        <v>127178</v>
      </c>
      <c r="I12" s="12">
        <v>69150</v>
      </c>
    </row>
    <row r="13" spans="1:9" x14ac:dyDescent="0.35">
      <c r="A13" s="28" t="s">
        <v>90</v>
      </c>
      <c r="B13" s="15" t="s">
        <v>89</v>
      </c>
      <c r="C13" s="15">
        <v>1</v>
      </c>
      <c r="D13" s="29" t="s">
        <v>77</v>
      </c>
      <c r="E13" s="29" t="s">
        <v>78</v>
      </c>
      <c r="F13" s="30" t="str">
        <f>Table26[[#This Row],[District
Code]]</f>
        <v>10223</v>
      </c>
      <c r="G13" s="31" t="s">
        <v>72</v>
      </c>
      <c r="H13" s="12">
        <v>34444</v>
      </c>
      <c r="I13" s="12">
        <v>19334</v>
      </c>
    </row>
    <row r="14" spans="1:9" x14ac:dyDescent="0.35">
      <c r="A14" s="6" t="s">
        <v>13</v>
      </c>
      <c r="B14" s="15" t="s">
        <v>53</v>
      </c>
      <c r="C14" s="15">
        <v>1</v>
      </c>
      <c r="D14" s="8" t="s">
        <v>14</v>
      </c>
      <c r="E14" s="8" t="s">
        <v>15</v>
      </c>
      <c r="F14" s="9" t="s">
        <v>15</v>
      </c>
      <c r="G14" s="3" t="s">
        <v>16</v>
      </c>
      <c r="H14" s="12">
        <v>177519</v>
      </c>
      <c r="I14" s="12">
        <v>27703</v>
      </c>
    </row>
    <row r="15" spans="1:9" x14ac:dyDescent="0.35">
      <c r="A15" s="6" t="s">
        <v>17</v>
      </c>
      <c r="B15" s="15" t="s">
        <v>54</v>
      </c>
      <c r="C15" s="15">
        <v>2</v>
      </c>
      <c r="D15" s="8" t="s">
        <v>18</v>
      </c>
      <c r="E15" s="8" t="s">
        <v>19</v>
      </c>
      <c r="F15" s="9" t="s">
        <v>19</v>
      </c>
      <c r="G15" s="3" t="s">
        <v>20</v>
      </c>
      <c r="H15" s="12">
        <v>458371</v>
      </c>
      <c r="I15" s="12">
        <v>41623</v>
      </c>
    </row>
    <row r="16" spans="1:9" x14ac:dyDescent="0.35">
      <c r="A16" s="6" t="s">
        <v>21</v>
      </c>
      <c r="B16" s="15" t="s">
        <v>55</v>
      </c>
      <c r="C16" s="15">
        <v>1</v>
      </c>
      <c r="D16" s="8" t="s">
        <v>22</v>
      </c>
      <c r="E16" s="8" t="s">
        <v>23</v>
      </c>
      <c r="F16" s="9" t="s">
        <v>23</v>
      </c>
      <c r="G16" s="3" t="s">
        <v>24</v>
      </c>
      <c r="H16" s="12">
        <v>79486</v>
      </c>
      <c r="I16" s="12">
        <v>13223</v>
      </c>
    </row>
    <row r="17" spans="1:9" x14ac:dyDescent="0.35">
      <c r="A17" s="28" t="s">
        <v>91</v>
      </c>
      <c r="B17" s="32" t="s">
        <v>92</v>
      </c>
      <c r="C17" s="32">
        <v>1</v>
      </c>
      <c r="D17" s="29" t="s">
        <v>79</v>
      </c>
      <c r="E17" s="29" t="s">
        <v>80</v>
      </c>
      <c r="F17" s="30" t="str">
        <f>Table26[[#This Row],[District
Code]]</f>
        <v>10298</v>
      </c>
      <c r="G17" s="31" t="s">
        <v>73</v>
      </c>
      <c r="H17" s="12">
        <v>50341</v>
      </c>
      <c r="I17" s="12">
        <v>9509</v>
      </c>
    </row>
    <row r="18" spans="1:9" x14ac:dyDescent="0.35">
      <c r="A18" s="6" t="s">
        <v>25</v>
      </c>
      <c r="B18" s="15" t="s">
        <v>56</v>
      </c>
      <c r="C18" s="15">
        <v>11</v>
      </c>
      <c r="D18" s="8" t="s">
        <v>26</v>
      </c>
      <c r="E18" s="8" t="s">
        <v>27</v>
      </c>
      <c r="F18" s="9" t="s">
        <v>27</v>
      </c>
      <c r="G18" s="3" t="s">
        <v>28</v>
      </c>
      <c r="H18" s="12">
        <v>495465</v>
      </c>
      <c r="I18" s="12">
        <v>114977</v>
      </c>
    </row>
    <row r="19" spans="1:9" x14ac:dyDescent="0.35">
      <c r="A19" s="6" t="s">
        <v>29</v>
      </c>
      <c r="B19" s="15" t="s">
        <v>57</v>
      </c>
      <c r="C19" s="15">
        <v>1</v>
      </c>
      <c r="D19" s="8" t="s">
        <v>30</v>
      </c>
      <c r="E19" s="8" t="s">
        <v>31</v>
      </c>
      <c r="F19" s="9" t="s">
        <v>31</v>
      </c>
      <c r="G19" s="3" t="s">
        <v>32</v>
      </c>
      <c r="H19" s="12">
        <v>296749</v>
      </c>
      <c r="I19" s="12">
        <v>78647</v>
      </c>
    </row>
    <row r="20" spans="1:9" x14ac:dyDescent="0.35">
      <c r="A20" s="3" t="s">
        <v>124</v>
      </c>
      <c r="B20" s="9" t="s">
        <v>125</v>
      </c>
      <c r="C20" s="9">
        <v>2</v>
      </c>
      <c r="D20" s="35" t="s">
        <v>33</v>
      </c>
      <c r="E20" s="35" t="s">
        <v>108</v>
      </c>
      <c r="F20" s="36" t="str">
        <f>Table26[[#This Row],[District
Code]]</f>
        <v>10371</v>
      </c>
      <c r="G20" s="37" t="s">
        <v>109</v>
      </c>
      <c r="H20" s="12">
        <v>1751349</v>
      </c>
      <c r="I20" s="12">
        <v>417695</v>
      </c>
    </row>
    <row r="21" spans="1:9" x14ac:dyDescent="0.35">
      <c r="A21" s="28" t="s">
        <v>93</v>
      </c>
      <c r="B21" s="32" t="s">
        <v>96</v>
      </c>
      <c r="C21" s="32">
        <v>1</v>
      </c>
      <c r="D21" s="29" t="s">
        <v>81</v>
      </c>
      <c r="E21" s="29" t="s">
        <v>82</v>
      </c>
      <c r="F21" s="30" t="str">
        <f>Table26[[#This Row],[District
Code]]</f>
        <v>10397</v>
      </c>
      <c r="G21" s="31" t="s">
        <v>74</v>
      </c>
      <c r="H21" s="12">
        <v>712728</v>
      </c>
      <c r="I21" s="12">
        <v>99204</v>
      </c>
    </row>
    <row r="22" spans="1:9" x14ac:dyDescent="0.35">
      <c r="A22" s="28" t="s">
        <v>94</v>
      </c>
      <c r="B22" s="32" t="s">
        <v>97</v>
      </c>
      <c r="C22" s="32">
        <v>1</v>
      </c>
      <c r="D22" s="29" t="s">
        <v>83</v>
      </c>
      <c r="E22" s="29" t="s">
        <v>84</v>
      </c>
      <c r="F22" s="30" t="str">
        <f>Table26[[#This Row],[District
Code]]</f>
        <v>10405</v>
      </c>
      <c r="G22" s="31" t="s">
        <v>75</v>
      </c>
      <c r="H22" s="12">
        <v>177519</v>
      </c>
      <c r="I22" s="12">
        <v>23397</v>
      </c>
    </row>
    <row r="23" spans="1:9" x14ac:dyDescent="0.35">
      <c r="A23" s="3" t="s">
        <v>122</v>
      </c>
      <c r="B23" s="9" t="s">
        <v>123</v>
      </c>
      <c r="C23" s="9">
        <v>1</v>
      </c>
      <c r="D23" s="35" t="s">
        <v>110</v>
      </c>
      <c r="E23" s="35" t="s">
        <v>111</v>
      </c>
      <c r="F23" s="36" t="str">
        <f>Table26[[#This Row],[District
Code]]</f>
        <v>10421</v>
      </c>
      <c r="G23" s="37" t="s">
        <v>112</v>
      </c>
      <c r="H23" s="12">
        <v>418628</v>
      </c>
      <c r="I23" s="12">
        <v>28868</v>
      </c>
    </row>
    <row r="24" spans="1:9" x14ac:dyDescent="0.35">
      <c r="A24" s="6" t="s">
        <v>137</v>
      </c>
      <c r="B24" s="15" t="s">
        <v>138</v>
      </c>
      <c r="C24" s="15">
        <v>3</v>
      </c>
      <c r="D24" s="8" t="s">
        <v>139</v>
      </c>
      <c r="E24" s="8" t="s">
        <v>140</v>
      </c>
      <c r="F24" s="9" t="str">
        <f>Table26[[#This Row],[District
Code]]</f>
        <v>10439</v>
      </c>
      <c r="G24" s="3" t="s">
        <v>141</v>
      </c>
      <c r="H24" s="12">
        <v>567003</v>
      </c>
      <c r="I24" s="12">
        <v>88087</v>
      </c>
    </row>
    <row r="25" spans="1:9" x14ac:dyDescent="0.35">
      <c r="A25" s="6" t="s">
        <v>34</v>
      </c>
      <c r="B25" s="15" t="s">
        <v>58</v>
      </c>
      <c r="C25" s="15">
        <v>1</v>
      </c>
      <c r="D25" s="8" t="s">
        <v>35</v>
      </c>
      <c r="E25" s="8" t="s">
        <v>36</v>
      </c>
      <c r="F25" s="9" t="s">
        <v>36</v>
      </c>
      <c r="G25" s="3" t="s">
        <v>37</v>
      </c>
      <c r="H25" s="12">
        <v>129828</v>
      </c>
      <c r="I25" s="12">
        <v>9192</v>
      </c>
    </row>
    <row r="26" spans="1:9" x14ac:dyDescent="0.35">
      <c r="A26" s="3" t="s">
        <v>142</v>
      </c>
      <c r="B26" s="9" t="s">
        <v>143</v>
      </c>
      <c r="C26" s="9">
        <v>1</v>
      </c>
      <c r="D26" s="8" t="s">
        <v>85</v>
      </c>
      <c r="E26" s="8" t="s">
        <v>149</v>
      </c>
      <c r="F26" s="9" t="str">
        <f>Table26[[#This Row],[District
Code]]</f>
        <v>10454</v>
      </c>
      <c r="G26" s="3" t="s">
        <v>150</v>
      </c>
      <c r="H26" s="12">
        <v>143075</v>
      </c>
      <c r="I26" s="12">
        <v>12064</v>
      </c>
    </row>
    <row r="27" spans="1:9" x14ac:dyDescent="0.35">
      <c r="A27" s="3" t="s">
        <v>120</v>
      </c>
      <c r="B27" s="9" t="s">
        <v>121</v>
      </c>
      <c r="C27" s="9">
        <v>6</v>
      </c>
      <c r="D27" s="35" t="s">
        <v>86</v>
      </c>
      <c r="E27" s="35" t="s">
        <v>113</v>
      </c>
      <c r="F27" s="36" t="str">
        <f>Table26[[#This Row],[District
Code]]</f>
        <v>10496</v>
      </c>
      <c r="G27" s="37" t="s">
        <v>114</v>
      </c>
      <c r="H27" s="12">
        <v>302048</v>
      </c>
      <c r="I27" s="12">
        <v>56532</v>
      </c>
    </row>
    <row r="28" spans="1:9" x14ac:dyDescent="0.35">
      <c r="A28" s="28" t="s">
        <v>95</v>
      </c>
      <c r="B28" s="32" t="s">
        <v>98</v>
      </c>
      <c r="C28" s="32">
        <v>3</v>
      </c>
      <c r="D28" s="29" t="s">
        <v>87</v>
      </c>
      <c r="E28" s="29" t="s">
        <v>88</v>
      </c>
      <c r="F28" s="30" t="str">
        <f>Table26[[#This Row],[District
Code]]</f>
        <v>10504</v>
      </c>
      <c r="G28" s="31" t="s">
        <v>76</v>
      </c>
      <c r="H28" s="12">
        <v>286151</v>
      </c>
      <c r="I28" s="12">
        <v>59642</v>
      </c>
    </row>
    <row r="29" spans="1:9" x14ac:dyDescent="0.35">
      <c r="A29" s="28" t="s">
        <v>118</v>
      </c>
      <c r="B29" s="32" t="s">
        <v>119</v>
      </c>
      <c r="C29" s="32">
        <v>1</v>
      </c>
      <c r="D29" s="35" t="s">
        <v>115</v>
      </c>
      <c r="E29" s="35" t="s">
        <v>116</v>
      </c>
      <c r="F29" s="36" t="str">
        <f>Table26[[#This Row],[District
Code]]</f>
        <v>10520</v>
      </c>
      <c r="G29" s="3" t="s">
        <v>117</v>
      </c>
      <c r="H29" s="12">
        <v>92734</v>
      </c>
      <c r="I29" s="12">
        <v>64180</v>
      </c>
    </row>
    <row r="30" spans="1:9" x14ac:dyDescent="0.35">
      <c r="A30" s="6" t="s">
        <v>38</v>
      </c>
      <c r="B30" s="15" t="s">
        <v>59</v>
      </c>
      <c r="C30" s="15">
        <v>6</v>
      </c>
      <c r="D30" s="8" t="s">
        <v>39</v>
      </c>
      <c r="E30" s="8" t="s">
        <v>40</v>
      </c>
      <c r="F30" s="9" t="s">
        <v>40</v>
      </c>
      <c r="G30" s="3" t="s">
        <v>41</v>
      </c>
      <c r="H30" s="12">
        <v>606746</v>
      </c>
      <c r="I30" s="12">
        <v>143415</v>
      </c>
    </row>
    <row r="31" spans="1:9" x14ac:dyDescent="0.35">
      <c r="A31" s="3" t="s">
        <v>144</v>
      </c>
      <c r="B31" s="9" t="s">
        <v>145</v>
      </c>
      <c r="C31" s="9">
        <v>1</v>
      </c>
      <c r="D31" s="8" t="s">
        <v>146</v>
      </c>
      <c r="E31" s="8" t="s">
        <v>148</v>
      </c>
      <c r="F31" s="9" t="str">
        <f>Table26[[#This Row],[District
Code]]</f>
        <v>10553</v>
      </c>
      <c r="G31" s="3" t="s">
        <v>147</v>
      </c>
      <c r="H31" s="12">
        <v>26495</v>
      </c>
      <c r="I31" s="12">
        <v>4919</v>
      </c>
    </row>
    <row r="32" spans="1:9" x14ac:dyDescent="0.35">
      <c r="A32" s="6" t="s">
        <v>42</v>
      </c>
      <c r="B32" s="15" t="s">
        <v>60</v>
      </c>
      <c r="C32" s="15">
        <v>1</v>
      </c>
      <c r="D32" s="8" t="s">
        <v>43</v>
      </c>
      <c r="E32" s="8" t="s">
        <v>44</v>
      </c>
      <c r="F32" s="9" t="s">
        <v>44</v>
      </c>
      <c r="G32" s="3" t="s">
        <v>45</v>
      </c>
      <c r="H32" s="12">
        <v>532558</v>
      </c>
      <c r="I32" s="12">
        <v>144614</v>
      </c>
    </row>
    <row r="33" spans="1:9" x14ac:dyDescent="0.35">
      <c r="A33" s="41" t="s">
        <v>46</v>
      </c>
      <c r="B33" s="41"/>
      <c r="C33" s="41"/>
      <c r="D33" s="42"/>
      <c r="E33" s="42"/>
      <c r="F33" s="42"/>
      <c r="G33" s="43"/>
      <c r="H33" s="44">
        <f>SUBTOTAL(109,Table26[
2018–19
Final
Allocation])</f>
        <v>10084164</v>
      </c>
      <c r="I33" s="44">
        <f>SUBTOTAL(109,Table26[4th
Apportionment])</f>
        <v>2026081</v>
      </c>
    </row>
    <row r="34" spans="1:9" x14ac:dyDescent="0.35">
      <c r="A34" s="10" t="s">
        <v>47</v>
      </c>
      <c r="B34" s="10"/>
      <c r="C34" s="10"/>
    </row>
    <row r="35" spans="1:9" x14ac:dyDescent="0.35">
      <c r="A35" s="10" t="s">
        <v>48</v>
      </c>
      <c r="B35" s="10"/>
      <c r="C35" s="10"/>
    </row>
    <row r="36" spans="1:9" x14ac:dyDescent="0.35">
      <c r="A36" s="7" t="s">
        <v>151</v>
      </c>
      <c r="B36" s="7"/>
      <c r="C36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zoomScaleNormal="100" workbookViewId="0"/>
  </sheetViews>
  <sheetFormatPr defaultRowHeight="15.5" x14ac:dyDescent="0.35"/>
  <cols>
    <col min="1" max="1" width="11.4609375" style="27" customWidth="1"/>
    <col min="2" max="2" width="19.69140625" customWidth="1"/>
    <col min="3" max="3" width="23.53515625" customWidth="1"/>
    <col min="4" max="4" width="13.3828125" style="25" customWidth="1"/>
    <col min="5" max="5" width="11.3828125" customWidth="1"/>
  </cols>
  <sheetData>
    <row r="1" spans="1:5" ht="20" x14ac:dyDescent="0.35">
      <c r="A1" s="45" t="s">
        <v>153</v>
      </c>
      <c r="B1" s="16"/>
      <c r="C1" s="16"/>
      <c r="D1" s="17"/>
    </row>
    <row r="2" spans="1:5" ht="18" x14ac:dyDescent="0.4">
      <c r="A2" s="49" t="s">
        <v>158</v>
      </c>
      <c r="B2" s="16"/>
      <c r="C2" s="16"/>
      <c r="D2" s="17"/>
    </row>
    <row r="3" spans="1:5" x14ac:dyDescent="0.35">
      <c r="A3" s="48" t="s">
        <v>100</v>
      </c>
      <c r="B3" s="16"/>
      <c r="C3" s="16"/>
      <c r="D3" s="17"/>
    </row>
    <row r="4" spans="1:5" x14ac:dyDescent="0.35">
      <c r="A4" s="39" t="s">
        <v>156</v>
      </c>
      <c r="B4" s="16"/>
      <c r="C4" s="16"/>
      <c r="D4" s="17"/>
    </row>
    <row r="5" spans="1:5" s="20" customFormat="1" ht="31" x14ac:dyDescent="0.35">
      <c r="A5" s="18" t="s">
        <v>1</v>
      </c>
      <c r="B5" s="18" t="s">
        <v>99</v>
      </c>
      <c r="C5" s="18" t="s">
        <v>101</v>
      </c>
      <c r="D5" s="19" t="s">
        <v>61</v>
      </c>
      <c r="E5" s="18" t="s">
        <v>155</v>
      </c>
    </row>
    <row r="6" spans="1:5" x14ac:dyDescent="0.35">
      <c r="A6" s="33" t="s">
        <v>130</v>
      </c>
      <c r="B6" s="21" t="s">
        <v>128</v>
      </c>
      <c r="C6" s="34" t="s">
        <v>152</v>
      </c>
      <c r="D6" s="22">
        <v>26538</v>
      </c>
      <c r="E6" s="21">
        <v>80488</v>
      </c>
    </row>
    <row r="7" spans="1:5" x14ac:dyDescent="0.35">
      <c r="A7" s="23" t="s">
        <v>64</v>
      </c>
      <c r="B7" s="21" t="s">
        <v>62</v>
      </c>
      <c r="C7" s="34" t="s">
        <v>152</v>
      </c>
      <c r="D7" s="22">
        <v>8111</v>
      </c>
      <c r="E7" s="21">
        <v>80489</v>
      </c>
    </row>
    <row r="8" spans="1:5" x14ac:dyDescent="0.35">
      <c r="A8" s="23" t="s">
        <v>4</v>
      </c>
      <c r="B8" s="21" t="s">
        <v>133</v>
      </c>
      <c r="C8" s="34" t="s">
        <v>152</v>
      </c>
      <c r="D8" s="22">
        <v>7378</v>
      </c>
      <c r="E8" s="21">
        <v>80490</v>
      </c>
    </row>
    <row r="9" spans="1:5" x14ac:dyDescent="0.35">
      <c r="A9" s="23" t="s">
        <v>67</v>
      </c>
      <c r="B9" s="21" t="s">
        <v>70</v>
      </c>
      <c r="C9" s="34" t="s">
        <v>152</v>
      </c>
      <c r="D9" s="22">
        <v>182013</v>
      </c>
      <c r="E9" s="21">
        <v>80491</v>
      </c>
    </row>
    <row r="10" spans="1:5" x14ac:dyDescent="0.35">
      <c r="A10" s="23" t="s">
        <v>6</v>
      </c>
      <c r="B10" s="21" t="s">
        <v>5</v>
      </c>
      <c r="C10" s="34" t="s">
        <v>152</v>
      </c>
      <c r="D10" s="22">
        <v>54355</v>
      </c>
      <c r="E10" s="21">
        <v>80492</v>
      </c>
    </row>
    <row r="11" spans="1:5" x14ac:dyDescent="0.35">
      <c r="A11" s="23" t="s">
        <v>10</v>
      </c>
      <c r="B11" s="21" t="s">
        <v>9</v>
      </c>
      <c r="C11" s="34" t="s">
        <v>152</v>
      </c>
      <c r="D11" s="22">
        <v>221711</v>
      </c>
      <c r="E11" s="21">
        <v>80493</v>
      </c>
    </row>
    <row r="12" spans="1:5" x14ac:dyDescent="0.35">
      <c r="A12" s="23" t="s">
        <v>105</v>
      </c>
      <c r="B12" s="21" t="s">
        <v>126</v>
      </c>
      <c r="C12" s="34" t="s">
        <v>152</v>
      </c>
      <c r="D12" s="22">
        <v>69150</v>
      </c>
      <c r="E12" s="21">
        <v>80494</v>
      </c>
    </row>
    <row r="13" spans="1:5" x14ac:dyDescent="0.35">
      <c r="A13" s="23" t="s">
        <v>77</v>
      </c>
      <c r="B13" s="21" t="s">
        <v>90</v>
      </c>
      <c r="C13" s="34" t="s">
        <v>152</v>
      </c>
      <c r="D13" s="22">
        <v>19334</v>
      </c>
      <c r="E13" s="21">
        <v>80495</v>
      </c>
    </row>
    <row r="14" spans="1:5" x14ac:dyDescent="0.35">
      <c r="A14" s="23" t="s">
        <v>14</v>
      </c>
      <c r="B14" s="21" t="s">
        <v>13</v>
      </c>
      <c r="C14" s="34" t="s">
        <v>152</v>
      </c>
      <c r="D14" s="22">
        <v>27703</v>
      </c>
      <c r="E14" s="21">
        <v>80496</v>
      </c>
    </row>
    <row r="15" spans="1:5" x14ac:dyDescent="0.35">
      <c r="A15" s="23" t="s">
        <v>18</v>
      </c>
      <c r="B15" s="21" t="s">
        <v>17</v>
      </c>
      <c r="C15" s="34" t="s">
        <v>152</v>
      </c>
      <c r="D15" s="22">
        <v>41623</v>
      </c>
      <c r="E15" s="21">
        <v>80497</v>
      </c>
    </row>
    <row r="16" spans="1:5" x14ac:dyDescent="0.35">
      <c r="A16" s="23" t="s">
        <v>22</v>
      </c>
      <c r="B16" s="21" t="s">
        <v>21</v>
      </c>
      <c r="C16" s="34" t="s">
        <v>152</v>
      </c>
      <c r="D16" s="22">
        <v>13223</v>
      </c>
      <c r="E16" s="21">
        <v>80498</v>
      </c>
    </row>
    <row r="17" spans="1:5" x14ac:dyDescent="0.35">
      <c r="A17" s="23" t="s">
        <v>79</v>
      </c>
      <c r="B17" s="21" t="s">
        <v>91</v>
      </c>
      <c r="C17" s="34" t="s">
        <v>152</v>
      </c>
      <c r="D17" s="22">
        <v>9509</v>
      </c>
      <c r="E17" s="21">
        <v>80499</v>
      </c>
    </row>
    <row r="18" spans="1:5" x14ac:dyDescent="0.35">
      <c r="A18" s="23" t="s">
        <v>26</v>
      </c>
      <c r="B18" s="21" t="s">
        <v>25</v>
      </c>
      <c r="C18" s="34" t="s">
        <v>152</v>
      </c>
      <c r="D18" s="22">
        <v>114977</v>
      </c>
      <c r="E18" s="21">
        <v>80500</v>
      </c>
    </row>
    <row r="19" spans="1:5" x14ac:dyDescent="0.35">
      <c r="A19" s="23" t="s">
        <v>30</v>
      </c>
      <c r="B19" s="21" t="s">
        <v>29</v>
      </c>
      <c r="C19" s="34" t="s">
        <v>152</v>
      </c>
      <c r="D19" s="22">
        <v>78647</v>
      </c>
      <c r="E19" s="21">
        <v>80501</v>
      </c>
    </row>
    <row r="20" spans="1:5" x14ac:dyDescent="0.35">
      <c r="A20" s="23" t="s">
        <v>33</v>
      </c>
      <c r="B20" s="21" t="s">
        <v>124</v>
      </c>
      <c r="C20" s="34" t="s">
        <v>152</v>
      </c>
      <c r="D20" s="22">
        <v>417695</v>
      </c>
      <c r="E20" s="21">
        <v>80502</v>
      </c>
    </row>
    <row r="21" spans="1:5" x14ac:dyDescent="0.35">
      <c r="A21" s="23" t="s">
        <v>81</v>
      </c>
      <c r="B21" s="21" t="s">
        <v>93</v>
      </c>
      <c r="C21" s="34" t="s">
        <v>152</v>
      </c>
      <c r="D21" s="22">
        <v>99204</v>
      </c>
      <c r="E21" s="21">
        <v>80503</v>
      </c>
    </row>
    <row r="22" spans="1:5" x14ac:dyDescent="0.35">
      <c r="A22" s="23" t="s">
        <v>83</v>
      </c>
      <c r="B22" s="21" t="s">
        <v>94</v>
      </c>
      <c r="C22" s="34" t="s">
        <v>152</v>
      </c>
      <c r="D22" s="22">
        <v>23397</v>
      </c>
      <c r="E22" s="21">
        <v>80504</v>
      </c>
    </row>
    <row r="23" spans="1:5" x14ac:dyDescent="0.35">
      <c r="A23" s="23" t="s">
        <v>110</v>
      </c>
      <c r="B23" s="21" t="s">
        <v>122</v>
      </c>
      <c r="C23" s="34" t="s">
        <v>152</v>
      </c>
      <c r="D23" s="22">
        <v>28868</v>
      </c>
      <c r="E23" s="21">
        <v>80505</v>
      </c>
    </row>
    <row r="24" spans="1:5" x14ac:dyDescent="0.35">
      <c r="A24" s="23" t="s">
        <v>139</v>
      </c>
      <c r="B24" s="21" t="s">
        <v>137</v>
      </c>
      <c r="C24" s="34" t="s">
        <v>152</v>
      </c>
      <c r="D24" s="22">
        <v>88087</v>
      </c>
      <c r="E24" s="21">
        <v>80506</v>
      </c>
    </row>
    <row r="25" spans="1:5" x14ac:dyDescent="0.35">
      <c r="A25" s="23" t="s">
        <v>35</v>
      </c>
      <c r="B25" s="21" t="s">
        <v>34</v>
      </c>
      <c r="C25" s="34" t="s">
        <v>152</v>
      </c>
      <c r="D25" s="22">
        <v>9192</v>
      </c>
      <c r="E25" s="21">
        <v>80507</v>
      </c>
    </row>
    <row r="26" spans="1:5" x14ac:dyDescent="0.35">
      <c r="A26" s="23" t="s">
        <v>85</v>
      </c>
      <c r="B26" s="21" t="s">
        <v>142</v>
      </c>
      <c r="C26" s="34" t="s">
        <v>152</v>
      </c>
      <c r="D26" s="22">
        <v>12064</v>
      </c>
      <c r="E26" s="21">
        <v>80508</v>
      </c>
    </row>
    <row r="27" spans="1:5" x14ac:dyDescent="0.35">
      <c r="A27" s="23" t="s">
        <v>86</v>
      </c>
      <c r="B27" s="21" t="s">
        <v>120</v>
      </c>
      <c r="C27" s="34" t="s">
        <v>152</v>
      </c>
      <c r="D27" s="22">
        <v>56532</v>
      </c>
      <c r="E27" s="21">
        <v>80509</v>
      </c>
    </row>
    <row r="28" spans="1:5" x14ac:dyDescent="0.35">
      <c r="A28" s="23" t="s">
        <v>87</v>
      </c>
      <c r="B28" s="21" t="s">
        <v>95</v>
      </c>
      <c r="C28" s="34" t="s">
        <v>152</v>
      </c>
      <c r="D28" s="22">
        <v>59642</v>
      </c>
      <c r="E28" s="21">
        <v>80510</v>
      </c>
    </row>
    <row r="29" spans="1:5" x14ac:dyDescent="0.35">
      <c r="A29" s="23" t="s">
        <v>115</v>
      </c>
      <c r="B29" s="21" t="s">
        <v>118</v>
      </c>
      <c r="C29" s="34" t="s">
        <v>152</v>
      </c>
      <c r="D29" s="22">
        <v>64180</v>
      </c>
      <c r="E29" s="21">
        <v>80511</v>
      </c>
    </row>
    <row r="30" spans="1:5" x14ac:dyDescent="0.35">
      <c r="A30" s="23" t="s">
        <v>39</v>
      </c>
      <c r="B30" s="21" t="s">
        <v>38</v>
      </c>
      <c r="C30" s="34" t="s">
        <v>152</v>
      </c>
      <c r="D30" s="22">
        <v>143415</v>
      </c>
      <c r="E30" s="21">
        <v>80512</v>
      </c>
    </row>
    <row r="31" spans="1:5" x14ac:dyDescent="0.35">
      <c r="A31" s="23" t="s">
        <v>146</v>
      </c>
      <c r="B31" s="21" t="s">
        <v>144</v>
      </c>
      <c r="C31" s="34" t="s">
        <v>152</v>
      </c>
      <c r="D31" s="22">
        <v>4919</v>
      </c>
      <c r="E31" s="21">
        <v>80513</v>
      </c>
    </row>
    <row r="32" spans="1:5" x14ac:dyDescent="0.35">
      <c r="A32" s="33" t="s">
        <v>43</v>
      </c>
      <c r="B32" s="21" t="s">
        <v>42</v>
      </c>
      <c r="C32" s="34" t="s">
        <v>152</v>
      </c>
      <c r="D32" s="22">
        <v>144614</v>
      </c>
      <c r="E32" s="21">
        <v>80514</v>
      </c>
    </row>
    <row r="33" spans="1:5" x14ac:dyDescent="0.35">
      <c r="A33" s="46" t="s">
        <v>46</v>
      </c>
      <c r="B33" s="43"/>
      <c r="C33" s="43"/>
      <c r="D33" s="47">
        <f>SUBTOTAL(109,Table7[County
Total])</f>
        <v>2026081</v>
      </c>
      <c r="E33" s="43"/>
    </row>
    <row r="34" spans="1:5" x14ac:dyDescent="0.35">
      <c r="A34" s="24" t="s">
        <v>47</v>
      </c>
    </row>
    <row r="35" spans="1:5" x14ac:dyDescent="0.35">
      <c r="A35" s="24" t="s">
        <v>48</v>
      </c>
    </row>
    <row r="36" spans="1:5" x14ac:dyDescent="0.35">
      <c r="A36" s="26" t="s">
        <v>151</v>
      </c>
    </row>
  </sheetData>
  <printOptions horizontalCentered="1"/>
  <pageMargins left="0.45" right="0.45" top="0.75" bottom="0.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Title I, Pt D 4th - LEA</vt:lpstr>
      <vt:lpstr>2018-19 Title I, Pt D 4th - Cty</vt:lpstr>
      <vt:lpstr>'2018-19 Title I, Pt D 4th - Cty'!Print_Area</vt:lpstr>
      <vt:lpstr>'2018-19 Title I, Pt D 4th - Cty'!Print_Titles</vt:lpstr>
      <vt:lpstr>'2018-19 Title I, Pt D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Title I, Part D (CA Dept of Education)</dc:title>
  <dc:subject>Title I, Part D, Subpart 2 program fourth apportionment schedule for fiscal year 2018-19. </dc:subject>
  <dc:creator>Windows User</dc:creator>
  <cp:lastModifiedBy>Taylor Uda</cp:lastModifiedBy>
  <cp:lastPrinted>2019-05-28T22:19:10Z</cp:lastPrinted>
  <dcterms:created xsi:type="dcterms:W3CDTF">2018-09-04T23:00:39Z</dcterms:created>
  <dcterms:modified xsi:type="dcterms:W3CDTF">2023-05-02T16:08:54Z</dcterms:modified>
</cp:coreProperties>
</file>