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19-20\"/>
    </mc:Choice>
  </mc:AlternateContent>
  <xr:revisionPtr revIDLastSave="0" documentId="13_ncr:1_{1069F90F-1024-4457-8B2E-5D70B30B2C4E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19-20 Title III EL Appt 13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13th'!$A$6:$L$21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Title III EL Appt 13th'!$1:$6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K22" i="1" l="1"/>
  <c r="L22" i="1"/>
</calcChain>
</file>

<file path=xl/sharedStrings.xml><?xml version="1.0" encoding="utf-8"?>
<sst xmlns="http://schemas.openxmlformats.org/spreadsheetml/2006/main" count="217" uniqueCount="127">
  <si>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</si>
  <si>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</si>
  <si>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</si>
  <si>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</si>
  <si>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</si>
  <si>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</si>
  <si>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</si>
  <si>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</si>
  <si>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</si>
  <si>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</si>
  <si>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</si>
  <si>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</si>
  <si>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</si>
  <si>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</si>
  <si>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</si>
  <si>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</si>
  <si>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</si>
  <si>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</si>
  <si>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</si>
  <si>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 xml:space="preserve">English Language Acquisition, Language Enhancement, and Academic Achievement for English Learner Students 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</si>
  <si>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</si>
  <si>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Full CDS Code</t>
  </si>
  <si>
    <t>Fresno</t>
  </si>
  <si>
    <t>0000006842</t>
  </si>
  <si>
    <t>Los Angeles</t>
  </si>
  <si>
    <t>0000044132</t>
  </si>
  <si>
    <t>Riverside</t>
  </si>
  <si>
    <t>0000011837</t>
  </si>
  <si>
    <t>San Diego</t>
  </si>
  <si>
    <t>0000007988</t>
  </si>
  <si>
    <t>San Mateo</t>
  </si>
  <si>
    <t>0000011843</t>
  </si>
  <si>
    <t>Santa Clara</t>
  </si>
  <si>
    <t>0000011846</t>
  </si>
  <si>
    <t>Sonoma</t>
  </si>
  <si>
    <t>0000011855</t>
  </si>
  <si>
    <t>Tulare</t>
  </si>
  <si>
    <t>0000011859</t>
  </si>
  <si>
    <t>0000000</t>
  </si>
  <si>
    <t>N/A</t>
  </si>
  <si>
    <t>10</t>
  </si>
  <si>
    <t>19</t>
  </si>
  <si>
    <t>33</t>
  </si>
  <si>
    <t>37</t>
  </si>
  <si>
    <t>41</t>
  </si>
  <si>
    <t>43694350000000</t>
  </si>
  <si>
    <t>43</t>
  </si>
  <si>
    <t>69435</t>
  </si>
  <si>
    <t>Evergreen Elementary</t>
  </si>
  <si>
    <t>49</t>
  </si>
  <si>
    <t>54</t>
  </si>
  <si>
    <t>Kern</t>
  </si>
  <si>
    <t>0000040496</t>
  </si>
  <si>
    <t>Mendocino</t>
  </si>
  <si>
    <t>0000004364</t>
  </si>
  <si>
    <t>10623310000000</t>
  </si>
  <si>
    <t>62331</t>
  </si>
  <si>
    <t>Orange Center</t>
  </si>
  <si>
    <t>15</t>
  </si>
  <si>
    <t>19642870000000</t>
  </si>
  <si>
    <t>64287</t>
  </si>
  <si>
    <t>Baldwin Park Unified</t>
  </si>
  <si>
    <t>23656150000000</t>
  </si>
  <si>
    <t>23</t>
  </si>
  <si>
    <t>65615</t>
  </si>
  <si>
    <t>Ukiah Unified</t>
  </si>
  <si>
    <t>33669850000000</t>
  </si>
  <si>
    <t>66985</t>
  </si>
  <si>
    <t>Banning Unified</t>
  </si>
  <si>
    <t>43694270132274</t>
  </si>
  <si>
    <t>69427</t>
  </si>
  <si>
    <t>0132274</t>
  </si>
  <si>
    <t>1737</t>
  </si>
  <si>
    <t>C1737</t>
  </si>
  <si>
    <t>Alpha Cindy Avitia High</t>
  </si>
  <si>
    <t>54722230000000</t>
  </si>
  <si>
    <t>72223</t>
  </si>
  <si>
    <t>Traver Joint Elementary</t>
  </si>
  <si>
    <t>Schedule of the Thirteenth Apportionment for Title III, Part A</t>
  </si>
  <si>
    <t>13th
Apportionment</t>
  </si>
  <si>
    <t>County Summary of the Thirteenth Apportionment for Title III, Part A</t>
  </si>
  <si>
    <t>15633210000000</t>
  </si>
  <si>
    <t>63321</t>
  </si>
  <si>
    <t>Bakersfield City</t>
  </si>
  <si>
    <t>24736190000000</t>
  </si>
  <si>
    <t>24</t>
  </si>
  <si>
    <t>73619</t>
  </si>
  <si>
    <t>Gustine Unified</t>
  </si>
  <si>
    <t>37683790000000</t>
  </si>
  <si>
    <t>68379</t>
  </si>
  <si>
    <t>San Ysidro Elementary</t>
  </si>
  <si>
    <t>41689160000000</t>
  </si>
  <si>
    <t>68916</t>
  </si>
  <si>
    <t>Jefferson Elementary</t>
  </si>
  <si>
    <t>43694840000000</t>
  </si>
  <si>
    <t>69484</t>
  </si>
  <si>
    <t>Gilroy Unified</t>
  </si>
  <si>
    <t>43696250000000</t>
  </si>
  <si>
    <t>69625</t>
  </si>
  <si>
    <t>Oak Grove Elementary</t>
  </si>
  <si>
    <t>44754320000000</t>
  </si>
  <si>
    <t>44</t>
  </si>
  <si>
    <t>75432</t>
  </si>
  <si>
    <t>Scotts Valley Unified</t>
  </si>
  <si>
    <t>49708050000000</t>
  </si>
  <si>
    <t>70805</t>
  </si>
  <si>
    <t>Mark West Union Elementary</t>
  </si>
  <si>
    <t>Merced</t>
  </si>
  <si>
    <t>0000011831</t>
  </si>
  <si>
    <t>Santa Cruz</t>
  </si>
  <si>
    <t>0000011781</t>
  </si>
  <si>
    <t>November 2022</t>
  </si>
  <si>
    <t>19-14346 10-13-2022</t>
  </si>
  <si>
    <t>00329731</t>
  </si>
  <si>
    <t>00329732</t>
  </si>
  <si>
    <t>00329733</t>
  </si>
  <si>
    <t>00329734</t>
  </si>
  <si>
    <t>00329735</t>
  </si>
  <si>
    <t>00329736</t>
  </si>
  <si>
    <t>00329737</t>
  </si>
  <si>
    <t>00329738</t>
  </si>
  <si>
    <t>00329739</t>
  </si>
  <si>
    <t>00329740</t>
  </si>
  <si>
    <t>00329741</t>
  </si>
  <si>
    <t>00329742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</si>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</sst>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0" fontId="1" fillId="0" borderId="7" xfId="0" applyFont="1" applyBorder="1" applyAlignment="1">
      <alignment horizontal="center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164" fontId="6" fillId="0" borderId="7" xfId="22" applyNumberFormat="1" applyFont="1" applyBorder="1"/>
    <xf numFmtId="0" fontId="26" fillId="0" borderId="0" xfId="0" applyFont="1"/>
    <xf numFmtId="0" fontId="0" fillId="0" borderId="0" xfId="0" applyAlignment="1"/>
    <xf numFmtId="49" fontId="27" fillId="0" borderId="0" xfId="3" applyNumberFormat="1" applyFont="1" applyBorder="1" applyAlignment="1">
      <alignment horizontal="left" vertical="top"/>
    </xf>
    <xf numFmtId="0" fontId="5" fillId="0" borderId="0" xfId="4"/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4" fillId="0" borderId="8" xfId="25" applyFill="1"/>
    <xf numFmtId="0" fontId="4" fillId="0" borderId="8" xfId="25" applyAlignment="1">
      <alignment horizontal="center"/>
    </xf>
    <xf numFmtId="0" fontId="2" fillId="0" borderId="0" xfId="24" applyFont="1"/>
    <xf numFmtId="0" fontId="27" fillId="0" borderId="0" xfId="3" applyFont="1" applyBorder="1" applyAlignment="1">
      <alignment horizontal="left" vertical="top"/>
    </xf>
    <xf numFmtId="0" fontId="0" fillId="0" borderId="0" xfId="0" applyFont="1" applyAlignme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1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2" totalsRowCount="1" headerRowDxfId="17" tableBorderDxfId="16" totalsRowCellStyle="Total">
  <autoFilter ref="A6:L21" xr:uid="{51416EC0-6B12-4C3E-9919-E7505C3C81E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5" dataCellStyle="Normal 7" totalsRowCellStyle="Total"/>
    <tableColumn id="2" xr3:uid="{00000000-0010-0000-0000-000002000000}" name="FI$Cal_x000a_Supplier ID" dataCellStyle="Normal 7" totalsRowCellStyle="Total"/>
    <tableColumn id="3" xr3:uid="{00000000-0010-0000-0000-000003000000}" name="FI$Cal_x000a_Address_x000a_Sequence_x000a_ID" dataCellStyle="Normal 7" totalsRowCellStyle="Total"/>
    <tableColumn id="8" xr3:uid="{232D7F10-947C-4D30-B1A4-386F8A639060}" name="Full CDS Code" dataDxfId="14" dataCellStyle="Normal 7" totalsRowCellStyle="Total"/>
    <tableColumn id="4" xr3:uid="{00000000-0010-0000-0000-000004000000}" name="County_x000a_Code" dataCellStyle="Normal 5 2" totalsRowCellStyle="Total"/>
    <tableColumn id="5" xr3:uid="{00000000-0010-0000-0000-000005000000}" name="District_x000a_Code" dataCellStyle="Normal 5 2" totalsRowCellStyle="Total"/>
    <tableColumn id="6" xr3:uid="{00000000-0010-0000-0000-000006000000}" name="School_x000a_Code" dataCellStyle="Normal 5 2" totalsRowCellStyle="Total"/>
    <tableColumn id="7" xr3:uid="{00000000-0010-0000-0000-000007000000}" name="Direct_x000a_Funded_x000a_Charter School_x000a_Number" dataCellStyle="Normal 5 2" totalsRowCellStyle="Total"/>
    <tableColumn id="9" xr3:uid="{00000000-0010-0000-0000-000009000000}" name="Service_x000a_Location_x000a_Field" totalsRowDxfId="13" dataCellStyle="Normal 7" totalsRowCellStyle="Total"/>
    <tableColumn id="10" xr3:uid="{00000000-0010-0000-0000-00000A000000}" name="Local Educational Agency" dataCellStyle="Normal 5 2" totalsRowCellStyle="Total"/>
    <tableColumn id="11" xr3:uid="{00000000-0010-0000-0000-00000B000000}" name="_x000a_2019–20_x000a_Final Allocation Amount" totalsRowFunction="sum" totalsRowDxfId="12" dataCellStyle="Normal 7" totalsRowCellStyle="Total"/>
    <tableColumn id="12" xr3:uid="{00000000-0010-0000-0000-00000C000000}" name="13th_x000a_Apportionment" totalsRowFunction="sum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local educational agencies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8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76C74001-4B04-41F9-B4F3-164DB872F402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Normal="100" workbookViewId="0"/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4" width="15.07421875" style="1" bestFit="1" customWidth="1"/>
    <col min="5" max="6" width="8.4609375" style="1" customWidth="1"/>
    <col min="7" max="7" width="10" style="1" bestFit="1" customWidth="1"/>
    <col min="8" max="8" width="10" style="1" customWidth="1"/>
    <col min="9" max="9" width="12" style="1" customWidth="1"/>
    <col min="10" max="10" width="34.4609375" style="1" customWidth="1"/>
    <col min="11" max="11" width="13.53515625" style="1" customWidth="1"/>
    <col min="12" max="12" width="18.23046875" style="1" customWidth="1"/>
    <col min="13" max="16384" width="9.23046875" style="1"/>
  </cols>
  <sheetData>
    <row r="1" spans="1:12" ht="20" x14ac:dyDescent="0.35">
      <c r="A1" s="53" t="s">
        <v>78</v>
      </c>
    </row>
    <row r="2" spans="1:12" ht="18" x14ac:dyDescent="0.4">
      <c r="A2" s="52" t="s">
        <v>16</v>
      </c>
    </row>
    <row r="3" spans="1:12" x14ac:dyDescent="0.35">
      <c r="A3" s="45" t="s">
        <v>15</v>
      </c>
    </row>
    <row r="4" spans="1:12" x14ac:dyDescent="0.35">
      <c r="A4" s="28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54" t="s">
        <v>126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37" t="s">
        <v>0</v>
      </c>
      <c r="B6" s="37" t="s">
        <v>9</v>
      </c>
      <c r="C6" s="37" t="s">
        <v>10</v>
      </c>
      <c r="D6" s="37" t="s">
        <v>21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11</v>
      </c>
      <c r="J6" s="37" t="s">
        <v>5</v>
      </c>
      <c r="K6" s="37" t="s">
        <v>20</v>
      </c>
      <c r="L6" s="37" t="s">
        <v>79</v>
      </c>
    </row>
    <row r="7" spans="1:12" ht="16" thickTop="1" x14ac:dyDescent="0.35">
      <c r="A7" s="18" t="s">
        <v>22</v>
      </c>
      <c r="B7" s="24" t="s">
        <v>23</v>
      </c>
      <c r="C7" s="24">
        <v>10</v>
      </c>
      <c r="D7" s="24" t="s">
        <v>55</v>
      </c>
      <c r="E7" s="25" t="s">
        <v>40</v>
      </c>
      <c r="F7" s="25" t="s">
        <v>56</v>
      </c>
      <c r="G7" s="25" t="s">
        <v>38</v>
      </c>
      <c r="H7" s="25" t="s">
        <v>39</v>
      </c>
      <c r="I7" s="24" t="s">
        <v>56</v>
      </c>
      <c r="J7" s="26" t="s">
        <v>57</v>
      </c>
      <c r="K7" s="27">
        <v>15947</v>
      </c>
      <c r="L7" s="19">
        <v>1354</v>
      </c>
    </row>
    <row r="8" spans="1:12" x14ac:dyDescent="0.35">
      <c r="A8" s="18" t="s">
        <v>51</v>
      </c>
      <c r="B8" s="24" t="s">
        <v>52</v>
      </c>
      <c r="C8" s="24">
        <v>2</v>
      </c>
      <c r="D8" s="24" t="s">
        <v>81</v>
      </c>
      <c r="E8" s="25" t="s">
        <v>58</v>
      </c>
      <c r="F8" s="25" t="s">
        <v>82</v>
      </c>
      <c r="G8" s="25" t="s">
        <v>38</v>
      </c>
      <c r="H8" s="25" t="s">
        <v>39</v>
      </c>
      <c r="I8" s="24" t="s">
        <v>82</v>
      </c>
      <c r="J8" s="26" t="s">
        <v>83</v>
      </c>
      <c r="K8" s="27">
        <v>946052</v>
      </c>
      <c r="L8" s="19">
        <v>136226</v>
      </c>
    </row>
    <row r="9" spans="1:12" x14ac:dyDescent="0.35">
      <c r="A9" s="18" t="s">
        <v>24</v>
      </c>
      <c r="B9" s="24" t="s">
        <v>25</v>
      </c>
      <c r="C9" s="24">
        <v>1</v>
      </c>
      <c r="D9" s="24" t="s">
        <v>59</v>
      </c>
      <c r="E9" s="25" t="s">
        <v>41</v>
      </c>
      <c r="F9" s="25" t="s">
        <v>60</v>
      </c>
      <c r="G9" s="25" t="s">
        <v>38</v>
      </c>
      <c r="H9" s="25" t="s">
        <v>39</v>
      </c>
      <c r="I9" s="24" t="s">
        <v>60</v>
      </c>
      <c r="J9" s="26" t="s">
        <v>61</v>
      </c>
      <c r="K9" s="27">
        <v>307525</v>
      </c>
      <c r="L9" s="19">
        <v>51442</v>
      </c>
    </row>
    <row r="10" spans="1:12" x14ac:dyDescent="0.35">
      <c r="A10" s="18" t="s">
        <v>53</v>
      </c>
      <c r="B10" s="24" t="s">
        <v>54</v>
      </c>
      <c r="C10" s="24">
        <v>31</v>
      </c>
      <c r="D10" s="24" t="s">
        <v>62</v>
      </c>
      <c r="E10" s="25" t="s">
        <v>63</v>
      </c>
      <c r="F10" s="25" t="s">
        <v>64</v>
      </c>
      <c r="G10" s="25" t="s">
        <v>38</v>
      </c>
      <c r="H10" s="25" t="s">
        <v>39</v>
      </c>
      <c r="I10" s="24" t="s">
        <v>64</v>
      </c>
      <c r="J10" s="26" t="s">
        <v>65</v>
      </c>
      <c r="K10" s="27">
        <v>177295</v>
      </c>
      <c r="L10" s="19">
        <v>5996</v>
      </c>
    </row>
    <row r="11" spans="1:12" x14ac:dyDescent="0.35">
      <c r="A11" s="18" t="s">
        <v>107</v>
      </c>
      <c r="B11" s="24" t="s">
        <v>108</v>
      </c>
      <c r="C11" s="24">
        <v>1</v>
      </c>
      <c r="D11" s="24" t="s">
        <v>84</v>
      </c>
      <c r="E11" s="25" t="s">
        <v>85</v>
      </c>
      <c r="F11" s="25" t="s">
        <v>86</v>
      </c>
      <c r="G11" s="25" t="s">
        <v>38</v>
      </c>
      <c r="H11" s="25" t="s">
        <v>39</v>
      </c>
      <c r="I11" s="24" t="s">
        <v>86</v>
      </c>
      <c r="J11" s="26" t="s">
        <v>87</v>
      </c>
      <c r="K11" s="27">
        <v>63897</v>
      </c>
      <c r="L11" s="19">
        <v>5314</v>
      </c>
    </row>
    <row r="12" spans="1:12" x14ac:dyDescent="0.35">
      <c r="A12" s="18" t="s">
        <v>26</v>
      </c>
      <c r="B12" s="24" t="s">
        <v>27</v>
      </c>
      <c r="C12" s="24">
        <v>11</v>
      </c>
      <c r="D12" s="24" t="s">
        <v>66</v>
      </c>
      <c r="E12" s="25" t="s">
        <v>42</v>
      </c>
      <c r="F12" s="25" t="s">
        <v>67</v>
      </c>
      <c r="G12" s="25" t="s">
        <v>38</v>
      </c>
      <c r="H12" s="25" t="s">
        <v>39</v>
      </c>
      <c r="I12" s="24" t="s">
        <v>67</v>
      </c>
      <c r="J12" s="26" t="s">
        <v>68</v>
      </c>
      <c r="K12" s="27">
        <v>98780</v>
      </c>
      <c r="L12" s="19">
        <v>45605</v>
      </c>
    </row>
    <row r="13" spans="1:12" x14ac:dyDescent="0.35">
      <c r="A13" s="18" t="s">
        <v>28</v>
      </c>
      <c r="B13" s="24" t="s">
        <v>29</v>
      </c>
      <c r="C13" s="24">
        <v>2</v>
      </c>
      <c r="D13" s="24" t="s">
        <v>88</v>
      </c>
      <c r="E13" s="25" t="s">
        <v>43</v>
      </c>
      <c r="F13" s="25" t="s">
        <v>89</v>
      </c>
      <c r="G13" s="25" t="s">
        <v>38</v>
      </c>
      <c r="H13" s="25" t="s">
        <v>39</v>
      </c>
      <c r="I13" s="24" t="s">
        <v>89</v>
      </c>
      <c r="J13" s="26" t="s">
        <v>90</v>
      </c>
      <c r="K13" s="27">
        <v>316163</v>
      </c>
      <c r="L13" s="19">
        <v>100108</v>
      </c>
    </row>
    <row r="14" spans="1:12" x14ac:dyDescent="0.35">
      <c r="A14" s="18" t="s">
        <v>30</v>
      </c>
      <c r="B14" s="24" t="s">
        <v>31</v>
      </c>
      <c r="C14" s="24">
        <v>1</v>
      </c>
      <c r="D14" s="24" t="s">
        <v>91</v>
      </c>
      <c r="E14" s="25" t="s">
        <v>44</v>
      </c>
      <c r="F14" s="25" t="s">
        <v>92</v>
      </c>
      <c r="G14" s="25" t="s">
        <v>38</v>
      </c>
      <c r="H14" s="25" t="s">
        <v>39</v>
      </c>
      <c r="I14" s="24" t="s">
        <v>92</v>
      </c>
      <c r="J14" s="26" t="s">
        <v>93</v>
      </c>
      <c r="K14" s="27">
        <v>315941</v>
      </c>
      <c r="L14" s="19">
        <v>17589</v>
      </c>
    </row>
    <row r="15" spans="1:12" x14ac:dyDescent="0.35">
      <c r="A15" s="18" t="s">
        <v>32</v>
      </c>
      <c r="B15" s="24" t="s">
        <v>33</v>
      </c>
      <c r="C15" s="24">
        <v>3</v>
      </c>
      <c r="D15" s="24" t="s">
        <v>45</v>
      </c>
      <c r="E15" s="25" t="s">
        <v>46</v>
      </c>
      <c r="F15" s="25" t="s">
        <v>47</v>
      </c>
      <c r="G15" s="25" t="s">
        <v>38</v>
      </c>
      <c r="H15" s="25" t="s">
        <v>39</v>
      </c>
      <c r="I15" s="24" t="s">
        <v>47</v>
      </c>
      <c r="J15" s="26" t="s">
        <v>48</v>
      </c>
      <c r="K15" s="27">
        <v>291246</v>
      </c>
      <c r="L15" s="19">
        <v>8319</v>
      </c>
    </row>
    <row r="16" spans="1:12" x14ac:dyDescent="0.35">
      <c r="A16" s="18" t="s">
        <v>32</v>
      </c>
      <c r="B16" s="24" t="s">
        <v>33</v>
      </c>
      <c r="C16" s="24">
        <v>3</v>
      </c>
      <c r="D16" s="24" t="s">
        <v>94</v>
      </c>
      <c r="E16" s="25" t="s">
        <v>46</v>
      </c>
      <c r="F16" s="25" t="s">
        <v>95</v>
      </c>
      <c r="G16" s="25" t="s">
        <v>38</v>
      </c>
      <c r="H16" s="25" t="s">
        <v>39</v>
      </c>
      <c r="I16" s="24" t="s">
        <v>95</v>
      </c>
      <c r="J16" s="26" t="s">
        <v>96</v>
      </c>
      <c r="K16" s="27">
        <v>278622</v>
      </c>
      <c r="L16" s="19">
        <v>23071</v>
      </c>
    </row>
    <row r="17" spans="1:12" x14ac:dyDescent="0.35">
      <c r="A17" s="18" t="s">
        <v>32</v>
      </c>
      <c r="B17" s="24" t="s">
        <v>33</v>
      </c>
      <c r="C17" s="24">
        <v>3</v>
      </c>
      <c r="D17" s="24" t="s">
        <v>97</v>
      </c>
      <c r="E17" s="25" t="s">
        <v>46</v>
      </c>
      <c r="F17" s="25" t="s">
        <v>98</v>
      </c>
      <c r="G17" s="25" t="s">
        <v>38</v>
      </c>
      <c r="H17" s="25" t="s">
        <v>39</v>
      </c>
      <c r="I17" s="24" t="s">
        <v>98</v>
      </c>
      <c r="J17" s="26" t="s">
        <v>99</v>
      </c>
      <c r="K17" s="27">
        <v>274524</v>
      </c>
      <c r="L17" s="19">
        <v>47161</v>
      </c>
    </row>
    <row r="18" spans="1:12" x14ac:dyDescent="0.35">
      <c r="A18" s="18" t="s">
        <v>32</v>
      </c>
      <c r="B18" s="24" t="s">
        <v>33</v>
      </c>
      <c r="C18" s="24">
        <v>3</v>
      </c>
      <c r="D18" s="24" t="s">
        <v>69</v>
      </c>
      <c r="E18" s="25" t="s">
        <v>46</v>
      </c>
      <c r="F18" s="25" t="s">
        <v>70</v>
      </c>
      <c r="G18" s="25" t="s">
        <v>71</v>
      </c>
      <c r="H18" s="25" t="s">
        <v>72</v>
      </c>
      <c r="I18" s="24" t="s">
        <v>73</v>
      </c>
      <c r="J18" s="26" t="s">
        <v>74</v>
      </c>
      <c r="K18" s="27">
        <v>19158</v>
      </c>
      <c r="L18" s="19">
        <v>3983</v>
      </c>
    </row>
    <row r="19" spans="1:12" x14ac:dyDescent="0.35">
      <c r="A19" s="18" t="s">
        <v>109</v>
      </c>
      <c r="B19" s="24" t="s">
        <v>110</v>
      </c>
      <c r="C19" s="24">
        <v>1</v>
      </c>
      <c r="D19" s="24" t="s">
        <v>100</v>
      </c>
      <c r="E19" s="25" t="s">
        <v>101</v>
      </c>
      <c r="F19" s="25" t="s">
        <v>102</v>
      </c>
      <c r="G19" s="25" t="s">
        <v>38</v>
      </c>
      <c r="H19" s="25" t="s">
        <v>39</v>
      </c>
      <c r="I19" s="24" t="s">
        <v>102</v>
      </c>
      <c r="J19" s="26" t="s">
        <v>103</v>
      </c>
      <c r="K19" s="27">
        <v>13067</v>
      </c>
      <c r="L19" s="19">
        <v>974</v>
      </c>
    </row>
    <row r="20" spans="1:12" x14ac:dyDescent="0.35">
      <c r="A20" s="18" t="s">
        <v>34</v>
      </c>
      <c r="B20" s="24" t="s">
        <v>35</v>
      </c>
      <c r="C20" s="24">
        <v>6</v>
      </c>
      <c r="D20" s="24" t="s">
        <v>104</v>
      </c>
      <c r="E20" s="25" t="s">
        <v>49</v>
      </c>
      <c r="F20" s="25" t="s">
        <v>105</v>
      </c>
      <c r="G20" s="25" t="s">
        <v>38</v>
      </c>
      <c r="H20" s="25" t="s">
        <v>39</v>
      </c>
      <c r="I20" s="24" t="s">
        <v>105</v>
      </c>
      <c r="J20" s="26" t="s">
        <v>106</v>
      </c>
      <c r="K20" s="27">
        <v>17608</v>
      </c>
      <c r="L20" s="19">
        <v>338</v>
      </c>
    </row>
    <row r="21" spans="1:12" x14ac:dyDescent="0.35">
      <c r="A21" s="29" t="s">
        <v>36</v>
      </c>
      <c r="B21" s="30" t="s">
        <v>37</v>
      </c>
      <c r="C21" s="30">
        <v>1</v>
      </c>
      <c r="D21" s="30" t="s">
        <v>75</v>
      </c>
      <c r="E21" s="31" t="s">
        <v>50</v>
      </c>
      <c r="F21" s="31" t="s">
        <v>76</v>
      </c>
      <c r="G21" s="31" t="s">
        <v>38</v>
      </c>
      <c r="H21" s="31" t="s">
        <v>39</v>
      </c>
      <c r="I21" s="30" t="s">
        <v>76</v>
      </c>
      <c r="J21" s="32" t="s">
        <v>77</v>
      </c>
      <c r="K21" s="33">
        <v>15614</v>
      </c>
      <c r="L21" s="41">
        <v>320</v>
      </c>
    </row>
    <row r="22" spans="1:12" x14ac:dyDescent="0.35">
      <c r="A22" s="50" t="s">
        <v>6</v>
      </c>
      <c r="B22" s="48"/>
      <c r="C22" s="48"/>
      <c r="D22" s="48"/>
      <c r="E22" s="48"/>
      <c r="F22" s="48"/>
      <c r="G22" s="48"/>
      <c r="H22" s="48"/>
      <c r="I22" s="51"/>
      <c r="J22" s="48"/>
      <c r="K22" s="49">
        <f>SUBTOTAL(109,Table3[
2019–20
Final Allocation Amount])</f>
        <v>3151439</v>
      </c>
      <c r="L22" s="49">
        <f>SUBTOTAL(109,Table3[13th
Apportionment])</f>
        <v>447800</v>
      </c>
    </row>
    <row r="23" spans="1:12" x14ac:dyDescent="0.35">
      <c r="A23" s="1" t="s">
        <v>7</v>
      </c>
      <c r="I23" s="6"/>
      <c r="L23" s="3"/>
    </row>
    <row r="24" spans="1:12" x14ac:dyDescent="0.35">
      <c r="A24" s="1" t="s">
        <v>8</v>
      </c>
      <c r="I24" s="6"/>
      <c r="L24" s="3"/>
    </row>
    <row r="25" spans="1:12" x14ac:dyDescent="0.35">
      <c r="A25" s="23" t="s">
        <v>111</v>
      </c>
      <c r="B25" s="8"/>
      <c r="C25" s="8"/>
      <c r="D25" s="8"/>
      <c r="I25" s="6"/>
      <c r="L25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zoomScaleNormal="100" workbookViewId="0"/>
  </sheetViews>
  <sheetFormatPr defaultColWidth="9.23046875" defaultRowHeight="15.5" x14ac:dyDescent="0.35"/>
  <cols>
    <col min="1" max="1" width="11.4609375" style="13" customWidth="1"/>
    <col min="2" max="2" width="24.53515625" style="4" customWidth="1"/>
    <col min="3" max="3" width="21.3046875" style="4" customWidth="1"/>
    <col min="4" max="4" width="12" style="2" bestFit="1" customWidth="1"/>
    <col min="5" max="5" width="9.765625" style="4" bestFit="1" customWidth="1"/>
    <col min="6" max="16384" width="9.23046875" style="4"/>
  </cols>
  <sheetData>
    <row r="1" spans="1:8" ht="20" x14ac:dyDescent="0.35">
      <c r="A1" s="44" t="s">
        <v>80</v>
      </c>
    </row>
    <row r="2" spans="1:8" ht="18" x14ac:dyDescent="0.4">
      <c r="A2" s="46" t="s">
        <v>19</v>
      </c>
      <c r="B2" s="43"/>
      <c r="C2" s="43"/>
      <c r="D2" s="43"/>
      <c r="E2" s="43"/>
      <c r="F2" s="43"/>
      <c r="G2" s="43"/>
      <c r="H2" s="43"/>
    </row>
    <row r="3" spans="1:8" x14ac:dyDescent="0.35">
      <c r="A3" s="45" t="s">
        <v>15</v>
      </c>
    </row>
    <row r="4" spans="1:8" x14ac:dyDescent="0.35">
      <c r="A4" s="16" t="s">
        <v>17</v>
      </c>
      <c r="B4" s="14"/>
      <c r="C4" s="14"/>
      <c r="D4" s="15"/>
    </row>
    <row r="5" spans="1:8" s="9" customFormat="1" ht="31" x14ac:dyDescent="0.35">
      <c r="A5" s="35" t="s">
        <v>18</v>
      </c>
      <c r="B5" s="35" t="s">
        <v>13</v>
      </c>
      <c r="C5" s="35" t="s">
        <v>14</v>
      </c>
      <c r="D5" s="36" t="s">
        <v>12</v>
      </c>
      <c r="E5" s="35" t="s">
        <v>125</v>
      </c>
    </row>
    <row r="6" spans="1:8" x14ac:dyDescent="0.35">
      <c r="A6" s="6" t="s">
        <v>40</v>
      </c>
      <c r="B6" s="1" t="s">
        <v>22</v>
      </c>
      <c r="C6" s="20" t="s">
        <v>112</v>
      </c>
      <c r="D6" s="7">
        <v>1354</v>
      </c>
      <c r="E6" s="42" t="s">
        <v>113</v>
      </c>
    </row>
    <row r="7" spans="1:8" x14ac:dyDescent="0.35">
      <c r="A7" s="6" t="s">
        <v>58</v>
      </c>
      <c r="B7" s="1" t="s">
        <v>51</v>
      </c>
      <c r="C7" s="20" t="s">
        <v>112</v>
      </c>
      <c r="D7" s="7">
        <v>136226</v>
      </c>
      <c r="E7" s="42" t="s">
        <v>114</v>
      </c>
    </row>
    <row r="8" spans="1:8" x14ac:dyDescent="0.35">
      <c r="A8" s="6" t="s">
        <v>41</v>
      </c>
      <c r="B8" s="1" t="s">
        <v>24</v>
      </c>
      <c r="C8" s="20" t="s">
        <v>112</v>
      </c>
      <c r="D8" s="7">
        <v>51442</v>
      </c>
      <c r="E8" s="42" t="s">
        <v>115</v>
      </c>
    </row>
    <row r="9" spans="1:8" x14ac:dyDescent="0.35">
      <c r="A9" s="6" t="s">
        <v>63</v>
      </c>
      <c r="B9" s="1" t="s">
        <v>53</v>
      </c>
      <c r="C9" s="20" t="s">
        <v>112</v>
      </c>
      <c r="D9" s="7">
        <v>5996</v>
      </c>
      <c r="E9" s="42" t="s">
        <v>116</v>
      </c>
    </row>
    <row r="10" spans="1:8" x14ac:dyDescent="0.35">
      <c r="A10" s="6" t="s">
        <v>85</v>
      </c>
      <c r="B10" s="1" t="s">
        <v>107</v>
      </c>
      <c r="C10" s="20" t="s">
        <v>112</v>
      </c>
      <c r="D10" s="7">
        <v>5314</v>
      </c>
      <c r="E10" s="42" t="s">
        <v>117</v>
      </c>
    </row>
    <row r="11" spans="1:8" x14ac:dyDescent="0.35">
      <c r="A11" s="6" t="s">
        <v>42</v>
      </c>
      <c r="B11" s="1" t="s">
        <v>26</v>
      </c>
      <c r="C11" s="20" t="s">
        <v>112</v>
      </c>
      <c r="D11" s="7">
        <v>45605</v>
      </c>
      <c r="E11" s="42" t="s">
        <v>118</v>
      </c>
    </row>
    <row r="12" spans="1:8" x14ac:dyDescent="0.35">
      <c r="A12" s="6" t="s">
        <v>43</v>
      </c>
      <c r="B12" s="1" t="s">
        <v>28</v>
      </c>
      <c r="C12" s="20" t="s">
        <v>112</v>
      </c>
      <c r="D12" s="7">
        <v>100108</v>
      </c>
      <c r="E12" s="42" t="s">
        <v>119</v>
      </c>
    </row>
    <row r="13" spans="1:8" x14ac:dyDescent="0.35">
      <c r="A13" s="6" t="s">
        <v>44</v>
      </c>
      <c r="B13" s="1" t="s">
        <v>30</v>
      </c>
      <c r="C13" s="20" t="s">
        <v>112</v>
      </c>
      <c r="D13" s="7">
        <v>17589</v>
      </c>
      <c r="E13" s="42" t="s">
        <v>120</v>
      </c>
    </row>
    <row r="14" spans="1:8" x14ac:dyDescent="0.35">
      <c r="A14" s="6" t="s">
        <v>46</v>
      </c>
      <c r="B14" s="1" t="s">
        <v>32</v>
      </c>
      <c r="C14" s="20" t="s">
        <v>112</v>
      </c>
      <c r="D14" s="7">
        <v>82534</v>
      </c>
      <c r="E14" s="42" t="s">
        <v>121</v>
      </c>
    </row>
    <row r="15" spans="1:8" x14ac:dyDescent="0.35">
      <c r="A15" s="17" t="s">
        <v>101</v>
      </c>
      <c r="B15" s="1" t="s">
        <v>109</v>
      </c>
      <c r="C15" s="20" t="s">
        <v>112</v>
      </c>
      <c r="D15" s="7">
        <v>974</v>
      </c>
      <c r="E15" s="42" t="s">
        <v>122</v>
      </c>
    </row>
    <row r="16" spans="1:8" x14ac:dyDescent="0.35">
      <c r="A16" s="17" t="s">
        <v>49</v>
      </c>
      <c r="B16" s="1" t="s">
        <v>34</v>
      </c>
      <c r="C16" s="20" t="s">
        <v>112</v>
      </c>
      <c r="D16" s="7">
        <v>338</v>
      </c>
      <c r="E16" s="42" t="s">
        <v>123</v>
      </c>
    </row>
    <row r="17" spans="1:5" x14ac:dyDescent="0.35">
      <c r="A17" s="38" t="s">
        <v>50</v>
      </c>
      <c r="B17" s="39" t="s">
        <v>36</v>
      </c>
      <c r="C17" s="34" t="s">
        <v>112</v>
      </c>
      <c r="D17" s="40">
        <v>320</v>
      </c>
      <c r="E17" s="42" t="s">
        <v>124</v>
      </c>
    </row>
    <row r="18" spans="1:5" s="21" customFormat="1" x14ac:dyDescent="0.35">
      <c r="A18" s="47" t="s">
        <v>6</v>
      </c>
      <c r="B18" s="48"/>
      <c r="C18" s="48"/>
      <c r="D18" s="49">
        <f>SUM(Table7[County
Total])</f>
        <v>447800</v>
      </c>
      <c r="E18" s="48"/>
    </row>
    <row r="19" spans="1:5" x14ac:dyDescent="0.35">
      <c r="A19" s="10" t="s">
        <v>7</v>
      </c>
      <c r="B19" s="11"/>
      <c r="C19" s="11"/>
      <c r="D19" s="22"/>
    </row>
    <row r="20" spans="1:5" x14ac:dyDescent="0.35">
      <c r="A20" s="10" t="s">
        <v>8</v>
      </c>
      <c r="B20" s="11"/>
      <c r="C20" s="11"/>
      <c r="D20" s="12"/>
    </row>
    <row r="21" spans="1:5" x14ac:dyDescent="0.35">
      <c r="A21" s="23" t="s">
        <v>111</v>
      </c>
      <c r="B21" s="11"/>
      <c r="C21" s="11"/>
      <c r="D21" s="12"/>
    </row>
  </sheetData>
  <printOptions horizontalCentered="1"/>
  <pageMargins left="0.45" right="0.45" top="0.75" bottom="0.25" header="0.3" footer="0.05"/>
  <pageSetup scale="80" orientation="portrait" r:id="rId1"/>
  <ignoredErrors>
    <ignoredError sqref="A3:A4 A19:A20 A22:A104857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III EL Appt 13th</vt:lpstr>
      <vt:lpstr>2019-20 Title III EL County</vt:lpstr>
      <vt:lpstr>'2019-20 Title III EL Appt 13th'!Print_Titles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Recip13-19: Title III, English Learner (CA Dept of Education)</dc:title>
  <dc:subject>Title III, English Language Acquisition, Language Enhancement, and Academic Achievement for English Learners program thirteenth apportionment schedule for fiscal year 2019-20.</dc:subject>
  <dc:creator>Windows User</dc:creator>
  <cp:lastModifiedBy>Taylor Uda</cp:lastModifiedBy>
  <cp:lastPrinted>2022-10-17T20:56:30Z</cp:lastPrinted>
  <dcterms:created xsi:type="dcterms:W3CDTF">2018-08-22T16:15:05Z</dcterms:created>
  <dcterms:modified xsi:type="dcterms:W3CDTF">2022-10-25T19:49:24Z</dcterms:modified>
</cp:coreProperties>
</file>