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8AABB98-5710-46D3-8AD5-6CB8AFE63A2D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9-20 Title I, Pt D 2nd - LEA" sheetId="1" r:id="rId1"/>
    <sheet name="2019-20 Title I, Pt D 2nd - Cty" sheetId="2" r:id="rId2"/>
  </sheets>
  <definedNames>
    <definedName name="_xlnm._FilterDatabase" localSheetId="0" hidden="1">'2019-20 Title I, Pt D 2nd - LEA'!#REF!</definedName>
    <definedName name="_xlnm.Print_Area" localSheetId="1">'2019-20 Title I, Pt D 2nd - Cty'!$A$1:$E$41</definedName>
    <definedName name="_xlnm.Print_Titles" localSheetId="1">'2019-20 Title I, Pt D 2nd - Cty'!$1:$5</definedName>
    <definedName name="_xlnm.Print_Titles" localSheetId="0">'2019-20 Title I, Pt D 2nd -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H38" i="1" l="1"/>
  <c r="I38" i="1"/>
  <c r="F37" i="1" l="1"/>
  <c r="F32" i="1"/>
  <c r="F29" i="1"/>
  <c r="F22" i="1"/>
  <c r="F21" i="1"/>
  <c r="F17" i="1"/>
  <c r="F13" i="1"/>
  <c r="F9" i="1"/>
  <c r="F7" i="1"/>
  <c r="F26" i="1" l="1"/>
  <c r="F6" i="1"/>
  <c r="F35" i="1" l="1"/>
  <c r="F10" i="1" l="1"/>
  <c r="F11" i="1"/>
  <c r="F12" i="1"/>
  <c r="F14" i="1"/>
  <c r="F15" i="1"/>
  <c r="F16" i="1"/>
  <c r="F18" i="1"/>
  <c r="F19" i="1"/>
  <c r="F20" i="1"/>
  <c r="F23" i="1"/>
  <c r="F24" i="1"/>
  <c r="F25" i="1"/>
  <c r="F27" i="1"/>
  <c r="F28" i="1"/>
  <c r="F30" i="1"/>
  <c r="F31" i="1"/>
  <c r="F33" i="1"/>
  <c r="F34" i="1"/>
  <c r="F36" i="1"/>
  <c r="F8" i="1" l="1"/>
</calcChain>
</file>

<file path=xl/sharedStrings.xml><?xml version="1.0" encoding="utf-8"?>
<sst xmlns="http://schemas.openxmlformats.org/spreadsheetml/2006/main" count="613" uniqueCount="185">
  <si>
    <t>County
Name</t>
  </si>
  <si>
    <t>County
Code</t>
  </si>
  <si>
    <t>District
Code</t>
  </si>
  <si>
    <t>Local Educational Agency</t>
  </si>
  <si>
    <t>13</t>
  </si>
  <si>
    <t>Kings</t>
  </si>
  <si>
    <t>16</t>
  </si>
  <si>
    <t>10165</t>
  </si>
  <si>
    <t>Kings County Office of Education</t>
  </si>
  <si>
    <t>Los Angeles</t>
  </si>
  <si>
    <t>19</t>
  </si>
  <si>
    <t>Merced</t>
  </si>
  <si>
    <t>24</t>
  </si>
  <si>
    <t>10249</t>
  </si>
  <si>
    <t>Merced County Office of Education</t>
  </si>
  <si>
    <t>Sacramento</t>
  </si>
  <si>
    <t>34</t>
  </si>
  <si>
    <t>10348</t>
  </si>
  <si>
    <t>Sacramento County Office of Education</t>
  </si>
  <si>
    <t>37</t>
  </si>
  <si>
    <t>Tulare</t>
  </si>
  <si>
    <t>54</t>
  </si>
  <si>
    <t>10546</t>
  </si>
  <si>
    <t>Tulare County Office of Education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</si>
  <si>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</si>
  <si>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</si>
  <si>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</si>
  <si>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</si>
  <si>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</si>
  <si>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</si>
  <si>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0000011818</t>
  </si>
  <si>
    <t>0000044132</t>
  </si>
  <si>
    <t>0000011831</t>
  </si>
  <si>
    <t>0000012374</t>
  </si>
  <si>
    <t>0000011859</t>
  </si>
  <si>
    <t>County
Total</t>
  </si>
  <si>
    <t>Mariposa County Office of Education</t>
  </si>
  <si>
    <t>Stanislaus County Office of Education</t>
  </si>
  <si>
    <t>22</t>
  </si>
  <si>
    <t>10223</t>
  </si>
  <si>
    <t>45</t>
  </si>
  <si>
    <t>50</t>
  </si>
  <si>
    <t>10504</t>
  </si>
  <si>
    <t>0000011869</t>
  </si>
  <si>
    <t>Mariposa</t>
  </si>
  <si>
    <t>Stanislaus</t>
  </si>
  <si>
    <t>0000011856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</si>
  <si>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</si>
  <si>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</si>
  <si>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</si>
  <si>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</si>
  <si>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10371</t>
  </si>
  <si>
    <t>San Diego County Office of Education</t>
  </si>
  <si>
    <t>San Diego</t>
  </si>
  <si>
    <t>0000007988</t>
  </si>
  <si>
    <t>Imperial</t>
  </si>
  <si>
    <t>0000011814</t>
  </si>
  <si>
    <t>10132</t>
  </si>
  <si>
    <t>Imperial County Office of Education</t>
  </si>
  <si>
    <t>Shasta</t>
  </si>
  <si>
    <t>0000011849</t>
  </si>
  <si>
    <t>Tuolumne</t>
  </si>
  <si>
    <t>0000011861</t>
  </si>
  <si>
    <t>55</t>
  </si>
  <si>
    <t>Tuolumne County Superintendent of Schools</t>
  </si>
  <si>
    <t>10553</t>
  </si>
  <si>
    <t>10454</t>
  </si>
  <si>
    <t>Butte</t>
  </si>
  <si>
    <t>San Benito</t>
  </si>
  <si>
    <t>San Bernardino</t>
  </si>
  <si>
    <t>San Benito County Office of Education</t>
  </si>
  <si>
    <t>10355</t>
  </si>
  <si>
    <t>35</t>
  </si>
  <si>
    <t>36</t>
  </si>
  <si>
    <t>04</t>
  </si>
  <si>
    <t>0000011838</t>
  </si>
  <si>
    <t>Fiscal Year 2019-20</t>
  </si>
  <si>
    <t>Contra Costa</t>
  </si>
  <si>
    <t>Contra Costa County Office of Education</t>
  </si>
  <si>
    <t>07</t>
  </si>
  <si>
    <t>10074</t>
  </si>
  <si>
    <t>0000003786</t>
  </si>
  <si>
    <t>Fresno</t>
  </si>
  <si>
    <t>Humboldt</t>
  </si>
  <si>
    <t>64733</t>
  </si>
  <si>
    <t>Los Angeles Unified</t>
  </si>
  <si>
    <t>Madera</t>
  </si>
  <si>
    <t>Monterey</t>
  </si>
  <si>
    <t>Riverside</t>
  </si>
  <si>
    <t>San Joaquin</t>
  </si>
  <si>
    <t>Santa Cruz</t>
  </si>
  <si>
    <t>Ventura</t>
  </si>
  <si>
    <t>Fresno County Office of Education</t>
  </si>
  <si>
    <t>Humboldt County Office of Education</t>
  </si>
  <si>
    <t>Madera County Superintendent of Schools</t>
  </si>
  <si>
    <t>Monterey County Office of Education</t>
  </si>
  <si>
    <t>Riverside County Office of Education</t>
  </si>
  <si>
    <t>56</t>
  </si>
  <si>
    <t>10561</t>
  </si>
  <si>
    <t>Ventura County Office of Education</t>
  </si>
  <si>
    <t>0000011863</t>
  </si>
  <si>
    <t>10</t>
  </si>
  <si>
    <t>10108</t>
  </si>
  <si>
    <t>12</t>
  </si>
  <si>
    <t>10124</t>
  </si>
  <si>
    <t>27</t>
  </si>
  <si>
    <t>10272</t>
  </si>
  <si>
    <t>33</t>
  </si>
  <si>
    <t>10330</t>
  </si>
  <si>
    <t>39</t>
  </si>
  <si>
    <t>10397</t>
  </si>
  <si>
    <t>San Joaquin County Office of Education</t>
  </si>
  <si>
    <t>44</t>
  </si>
  <si>
    <t>10447</t>
  </si>
  <si>
    <t>Santa Cruz County Office of Education</t>
  </si>
  <si>
    <t>Shasta County Office of Education</t>
  </si>
  <si>
    <t>0000006842</t>
  </si>
  <si>
    <t>0000011813</t>
  </si>
  <si>
    <t>0000011826</t>
  </si>
  <si>
    <t>0000008322</t>
  </si>
  <si>
    <t>0000011837</t>
  </si>
  <si>
    <t>0000011841</t>
  </si>
  <si>
    <t>0000011781</t>
  </si>
  <si>
    <t>20</t>
  </si>
  <si>
    <t>10207</t>
  </si>
  <si>
    <t>0000004172</t>
  </si>
  <si>
    <t>10041</t>
  </si>
  <si>
    <t>Butte County Office of Education</t>
  </si>
  <si>
    <t>San Bernardino County Office of Education</t>
  </si>
  <si>
    <t>10363</t>
  </si>
  <si>
    <t>0000011839</t>
  </si>
  <si>
    <t>Schedule of the Second Apportionment for Title I, Part D, Subpart 2</t>
  </si>
  <si>
    <t xml:space="preserve">
2019-20
Revised
Allocation
Amount</t>
  </si>
  <si>
    <t>2nd
Apportionment</t>
  </si>
  <si>
    <t>County Summary of the Second Apportionment for Title I, Part D, Subpart 2</t>
  </si>
  <si>
    <t>Calaveras</t>
  </si>
  <si>
    <t>0000011788</t>
  </si>
  <si>
    <t>05</t>
  </si>
  <si>
    <t>10058</t>
  </si>
  <si>
    <t>Calaveras County Office of Education</t>
  </si>
  <si>
    <t>08</t>
  </si>
  <si>
    <t>10082</t>
  </si>
  <si>
    <t>Del Norte</t>
  </si>
  <si>
    <t>0000011789</t>
  </si>
  <si>
    <t>Del Norte County Office of Education</t>
  </si>
  <si>
    <t>Kern</t>
  </si>
  <si>
    <t>15</t>
  </si>
  <si>
    <t>10157</t>
  </si>
  <si>
    <t>0000040496</t>
  </si>
  <si>
    <t>Kern County Office of Education</t>
  </si>
  <si>
    <t>Marin County Office of Education</t>
  </si>
  <si>
    <t>Marin</t>
  </si>
  <si>
    <t>0000011828</t>
  </si>
  <si>
    <t>21</t>
  </si>
  <si>
    <t>10215</t>
  </si>
  <si>
    <t>Napa County Office of Education</t>
  </si>
  <si>
    <t>28</t>
  </si>
  <si>
    <t>10280</t>
  </si>
  <si>
    <t>0000011834</t>
  </si>
  <si>
    <t>Napa</t>
  </si>
  <si>
    <t>Nevada County Office of Education</t>
  </si>
  <si>
    <t>29</t>
  </si>
  <si>
    <t>10298</t>
  </si>
  <si>
    <t>0000011835</t>
  </si>
  <si>
    <t>Nevada</t>
  </si>
  <si>
    <t>San Luis Obispo County Office of Education</t>
  </si>
  <si>
    <t>40</t>
  </si>
  <si>
    <t>10405</t>
  </si>
  <si>
    <t>San Luis Obispo</t>
  </si>
  <si>
    <t>0000011842</t>
  </si>
  <si>
    <t>Sonoma County Office of Education</t>
  </si>
  <si>
    <t>49</t>
  </si>
  <si>
    <t>10496</t>
  </si>
  <si>
    <t>0000011855</t>
  </si>
  <si>
    <t>Sonoma</t>
  </si>
  <si>
    <t>Yolo</t>
  </si>
  <si>
    <t>57</t>
  </si>
  <si>
    <t>10579</t>
  </si>
  <si>
    <t>Yolo County Office of Education</t>
  </si>
  <si>
    <t>0000011865</t>
  </si>
  <si>
    <t>19-14357 11-25-2019</t>
  </si>
  <si>
    <t>Voucher Number</t>
  </si>
  <si>
    <t>Fiscal Year 2019–20</t>
  </si>
  <si>
    <t>December 2019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</si>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</sst>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81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Fill="1"/>
    <xf numFmtId="49" fontId="15" fillId="0" borderId="0" xfId="0" applyNumberFormat="1" applyFont="1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49" fontId="16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16" fillId="0" borderId="0" xfId="0" applyNumberFormat="1" applyFont="1" applyFill="1" applyBorder="1" applyAlignment="1">
      <alignment horizontal="center"/>
    </xf>
    <xf numFmtId="49" fontId="15" fillId="0" borderId="0" xfId="0" quotePrefix="1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/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wrapText="1"/>
    </xf>
    <xf numFmtId="0" fontId="20" fillId="0" borderId="0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NumberFormat="1" applyFont="1"/>
    <xf numFmtId="6" fontId="20" fillId="0" borderId="0" xfId="0" applyNumberFormat="1" applyFont="1" applyAlignment="1"/>
    <xf numFmtId="0" fontId="19" fillId="0" borderId="0" xfId="0" applyNumberFormat="1" applyFont="1" applyFill="1" applyAlignment="1">
      <alignment horizontal="center"/>
    </xf>
    <xf numFmtId="6" fontId="11" fillId="0" borderId="0" xfId="0" applyNumberFormat="1" applyFont="1" applyFill="1"/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6" fontId="22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/>
    <xf numFmtId="0" fontId="1" fillId="0" borderId="0" xfId="0" applyFont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/>
    <xf numFmtId="6" fontId="11" fillId="0" borderId="0" xfId="0" applyNumberFormat="1" applyFont="1" applyAlignment="1"/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5" fillId="0" borderId="0" xfId="0" applyFont="1" applyAlignment="1"/>
    <xf numFmtId="164" fontId="11" fillId="0" borderId="0" xfId="0" applyNumberFormat="1" applyFont="1" applyBorder="1" applyAlignment="1">
      <alignment wrapText="1"/>
    </xf>
    <xf numFmtId="164" fontId="1" fillId="0" borderId="0" xfId="0" applyNumberFormat="1" applyFont="1" applyAlignment="1"/>
    <xf numFmtId="6" fontId="11" fillId="0" borderId="0" xfId="0" applyNumberFormat="1" applyFont="1" applyFill="1" applyAlignment="1"/>
    <xf numFmtId="0" fontId="1" fillId="0" borderId="0" xfId="0" applyFont="1"/>
    <xf numFmtId="0" fontId="12" fillId="0" borderId="0" xfId="0" applyFont="1"/>
    <xf numFmtId="49" fontId="0" fillId="0" borderId="0" xfId="0" quotePrefix="1" applyNumberFormat="1" applyFont="1"/>
    <xf numFmtId="0" fontId="23" fillId="0" borderId="0" xfId="1" applyFont="1" applyAlignment="1"/>
    <xf numFmtId="0" fontId="9" fillId="0" borderId="0" xfId="2" applyFont="1"/>
    <xf numFmtId="0" fontId="10" fillId="0" borderId="0" xfId="3"/>
    <xf numFmtId="0" fontId="12" fillId="0" borderId="5" xfId="11" applyFill="1" applyAlignment="1">
      <alignment horizontal="left"/>
    </xf>
    <xf numFmtId="0" fontId="12" fillId="0" borderId="5" xfId="11" applyAlignment="1">
      <alignment horizontal="center"/>
    </xf>
    <xf numFmtId="0" fontId="12" fillId="0" borderId="5" xfId="11"/>
    <xf numFmtId="6" fontId="12" fillId="0" borderId="5" xfId="11" applyNumberFormat="1" applyAlignment="1"/>
    <xf numFmtId="0" fontId="23" fillId="0" borderId="0" xfId="1" applyFont="1" applyFill="1" applyAlignment="1">
      <alignment horizontal="left" vertical="center"/>
    </xf>
    <xf numFmtId="0" fontId="12" fillId="0" borderId="7" xfId="11" applyBorder="1" applyAlignment="1">
      <alignment horizontal="left"/>
    </xf>
    <xf numFmtId="0" fontId="12" fillId="0" borderId="7" xfId="11" applyBorder="1"/>
    <xf numFmtId="164" fontId="12" fillId="0" borderId="7" xfId="11" applyNumberFormat="1" applyBorder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29"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38" totalsRowCount="1" headerRowDxfId="28" dataDxfId="26" headerRowBorderDxfId="27" tableBorderDxfId="25" totalsRowCellStyle="Total">
  <autoFilter ref="A5:I3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4" totalsRow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3" xr3:uid="{00000000-0010-0000-0000-000003000000}" name="County_x000a_Code" dataDxfId="18" totalsRowDxfId="17" totalsRowCellStyle="Total"/>
    <tableColumn id="4" xr3:uid="{00000000-0010-0000-0000-000004000000}" name="District_x000a_Code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19-20_x000a_Revised_x000a_Allocation_x000a_Amount" totalsRowFunction="sum" dataDxfId="11" totalsRowDxfId="10" totalsRowCellStyle="Total"/>
    <tableColumn id="11" xr3:uid="{00000000-0010-0000-0000-00000B000000}" name="2nd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8" totalsRowCount="1" headerRowBorderDxfId="7" tableBorderDxfId="6" totalsRowBorderDxfId="1" totalsRowCellStyle="Total">
  <tableColumns count="5">
    <tableColumn id="1" xr3:uid="{00000000-0010-0000-0100-000001000000}" name="County_x000a_Code" totalsRowLabel="Statewide Total" dataDxfId="5" totalsRowDxfId="0" totalsRowCellStyle="Total"/>
    <tableColumn id="2" xr3:uid="{00000000-0010-0000-0100-000002000000}" name="County_x000a_Treasurer" totalsRowCellStyle="Total"/>
    <tableColumn id="3" xr3:uid="{00000000-0010-0000-0100-000003000000}" name="Invoice Number" dataDxfId="4" totalsRowCellStyle="Total"/>
    <tableColumn id="4" xr3:uid="{00000000-0010-0000-0100-000004000000}" name="County_x000a_Total" totalsRowFunction="sum" dataDxfId="3" totalsRowCellStyle="Total"/>
    <tableColumn id="5" xr3:uid="{00000000-0010-0000-0100-000005000000}" name="Voucher Number" data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/>
  </sheetViews>
  <sheetFormatPr defaultColWidth="9.23046875" defaultRowHeight="15.5" x14ac:dyDescent="0.35"/>
  <cols>
    <col min="1" max="1" width="15" style="12" customWidth="1"/>
    <col min="2" max="2" width="11.69140625" style="12" bestFit="1" customWidth="1"/>
    <col min="3" max="3" width="11.3046875" style="12" customWidth="1"/>
    <col min="4" max="4" width="9.69140625" style="13" customWidth="1"/>
    <col min="5" max="5" width="9.53515625" style="13" customWidth="1"/>
    <col min="6" max="6" width="12" style="13" bestFit="1" customWidth="1"/>
    <col min="7" max="7" width="35.69140625" style="14" bestFit="1" customWidth="1"/>
    <col min="8" max="8" width="12.4609375" style="15" customWidth="1"/>
    <col min="9" max="9" width="17.4609375" style="3" bestFit="1" customWidth="1"/>
    <col min="10" max="10" width="9.23046875" style="3"/>
    <col min="11" max="11" width="11.07421875" style="3" bestFit="1" customWidth="1"/>
    <col min="12" max="16384" width="9.23046875" style="3"/>
  </cols>
  <sheetData>
    <row r="1" spans="1:9" ht="20" x14ac:dyDescent="0.4">
      <c r="A1" s="70" t="s">
        <v>131</v>
      </c>
      <c r="B1" s="1"/>
      <c r="C1" s="1"/>
      <c r="D1" s="2"/>
      <c r="E1" s="2"/>
      <c r="F1" s="2"/>
      <c r="G1" s="2"/>
      <c r="H1" s="2"/>
    </row>
    <row r="2" spans="1:9" ht="18" x14ac:dyDescent="0.4">
      <c r="A2" s="71" t="s">
        <v>50</v>
      </c>
      <c r="B2" s="1"/>
      <c r="C2" s="1"/>
      <c r="D2" s="2"/>
      <c r="E2" s="2"/>
      <c r="F2" s="2"/>
      <c r="G2" s="2"/>
      <c r="H2" s="2"/>
    </row>
    <row r="3" spans="1:9" ht="18" x14ac:dyDescent="0.35">
      <c r="A3" s="72" t="s">
        <v>48</v>
      </c>
      <c r="B3" s="1"/>
      <c r="C3" s="1"/>
      <c r="D3" s="2"/>
      <c r="E3" s="2"/>
      <c r="F3" s="2"/>
      <c r="G3" s="2"/>
      <c r="H3" s="2"/>
    </row>
    <row r="4" spans="1:9" ht="18" x14ac:dyDescent="0.35">
      <c r="A4" s="68" t="s">
        <v>182</v>
      </c>
      <c r="B4" s="1"/>
      <c r="C4" s="1"/>
      <c r="D4" s="2"/>
      <c r="E4" s="2"/>
      <c r="F4" s="2"/>
      <c r="G4" s="2"/>
      <c r="H4" s="2"/>
    </row>
    <row r="5" spans="1:9" ht="78" thickBot="1" x14ac:dyDescent="0.4">
      <c r="A5" s="4" t="s">
        <v>0</v>
      </c>
      <c r="B5" s="16" t="s">
        <v>28</v>
      </c>
      <c r="C5" s="16" t="s">
        <v>27</v>
      </c>
      <c r="D5" s="4" t="s">
        <v>1</v>
      </c>
      <c r="E5" s="4" t="s">
        <v>2</v>
      </c>
      <c r="F5" s="16" t="s">
        <v>29</v>
      </c>
      <c r="G5" s="4" t="s">
        <v>3</v>
      </c>
      <c r="H5" s="5" t="s">
        <v>132</v>
      </c>
      <c r="I5" s="16" t="s">
        <v>133</v>
      </c>
    </row>
    <row r="6" spans="1:9" ht="16" thickTop="1" x14ac:dyDescent="0.35">
      <c r="A6" s="50" t="s">
        <v>67</v>
      </c>
      <c r="B6" s="54" t="s">
        <v>125</v>
      </c>
      <c r="C6" s="54">
        <v>5</v>
      </c>
      <c r="D6" s="51" t="s">
        <v>74</v>
      </c>
      <c r="E6" s="51" t="s">
        <v>126</v>
      </c>
      <c r="F6" s="52" t="str">
        <f>Table26[[#This Row],[District
Code]]</f>
        <v>10041</v>
      </c>
      <c r="G6" s="37" t="s">
        <v>127</v>
      </c>
      <c r="H6" s="53">
        <v>98672</v>
      </c>
      <c r="I6" s="49">
        <v>21044</v>
      </c>
    </row>
    <row r="7" spans="1:9" x14ac:dyDescent="0.35">
      <c r="A7" s="6" t="s">
        <v>135</v>
      </c>
      <c r="B7" s="18" t="s">
        <v>136</v>
      </c>
      <c r="C7" s="18">
        <v>1</v>
      </c>
      <c r="D7" s="38" t="s">
        <v>137</v>
      </c>
      <c r="E7" s="38" t="s">
        <v>138</v>
      </c>
      <c r="F7" s="9" t="str">
        <f>Table26[[#This Row],[District
Code]]</f>
        <v>10058</v>
      </c>
      <c r="G7" s="37" t="s">
        <v>139</v>
      </c>
      <c r="H7" s="39">
        <v>50928</v>
      </c>
      <c r="I7" s="66">
        <v>10795</v>
      </c>
    </row>
    <row r="8" spans="1:9" x14ac:dyDescent="0.35">
      <c r="A8" s="6" t="s">
        <v>77</v>
      </c>
      <c r="B8" s="18" t="s">
        <v>81</v>
      </c>
      <c r="C8" s="18">
        <v>9</v>
      </c>
      <c r="D8" s="38" t="s">
        <v>79</v>
      </c>
      <c r="E8" s="38" t="s">
        <v>80</v>
      </c>
      <c r="F8" s="9" t="str">
        <f>Table26[[#This Row],[District
Code]]</f>
        <v>10074</v>
      </c>
      <c r="G8" s="37" t="s">
        <v>78</v>
      </c>
      <c r="H8" s="39">
        <v>420152</v>
      </c>
      <c r="I8" s="49">
        <v>105038</v>
      </c>
    </row>
    <row r="9" spans="1:9" x14ac:dyDescent="0.35">
      <c r="A9" s="6" t="s">
        <v>142</v>
      </c>
      <c r="B9" s="18" t="s">
        <v>143</v>
      </c>
      <c r="C9" s="18">
        <v>1</v>
      </c>
      <c r="D9" s="38" t="s">
        <v>140</v>
      </c>
      <c r="E9" s="38" t="s">
        <v>141</v>
      </c>
      <c r="F9" s="9" t="str">
        <f>Table26[[#This Row],[District
Code]]</f>
        <v>10082</v>
      </c>
      <c r="G9" s="58" t="s">
        <v>144</v>
      </c>
      <c r="H9" s="39">
        <v>44562</v>
      </c>
      <c r="I9" s="66">
        <v>6343</v>
      </c>
    </row>
    <row r="10" spans="1:9" x14ac:dyDescent="0.35">
      <c r="A10" s="6" t="s">
        <v>82</v>
      </c>
      <c r="B10" s="18" t="s">
        <v>116</v>
      </c>
      <c r="C10" s="18">
        <v>10</v>
      </c>
      <c r="D10" s="8" t="s">
        <v>101</v>
      </c>
      <c r="E10" s="8" t="s">
        <v>102</v>
      </c>
      <c r="F10" s="9" t="str">
        <f>Table26[[#This Row],[District
Code]]</f>
        <v>10108</v>
      </c>
      <c r="G10" s="42" t="s">
        <v>92</v>
      </c>
      <c r="H10" s="39">
        <v>1056746</v>
      </c>
      <c r="I10" s="49">
        <v>161409</v>
      </c>
    </row>
    <row r="11" spans="1:9" x14ac:dyDescent="0.35">
      <c r="A11" s="6" t="s">
        <v>83</v>
      </c>
      <c r="B11" s="17" t="s">
        <v>117</v>
      </c>
      <c r="C11" s="17">
        <v>1</v>
      </c>
      <c r="D11" s="8" t="s">
        <v>103</v>
      </c>
      <c r="E11" s="8" t="s">
        <v>104</v>
      </c>
      <c r="F11" s="9" t="str">
        <f>Table26[[#This Row],[District
Code]]</f>
        <v>10124</v>
      </c>
      <c r="G11" s="10" t="s">
        <v>93</v>
      </c>
      <c r="H11" s="39">
        <v>63659</v>
      </c>
      <c r="I11" s="49">
        <v>15915</v>
      </c>
    </row>
    <row r="12" spans="1:9" x14ac:dyDescent="0.35">
      <c r="A12" s="6" t="s">
        <v>55</v>
      </c>
      <c r="B12" s="18" t="s">
        <v>56</v>
      </c>
      <c r="C12" s="18">
        <v>1</v>
      </c>
      <c r="D12" s="8" t="s">
        <v>4</v>
      </c>
      <c r="E12" s="8" t="s">
        <v>57</v>
      </c>
      <c r="F12" s="9" t="str">
        <f>Table26[[#This Row],[District
Code]]</f>
        <v>10132</v>
      </c>
      <c r="G12" s="10" t="s">
        <v>58</v>
      </c>
      <c r="H12" s="39">
        <v>146417</v>
      </c>
      <c r="I12" s="49">
        <v>15714</v>
      </c>
    </row>
    <row r="13" spans="1:9" x14ac:dyDescent="0.35">
      <c r="A13" s="6" t="s">
        <v>145</v>
      </c>
      <c r="B13" s="18" t="s">
        <v>148</v>
      </c>
      <c r="C13" s="18">
        <v>2</v>
      </c>
      <c r="D13" s="8" t="s">
        <v>146</v>
      </c>
      <c r="E13" s="8" t="s">
        <v>147</v>
      </c>
      <c r="F13" s="9" t="str">
        <f>Table26[[#This Row],[District
Code]]</f>
        <v>10157</v>
      </c>
      <c r="G13" s="10" t="s">
        <v>149</v>
      </c>
      <c r="H13" s="39">
        <v>1114040</v>
      </c>
      <c r="I13" s="66">
        <v>235459</v>
      </c>
    </row>
    <row r="14" spans="1:9" x14ac:dyDescent="0.35">
      <c r="A14" s="6" t="s">
        <v>5</v>
      </c>
      <c r="B14" s="18" t="s">
        <v>30</v>
      </c>
      <c r="C14" s="18">
        <v>1</v>
      </c>
      <c r="D14" s="8" t="s">
        <v>6</v>
      </c>
      <c r="E14" s="8" t="s">
        <v>7</v>
      </c>
      <c r="F14" s="9" t="str">
        <f>Table26[[#This Row],[District
Code]]</f>
        <v>10165</v>
      </c>
      <c r="G14" s="10" t="s">
        <v>8</v>
      </c>
      <c r="H14" s="39">
        <v>184612</v>
      </c>
      <c r="I14" s="49">
        <v>31400</v>
      </c>
    </row>
    <row r="15" spans="1:9" x14ac:dyDescent="0.35">
      <c r="A15" s="6" t="s">
        <v>9</v>
      </c>
      <c r="B15" s="18" t="s">
        <v>31</v>
      </c>
      <c r="C15" s="18">
        <v>1</v>
      </c>
      <c r="D15" s="8" t="s">
        <v>10</v>
      </c>
      <c r="E15" s="8" t="s">
        <v>84</v>
      </c>
      <c r="F15" s="9" t="str">
        <f>Table26[[#This Row],[District
Code]]</f>
        <v>64733</v>
      </c>
      <c r="G15" s="10" t="s">
        <v>85</v>
      </c>
      <c r="H15" s="39">
        <v>935793</v>
      </c>
      <c r="I15" s="49">
        <v>80788</v>
      </c>
    </row>
    <row r="16" spans="1:9" x14ac:dyDescent="0.35">
      <c r="A16" s="3" t="s">
        <v>86</v>
      </c>
      <c r="B16" s="12" t="s">
        <v>118</v>
      </c>
      <c r="C16" s="12">
        <v>1</v>
      </c>
      <c r="D16" s="8" t="s">
        <v>123</v>
      </c>
      <c r="E16" s="8" t="s">
        <v>124</v>
      </c>
      <c r="F16" s="9" t="str">
        <f>Table26[[#This Row],[District
Code]]</f>
        <v>10207</v>
      </c>
      <c r="G16" s="10" t="s">
        <v>94</v>
      </c>
      <c r="H16" s="39">
        <v>324663</v>
      </c>
      <c r="I16" s="39">
        <v>81166</v>
      </c>
    </row>
    <row r="17" spans="1:9" x14ac:dyDescent="0.35">
      <c r="A17" s="40" t="s">
        <v>151</v>
      </c>
      <c r="B17" s="41" t="s">
        <v>152</v>
      </c>
      <c r="C17" s="41">
        <v>1</v>
      </c>
      <c r="D17" s="8" t="s">
        <v>153</v>
      </c>
      <c r="E17" s="8" t="s">
        <v>154</v>
      </c>
      <c r="F17" s="9" t="str">
        <f>Table26[[#This Row],[District
Code]]</f>
        <v>10215</v>
      </c>
      <c r="G17" s="37" t="s">
        <v>150</v>
      </c>
      <c r="H17" s="39">
        <v>105038</v>
      </c>
      <c r="I17" s="39">
        <v>21073</v>
      </c>
    </row>
    <row r="18" spans="1:9" x14ac:dyDescent="0.35">
      <c r="A18" s="30" t="s">
        <v>44</v>
      </c>
      <c r="B18" s="18" t="s">
        <v>43</v>
      </c>
      <c r="C18" s="18">
        <v>1</v>
      </c>
      <c r="D18" s="31" t="s">
        <v>38</v>
      </c>
      <c r="E18" s="31" t="s">
        <v>39</v>
      </c>
      <c r="F18" s="9" t="str">
        <f>Table26[[#This Row],[District
Code]]</f>
        <v>10223</v>
      </c>
      <c r="G18" s="32" t="s">
        <v>36</v>
      </c>
      <c r="H18" s="39">
        <v>38196</v>
      </c>
      <c r="I18" s="39">
        <v>9549</v>
      </c>
    </row>
    <row r="19" spans="1:9" x14ac:dyDescent="0.35">
      <c r="A19" s="6" t="s">
        <v>11</v>
      </c>
      <c r="B19" s="18" t="s">
        <v>32</v>
      </c>
      <c r="C19" s="18">
        <v>1</v>
      </c>
      <c r="D19" s="8" t="s">
        <v>12</v>
      </c>
      <c r="E19" s="8" t="s">
        <v>13</v>
      </c>
      <c r="F19" s="9" t="str">
        <f>Table26[[#This Row],[District
Code]]</f>
        <v>10249</v>
      </c>
      <c r="G19" s="10" t="s">
        <v>14</v>
      </c>
      <c r="H19" s="39">
        <v>200527</v>
      </c>
      <c r="I19" s="39">
        <v>28214</v>
      </c>
    </row>
    <row r="20" spans="1:9" x14ac:dyDescent="0.35">
      <c r="A20" s="6" t="s">
        <v>87</v>
      </c>
      <c r="B20" s="18" t="s">
        <v>119</v>
      </c>
      <c r="C20" s="18">
        <v>2</v>
      </c>
      <c r="D20" s="8" t="s">
        <v>105</v>
      </c>
      <c r="E20" s="8" t="s">
        <v>106</v>
      </c>
      <c r="F20" s="9" t="str">
        <f>Table26[[#This Row],[District
Code]]</f>
        <v>10272</v>
      </c>
      <c r="G20" s="10" t="s">
        <v>95</v>
      </c>
      <c r="H20" s="39">
        <v>451982</v>
      </c>
      <c r="I20" s="39">
        <v>112996</v>
      </c>
    </row>
    <row r="21" spans="1:9" x14ac:dyDescent="0.35">
      <c r="A21" s="6" t="s">
        <v>159</v>
      </c>
      <c r="B21" s="18" t="s">
        <v>158</v>
      </c>
      <c r="C21" s="18">
        <v>1</v>
      </c>
      <c r="D21" s="8" t="s">
        <v>156</v>
      </c>
      <c r="E21" s="8" t="s">
        <v>157</v>
      </c>
      <c r="F21" s="9" t="str">
        <f>Table26[[#This Row],[District
Code]]</f>
        <v>10280</v>
      </c>
      <c r="G21" s="37" t="s">
        <v>155</v>
      </c>
      <c r="H21" s="39">
        <v>85940</v>
      </c>
      <c r="I21" s="39">
        <v>21485</v>
      </c>
    </row>
    <row r="22" spans="1:9" x14ac:dyDescent="0.35">
      <c r="A22" s="6" t="s">
        <v>164</v>
      </c>
      <c r="B22" s="18" t="s">
        <v>163</v>
      </c>
      <c r="C22" s="18">
        <v>1</v>
      </c>
      <c r="D22" s="8" t="s">
        <v>161</v>
      </c>
      <c r="E22" s="8" t="s">
        <v>162</v>
      </c>
      <c r="F22" s="9" t="str">
        <f>Table26[[#This Row],[District
Code]]</f>
        <v>10298</v>
      </c>
      <c r="G22" s="37" t="s">
        <v>160</v>
      </c>
      <c r="H22" s="39">
        <v>50928</v>
      </c>
      <c r="I22" s="39">
        <v>6012</v>
      </c>
    </row>
    <row r="23" spans="1:9" x14ac:dyDescent="0.35">
      <c r="A23" s="6" t="s">
        <v>88</v>
      </c>
      <c r="B23" s="33" t="s">
        <v>120</v>
      </c>
      <c r="C23" s="33">
        <v>11</v>
      </c>
      <c r="D23" s="8" t="s">
        <v>107</v>
      </c>
      <c r="E23" s="8" t="s">
        <v>108</v>
      </c>
      <c r="F23" s="9" t="str">
        <f>Table26[[#This Row],[District
Code]]</f>
        <v>10330</v>
      </c>
      <c r="G23" s="32" t="s">
        <v>96</v>
      </c>
      <c r="H23" s="39">
        <v>728900</v>
      </c>
      <c r="I23" s="39">
        <v>165998</v>
      </c>
    </row>
    <row r="24" spans="1:9" x14ac:dyDescent="0.35">
      <c r="A24" s="6" t="s">
        <v>15</v>
      </c>
      <c r="B24" s="18" t="s">
        <v>33</v>
      </c>
      <c r="C24" s="18">
        <v>1</v>
      </c>
      <c r="D24" s="8" t="s">
        <v>16</v>
      </c>
      <c r="E24" s="8" t="s">
        <v>17</v>
      </c>
      <c r="F24" s="9" t="str">
        <f>Table26[[#This Row],[District
Code]]</f>
        <v>10348</v>
      </c>
      <c r="G24" s="10" t="s">
        <v>18</v>
      </c>
      <c r="H24" s="39">
        <v>296016</v>
      </c>
      <c r="I24" s="39">
        <v>61476</v>
      </c>
    </row>
    <row r="25" spans="1:9" x14ac:dyDescent="0.35">
      <c r="A25" s="6" t="s">
        <v>68</v>
      </c>
      <c r="B25" s="18" t="s">
        <v>75</v>
      </c>
      <c r="C25" s="18">
        <v>1</v>
      </c>
      <c r="D25" s="8" t="s">
        <v>72</v>
      </c>
      <c r="E25" s="8" t="s">
        <v>71</v>
      </c>
      <c r="F25" s="9" t="str">
        <f>Table26[[#This Row],[District
Code]]</f>
        <v>10355</v>
      </c>
      <c r="G25" s="10" t="s">
        <v>70</v>
      </c>
      <c r="H25" s="39">
        <v>31830</v>
      </c>
      <c r="I25" s="39">
        <v>7958</v>
      </c>
    </row>
    <row r="26" spans="1:9" x14ac:dyDescent="0.35">
      <c r="A26" s="50" t="s">
        <v>69</v>
      </c>
      <c r="B26" s="54" t="s">
        <v>130</v>
      </c>
      <c r="C26" s="54">
        <v>4</v>
      </c>
      <c r="D26" s="55" t="s">
        <v>73</v>
      </c>
      <c r="E26" s="55" t="s">
        <v>129</v>
      </c>
      <c r="F26" s="52" t="str">
        <f>Table26[[#This Row],[District
Code]]</f>
        <v>10363</v>
      </c>
      <c r="G26" s="56" t="s">
        <v>128</v>
      </c>
      <c r="H26" s="53">
        <v>1355945</v>
      </c>
      <c r="I26" s="39">
        <v>56979</v>
      </c>
    </row>
    <row r="27" spans="1:9" x14ac:dyDescent="0.35">
      <c r="A27" s="3" t="s">
        <v>53</v>
      </c>
      <c r="B27" s="12" t="s">
        <v>54</v>
      </c>
      <c r="C27" s="12">
        <v>2</v>
      </c>
      <c r="D27" s="35" t="s">
        <v>19</v>
      </c>
      <c r="E27" s="35" t="s">
        <v>51</v>
      </c>
      <c r="F27" s="9" t="str">
        <f>Table26[[#This Row],[District
Code]]</f>
        <v>10371</v>
      </c>
      <c r="G27" s="36" t="s">
        <v>52</v>
      </c>
      <c r="H27" s="39">
        <v>1715621</v>
      </c>
      <c r="I27" s="39">
        <v>428905</v>
      </c>
    </row>
    <row r="28" spans="1:9" x14ac:dyDescent="0.35">
      <c r="A28" s="6" t="s">
        <v>89</v>
      </c>
      <c r="B28" s="33" t="s">
        <v>121</v>
      </c>
      <c r="C28" s="33">
        <v>1</v>
      </c>
      <c r="D28" s="8" t="s">
        <v>109</v>
      </c>
      <c r="E28" s="8" t="s">
        <v>110</v>
      </c>
      <c r="F28" s="9" t="str">
        <f>Table26[[#This Row],[District
Code]]</f>
        <v>10397</v>
      </c>
      <c r="G28" s="10" t="s">
        <v>111</v>
      </c>
      <c r="H28" s="39">
        <v>662058</v>
      </c>
      <c r="I28" s="39">
        <v>165515</v>
      </c>
    </row>
    <row r="29" spans="1:9" x14ac:dyDescent="0.35">
      <c r="A29" s="6" t="s">
        <v>168</v>
      </c>
      <c r="B29" s="18" t="s">
        <v>169</v>
      </c>
      <c r="C29" s="18">
        <v>1</v>
      </c>
      <c r="D29" s="8" t="s">
        <v>166</v>
      </c>
      <c r="E29" s="8" t="s">
        <v>167</v>
      </c>
      <c r="F29" s="9" t="str">
        <f>Table26[[#This Row],[District
Code]]</f>
        <v>10405</v>
      </c>
      <c r="G29" s="10" t="s">
        <v>165</v>
      </c>
      <c r="H29" s="39">
        <v>133685</v>
      </c>
      <c r="I29" s="39">
        <v>12557</v>
      </c>
    </row>
    <row r="30" spans="1:9" x14ac:dyDescent="0.35">
      <c r="A30" s="40" t="s">
        <v>90</v>
      </c>
      <c r="B30" s="41" t="s">
        <v>122</v>
      </c>
      <c r="C30" s="41">
        <v>1</v>
      </c>
      <c r="D30" s="8" t="s">
        <v>112</v>
      </c>
      <c r="E30" s="8" t="s">
        <v>113</v>
      </c>
      <c r="F30" s="9" t="str">
        <f>Table26[[#This Row],[District
Code]]</f>
        <v>10447</v>
      </c>
      <c r="G30" s="10" t="s">
        <v>114</v>
      </c>
      <c r="H30" s="39">
        <v>213259</v>
      </c>
      <c r="I30" s="39">
        <v>29619</v>
      </c>
    </row>
    <row r="31" spans="1:9" x14ac:dyDescent="0.35">
      <c r="A31" s="3" t="s">
        <v>59</v>
      </c>
      <c r="B31" s="12" t="s">
        <v>60</v>
      </c>
      <c r="C31" s="12">
        <v>1</v>
      </c>
      <c r="D31" s="8" t="s">
        <v>40</v>
      </c>
      <c r="E31" s="8" t="s">
        <v>66</v>
      </c>
      <c r="F31" s="9" t="str">
        <f>Table26[[#This Row],[District
Code]]</f>
        <v>10454</v>
      </c>
      <c r="G31" s="10" t="s">
        <v>115</v>
      </c>
      <c r="H31" s="39">
        <v>187795</v>
      </c>
      <c r="I31" s="39">
        <v>46949</v>
      </c>
    </row>
    <row r="32" spans="1:9" x14ac:dyDescent="0.35">
      <c r="A32" s="40" t="s">
        <v>174</v>
      </c>
      <c r="B32" s="41" t="s">
        <v>173</v>
      </c>
      <c r="C32" s="41">
        <v>6</v>
      </c>
      <c r="D32" s="8" t="s">
        <v>171</v>
      </c>
      <c r="E32" s="8" t="s">
        <v>172</v>
      </c>
      <c r="F32" s="9" t="str">
        <f>Table26[[#This Row],[District
Code]]</f>
        <v>10496</v>
      </c>
      <c r="G32" s="10" t="s">
        <v>170</v>
      </c>
      <c r="H32" s="39">
        <v>401054</v>
      </c>
      <c r="I32" s="39">
        <v>81754</v>
      </c>
    </row>
    <row r="33" spans="1:9" x14ac:dyDescent="0.35">
      <c r="A33" s="30" t="s">
        <v>45</v>
      </c>
      <c r="B33" s="33" t="s">
        <v>46</v>
      </c>
      <c r="C33" s="33">
        <v>3</v>
      </c>
      <c r="D33" s="31" t="s">
        <v>41</v>
      </c>
      <c r="E33" s="31" t="s">
        <v>42</v>
      </c>
      <c r="F33" s="9" t="str">
        <f>Table26[[#This Row],[District
Code]]</f>
        <v>10504</v>
      </c>
      <c r="G33" s="32" t="s">
        <v>37</v>
      </c>
      <c r="H33" s="39">
        <v>582484</v>
      </c>
      <c r="I33" s="39">
        <v>145621</v>
      </c>
    </row>
    <row r="34" spans="1:9" x14ac:dyDescent="0.35">
      <c r="A34" s="6" t="s">
        <v>20</v>
      </c>
      <c r="B34" s="18" t="s">
        <v>34</v>
      </c>
      <c r="C34" s="18">
        <v>6</v>
      </c>
      <c r="D34" s="8" t="s">
        <v>21</v>
      </c>
      <c r="E34" s="8" t="s">
        <v>22</v>
      </c>
      <c r="F34" s="9" t="str">
        <f>Table26[[#This Row],[District
Code]]</f>
        <v>10546</v>
      </c>
      <c r="G34" s="10" t="s">
        <v>23</v>
      </c>
      <c r="H34" s="39">
        <v>560203</v>
      </c>
      <c r="I34" s="39">
        <v>140051</v>
      </c>
    </row>
    <row r="35" spans="1:9" x14ac:dyDescent="0.35">
      <c r="A35" s="3" t="s">
        <v>61</v>
      </c>
      <c r="B35" s="12" t="s">
        <v>62</v>
      </c>
      <c r="C35" s="12">
        <v>1</v>
      </c>
      <c r="D35" s="8" t="s">
        <v>63</v>
      </c>
      <c r="E35" s="8" t="s">
        <v>65</v>
      </c>
      <c r="F35" s="43" t="str">
        <f>Table26[[#This Row],[District
Code]]</f>
        <v>10553</v>
      </c>
      <c r="G35" s="10" t="s">
        <v>64</v>
      </c>
      <c r="H35" s="39">
        <v>50928</v>
      </c>
      <c r="I35" s="39">
        <v>12732</v>
      </c>
    </row>
    <row r="36" spans="1:9" x14ac:dyDescent="0.35">
      <c r="A36" s="44" t="s">
        <v>91</v>
      </c>
      <c r="B36" s="48" t="s">
        <v>100</v>
      </c>
      <c r="C36" s="48">
        <v>1</v>
      </c>
      <c r="D36" s="45" t="s">
        <v>97</v>
      </c>
      <c r="E36" s="45" t="s">
        <v>98</v>
      </c>
      <c r="F36" s="9" t="str">
        <f>Table26[[#This Row],[District
Code]]</f>
        <v>10561</v>
      </c>
      <c r="G36" s="46" t="s">
        <v>99</v>
      </c>
      <c r="H36" s="47">
        <v>496543</v>
      </c>
      <c r="I36" s="47">
        <v>124136</v>
      </c>
    </row>
    <row r="37" spans="1:9" x14ac:dyDescent="0.35">
      <c r="A37" s="40" t="s">
        <v>175</v>
      </c>
      <c r="B37" s="41" t="s">
        <v>179</v>
      </c>
      <c r="C37" s="41">
        <v>1</v>
      </c>
      <c r="D37" s="13" t="s">
        <v>176</v>
      </c>
      <c r="E37" s="13" t="s">
        <v>177</v>
      </c>
      <c r="F37" s="9" t="str">
        <f>Table26[[#This Row],[District
Code]]</f>
        <v>10579</v>
      </c>
      <c r="G37" s="59" t="s">
        <v>178</v>
      </c>
      <c r="H37" s="60">
        <v>101855</v>
      </c>
      <c r="I37" s="60">
        <v>25464</v>
      </c>
    </row>
    <row r="38" spans="1:9" x14ac:dyDescent="0.35">
      <c r="A38" s="73" t="s">
        <v>24</v>
      </c>
      <c r="B38" s="73"/>
      <c r="C38" s="73"/>
      <c r="D38" s="74"/>
      <c r="E38" s="74"/>
      <c r="F38" s="74"/>
      <c r="G38" s="75"/>
      <c r="H38" s="76">
        <f>SUBTOTAL(109,Table26[
2019-20
Revised
Allocation
Amount])</f>
        <v>12891031</v>
      </c>
      <c r="I38" s="76">
        <f>SUBTOTAL(109,Table26[2nd
Apportionment])</f>
        <v>2470114</v>
      </c>
    </row>
    <row r="39" spans="1:9" x14ac:dyDescent="0.35">
      <c r="A39" s="11" t="s">
        <v>25</v>
      </c>
      <c r="B39" s="11"/>
      <c r="C39" s="11"/>
    </row>
    <row r="40" spans="1:9" x14ac:dyDescent="0.35">
      <c r="A40" s="11" t="s">
        <v>26</v>
      </c>
      <c r="B40" s="11"/>
      <c r="C40" s="11"/>
    </row>
    <row r="41" spans="1:9" x14ac:dyDescent="0.35">
      <c r="A41" s="7" t="s">
        <v>183</v>
      </c>
      <c r="B41" s="7"/>
      <c r="C41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zoomScaleNormal="100" workbookViewId="0"/>
  </sheetViews>
  <sheetFormatPr defaultRowHeight="15.5" x14ac:dyDescent="0.35"/>
  <cols>
    <col min="1" max="1" width="10.53515625" style="28" customWidth="1"/>
    <col min="2" max="2" width="18.07421875" customWidth="1"/>
    <col min="3" max="3" width="20.765625" customWidth="1"/>
    <col min="4" max="4" width="13.3046875" style="29" customWidth="1"/>
    <col min="5" max="5" width="12.69140625" style="67" customWidth="1"/>
  </cols>
  <sheetData>
    <row r="1" spans="1:5" ht="20" x14ac:dyDescent="0.35">
      <c r="A1" s="77" t="s">
        <v>134</v>
      </c>
      <c r="B1" s="19"/>
      <c r="C1" s="19"/>
      <c r="D1" s="20"/>
    </row>
    <row r="2" spans="1:5" ht="18" x14ac:dyDescent="0.4">
      <c r="A2" s="71" t="s">
        <v>184</v>
      </c>
      <c r="B2" s="19"/>
      <c r="C2" s="19"/>
      <c r="D2" s="20"/>
    </row>
    <row r="3" spans="1:5" x14ac:dyDescent="0.35">
      <c r="A3" s="72" t="s">
        <v>48</v>
      </c>
      <c r="B3" s="19"/>
      <c r="C3" s="19"/>
      <c r="D3" s="20"/>
    </row>
    <row r="4" spans="1:5" x14ac:dyDescent="0.35">
      <c r="A4" s="68" t="s">
        <v>76</v>
      </c>
      <c r="B4" s="19"/>
      <c r="C4" s="19"/>
      <c r="D4" s="20"/>
    </row>
    <row r="5" spans="1:5" s="23" customFormat="1" ht="31" x14ac:dyDescent="0.35">
      <c r="A5" s="21" t="s">
        <v>1</v>
      </c>
      <c r="B5" s="21" t="s">
        <v>47</v>
      </c>
      <c r="C5" s="21" t="s">
        <v>49</v>
      </c>
      <c r="D5" s="22" t="s">
        <v>35</v>
      </c>
      <c r="E5" s="21" t="s">
        <v>181</v>
      </c>
    </row>
    <row r="6" spans="1:5" x14ac:dyDescent="0.35">
      <c r="A6" s="61" t="s">
        <v>74</v>
      </c>
      <c r="B6" s="62" t="s">
        <v>67</v>
      </c>
      <c r="C6" s="57" t="s">
        <v>180</v>
      </c>
      <c r="D6" s="64">
        <v>21044</v>
      </c>
      <c r="E6" s="67">
        <v>136097</v>
      </c>
    </row>
    <row r="7" spans="1:5" x14ac:dyDescent="0.35">
      <c r="A7" s="61" t="s">
        <v>137</v>
      </c>
      <c r="B7" s="62" t="s">
        <v>135</v>
      </c>
      <c r="C7" s="57" t="s">
        <v>180</v>
      </c>
      <c r="D7" s="64">
        <v>10795</v>
      </c>
      <c r="E7" s="67">
        <v>136098</v>
      </c>
    </row>
    <row r="8" spans="1:5" x14ac:dyDescent="0.35">
      <c r="A8" s="61" t="s">
        <v>79</v>
      </c>
      <c r="B8" s="62" t="s">
        <v>77</v>
      </c>
      <c r="C8" s="57" t="s">
        <v>180</v>
      </c>
      <c r="D8" s="64">
        <v>105038</v>
      </c>
      <c r="E8" s="67">
        <v>136099</v>
      </c>
    </row>
    <row r="9" spans="1:5" x14ac:dyDescent="0.35">
      <c r="A9" s="61" t="s">
        <v>140</v>
      </c>
      <c r="B9" s="62" t="s">
        <v>142</v>
      </c>
      <c r="C9" s="57" t="s">
        <v>180</v>
      </c>
      <c r="D9" s="64">
        <v>6343</v>
      </c>
      <c r="E9" s="67">
        <v>136100</v>
      </c>
    </row>
    <row r="10" spans="1:5" x14ac:dyDescent="0.35">
      <c r="A10" s="61" t="s">
        <v>101</v>
      </c>
      <c r="B10" s="62" t="s">
        <v>82</v>
      </c>
      <c r="C10" s="57" t="s">
        <v>180</v>
      </c>
      <c r="D10" s="64">
        <v>161409</v>
      </c>
      <c r="E10" s="67">
        <v>136101</v>
      </c>
    </row>
    <row r="11" spans="1:5" x14ac:dyDescent="0.35">
      <c r="A11" s="61" t="s">
        <v>103</v>
      </c>
      <c r="B11" s="62" t="s">
        <v>83</v>
      </c>
      <c r="C11" s="57" t="s">
        <v>180</v>
      </c>
      <c r="D11" s="64">
        <v>15915</v>
      </c>
      <c r="E11" s="67">
        <v>136102</v>
      </c>
    </row>
    <row r="12" spans="1:5" x14ac:dyDescent="0.35">
      <c r="A12" s="61" t="s">
        <v>4</v>
      </c>
      <c r="B12" s="62" t="s">
        <v>55</v>
      </c>
      <c r="C12" s="57" t="s">
        <v>180</v>
      </c>
      <c r="D12" s="64">
        <v>15714</v>
      </c>
      <c r="E12" s="67">
        <v>136103</v>
      </c>
    </row>
    <row r="13" spans="1:5" x14ac:dyDescent="0.35">
      <c r="A13" s="61" t="s">
        <v>146</v>
      </c>
      <c r="B13" s="62" t="s">
        <v>145</v>
      </c>
      <c r="C13" s="57" t="s">
        <v>180</v>
      </c>
      <c r="D13" s="64">
        <v>235459</v>
      </c>
      <c r="E13" s="67">
        <v>136104</v>
      </c>
    </row>
    <row r="14" spans="1:5" x14ac:dyDescent="0.35">
      <c r="A14" s="61" t="s">
        <v>6</v>
      </c>
      <c r="B14" s="62" t="s">
        <v>5</v>
      </c>
      <c r="C14" s="57" t="s">
        <v>180</v>
      </c>
      <c r="D14" s="64">
        <v>31400</v>
      </c>
      <c r="E14" s="67">
        <v>136105</v>
      </c>
    </row>
    <row r="15" spans="1:5" x14ac:dyDescent="0.35">
      <c r="A15" s="61" t="s">
        <v>10</v>
      </c>
      <c r="B15" s="62" t="s">
        <v>9</v>
      </c>
      <c r="C15" s="57" t="s">
        <v>180</v>
      </c>
      <c r="D15" s="64">
        <v>80788</v>
      </c>
      <c r="E15" s="67">
        <v>136106</v>
      </c>
    </row>
    <row r="16" spans="1:5" x14ac:dyDescent="0.35">
      <c r="A16" s="61" t="s">
        <v>123</v>
      </c>
      <c r="B16" s="62" t="s">
        <v>86</v>
      </c>
      <c r="C16" s="57" t="s">
        <v>180</v>
      </c>
      <c r="D16" s="64">
        <v>81166</v>
      </c>
      <c r="E16" s="67">
        <v>136107</v>
      </c>
    </row>
    <row r="17" spans="1:5" x14ac:dyDescent="0.35">
      <c r="A17" s="61" t="s">
        <v>153</v>
      </c>
      <c r="B17" s="62" t="s">
        <v>151</v>
      </c>
      <c r="C17" s="57" t="s">
        <v>180</v>
      </c>
      <c r="D17" s="64">
        <v>21073</v>
      </c>
      <c r="E17" s="67">
        <v>136108</v>
      </c>
    </row>
    <row r="18" spans="1:5" x14ac:dyDescent="0.35">
      <c r="A18" s="61" t="s">
        <v>38</v>
      </c>
      <c r="B18" s="62" t="s">
        <v>44</v>
      </c>
      <c r="C18" s="57" t="s">
        <v>180</v>
      </c>
      <c r="D18" s="64">
        <v>9549</v>
      </c>
      <c r="E18" s="67">
        <v>136109</v>
      </c>
    </row>
    <row r="19" spans="1:5" x14ac:dyDescent="0.35">
      <c r="A19" s="61" t="s">
        <v>12</v>
      </c>
      <c r="B19" s="62" t="s">
        <v>11</v>
      </c>
      <c r="C19" s="57" t="s">
        <v>180</v>
      </c>
      <c r="D19" s="64">
        <v>28214</v>
      </c>
      <c r="E19" s="67">
        <v>136110</v>
      </c>
    </row>
    <row r="20" spans="1:5" x14ac:dyDescent="0.35">
      <c r="A20" s="61" t="s">
        <v>105</v>
      </c>
      <c r="B20" s="62" t="s">
        <v>87</v>
      </c>
      <c r="C20" s="57" t="s">
        <v>180</v>
      </c>
      <c r="D20" s="64">
        <v>112996</v>
      </c>
      <c r="E20" s="67">
        <v>136111</v>
      </c>
    </row>
    <row r="21" spans="1:5" x14ac:dyDescent="0.35">
      <c r="A21" s="61" t="s">
        <v>156</v>
      </c>
      <c r="B21" s="62" t="s">
        <v>159</v>
      </c>
      <c r="C21" s="57" t="s">
        <v>180</v>
      </c>
      <c r="D21" s="64">
        <v>21485</v>
      </c>
      <c r="E21" s="67">
        <v>136112</v>
      </c>
    </row>
    <row r="22" spans="1:5" x14ac:dyDescent="0.35">
      <c r="A22" s="61" t="s">
        <v>161</v>
      </c>
      <c r="B22" s="62" t="s">
        <v>164</v>
      </c>
      <c r="C22" s="57" t="s">
        <v>180</v>
      </c>
      <c r="D22" s="64">
        <v>6012</v>
      </c>
      <c r="E22" s="67">
        <v>136113</v>
      </c>
    </row>
    <row r="23" spans="1:5" x14ac:dyDescent="0.35">
      <c r="A23" s="61" t="s">
        <v>107</v>
      </c>
      <c r="B23" s="62" t="s">
        <v>88</v>
      </c>
      <c r="C23" s="57" t="s">
        <v>180</v>
      </c>
      <c r="D23" s="64">
        <v>165998</v>
      </c>
      <c r="E23" s="67">
        <v>136114</v>
      </c>
    </row>
    <row r="24" spans="1:5" x14ac:dyDescent="0.35">
      <c r="A24" s="61" t="s">
        <v>16</v>
      </c>
      <c r="B24" s="62" t="s">
        <v>15</v>
      </c>
      <c r="C24" s="57" t="s">
        <v>180</v>
      </c>
      <c r="D24" s="64">
        <v>61476</v>
      </c>
      <c r="E24" s="67">
        <v>136115</v>
      </c>
    </row>
    <row r="25" spans="1:5" x14ac:dyDescent="0.35">
      <c r="A25" s="61" t="s">
        <v>72</v>
      </c>
      <c r="B25" s="62" t="s">
        <v>68</v>
      </c>
      <c r="C25" s="57" t="s">
        <v>180</v>
      </c>
      <c r="D25" s="64">
        <v>7958</v>
      </c>
      <c r="E25" s="67">
        <v>136116</v>
      </c>
    </row>
    <row r="26" spans="1:5" x14ac:dyDescent="0.35">
      <c r="A26" s="61" t="s">
        <v>73</v>
      </c>
      <c r="B26" s="62" t="s">
        <v>69</v>
      </c>
      <c r="C26" s="57" t="s">
        <v>180</v>
      </c>
      <c r="D26" s="64">
        <v>56979</v>
      </c>
      <c r="E26" s="67">
        <v>136117</v>
      </c>
    </row>
    <row r="27" spans="1:5" x14ac:dyDescent="0.35">
      <c r="A27" s="61" t="s">
        <v>19</v>
      </c>
      <c r="B27" s="62" t="s">
        <v>53</v>
      </c>
      <c r="C27" s="57" t="s">
        <v>180</v>
      </c>
      <c r="D27" s="64">
        <v>428905</v>
      </c>
      <c r="E27" s="67">
        <v>136118</v>
      </c>
    </row>
    <row r="28" spans="1:5" x14ac:dyDescent="0.35">
      <c r="A28" s="61" t="s">
        <v>109</v>
      </c>
      <c r="B28" s="62" t="s">
        <v>89</v>
      </c>
      <c r="C28" s="57" t="s">
        <v>180</v>
      </c>
      <c r="D28" s="64">
        <v>165515</v>
      </c>
      <c r="E28" s="67">
        <v>136119</v>
      </c>
    </row>
    <row r="29" spans="1:5" x14ac:dyDescent="0.35">
      <c r="A29" s="61" t="s">
        <v>166</v>
      </c>
      <c r="B29" s="62" t="s">
        <v>168</v>
      </c>
      <c r="C29" s="57" t="s">
        <v>180</v>
      </c>
      <c r="D29" s="64">
        <v>12557</v>
      </c>
      <c r="E29" s="67">
        <v>136120</v>
      </c>
    </row>
    <row r="30" spans="1:5" x14ac:dyDescent="0.35">
      <c r="A30" s="34" t="s">
        <v>112</v>
      </c>
      <c r="B30" s="63" t="s">
        <v>90</v>
      </c>
      <c r="C30" s="57" t="s">
        <v>180</v>
      </c>
      <c r="D30" s="65">
        <v>29619</v>
      </c>
      <c r="E30" s="67">
        <v>136121</v>
      </c>
    </row>
    <row r="31" spans="1:5" x14ac:dyDescent="0.35">
      <c r="A31" s="24" t="s">
        <v>40</v>
      </c>
      <c r="B31" s="63" t="s">
        <v>59</v>
      </c>
      <c r="C31" s="57" t="s">
        <v>180</v>
      </c>
      <c r="D31" s="65">
        <v>46949</v>
      </c>
      <c r="E31" s="67">
        <v>136122</v>
      </c>
    </row>
    <row r="32" spans="1:5" x14ac:dyDescent="0.35">
      <c r="A32" s="24" t="s">
        <v>171</v>
      </c>
      <c r="B32" s="63" t="s">
        <v>174</v>
      </c>
      <c r="C32" s="57" t="s">
        <v>180</v>
      </c>
      <c r="D32" s="65">
        <v>81754</v>
      </c>
      <c r="E32" s="67">
        <v>136123</v>
      </c>
    </row>
    <row r="33" spans="1:5" x14ac:dyDescent="0.35">
      <c r="A33" s="24" t="s">
        <v>41</v>
      </c>
      <c r="B33" s="63" t="s">
        <v>45</v>
      </c>
      <c r="C33" s="57" t="s">
        <v>180</v>
      </c>
      <c r="D33" s="65">
        <v>145621</v>
      </c>
      <c r="E33" s="67">
        <v>136124</v>
      </c>
    </row>
    <row r="34" spans="1:5" x14ac:dyDescent="0.35">
      <c r="A34" s="24" t="s">
        <v>21</v>
      </c>
      <c r="B34" s="63" t="s">
        <v>20</v>
      </c>
      <c r="C34" s="57" t="s">
        <v>180</v>
      </c>
      <c r="D34" s="65">
        <v>140051</v>
      </c>
      <c r="E34" s="67">
        <v>136125</v>
      </c>
    </row>
    <row r="35" spans="1:5" x14ac:dyDescent="0.35">
      <c r="A35" s="24" t="s">
        <v>63</v>
      </c>
      <c r="B35" s="63" t="s">
        <v>61</v>
      </c>
      <c r="C35" s="57" t="s">
        <v>180</v>
      </c>
      <c r="D35" s="65">
        <v>12732</v>
      </c>
      <c r="E35" s="67">
        <v>136126</v>
      </c>
    </row>
    <row r="36" spans="1:5" x14ac:dyDescent="0.35">
      <c r="A36" s="24" t="s">
        <v>97</v>
      </c>
      <c r="B36" s="63" t="s">
        <v>91</v>
      </c>
      <c r="C36" s="57" t="s">
        <v>180</v>
      </c>
      <c r="D36" s="65">
        <v>124136</v>
      </c>
      <c r="E36" s="67">
        <v>136127</v>
      </c>
    </row>
    <row r="37" spans="1:5" x14ac:dyDescent="0.35">
      <c r="A37" s="24" t="s">
        <v>176</v>
      </c>
      <c r="B37" s="63" t="s">
        <v>175</v>
      </c>
      <c r="C37" s="57" t="s">
        <v>180</v>
      </c>
      <c r="D37" s="65">
        <v>25464</v>
      </c>
      <c r="E37" s="67">
        <v>136128</v>
      </c>
    </row>
    <row r="38" spans="1:5" ht="16" thickBot="1" x14ac:dyDescent="0.4">
      <c r="A38" s="78" t="s">
        <v>24</v>
      </c>
      <c r="B38" s="79"/>
      <c r="C38" s="79"/>
      <c r="D38" s="80">
        <f>SUBTOTAL(109,Table7[County
Total])</f>
        <v>2470114</v>
      </c>
      <c r="E38" s="79"/>
    </row>
    <row r="39" spans="1:5" ht="16" thickTop="1" x14ac:dyDescent="0.35">
      <c r="A39" s="26" t="s">
        <v>25</v>
      </c>
      <c r="B39" s="25"/>
      <c r="C39" s="25"/>
      <c r="D39" s="27"/>
    </row>
    <row r="40" spans="1:5" x14ac:dyDescent="0.35">
      <c r="A40" s="26" t="s">
        <v>26</v>
      </c>
      <c r="B40" s="25"/>
      <c r="C40" s="25"/>
      <c r="D40" s="27"/>
    </row>
    <row r="41" spans="1:5" x14ac:dyDescent="0.35">
      <c r="A41" s="69" t="s">
        <v>183</v>
      </c>
      <c r="B41" s="25"/>
      <c r="C41" s="25"/>
      <c r="D41" s="27"/>
    </row>
  </sheetData>
  <printOptions horizontalCentered="1"/>
  <pageMargins left="0.45" right="0.45" top="0.75" bottom="0.5" header="0.3" footer="0.3"/>
  <pageSetup scale="9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2nd - LEA</vt:lpstr>
      <vt:lpstr>2019-20 Title I, Pt D 2nd - Cty</vt:lpstr>
      <vt:lpstr>'2019-20 Title I, Pt D 2nd - Cty'!Print_Area</vt:lpstr>
      <vt:lpstr>'2019-20 Title I, Pt D 2nd - Cty'!Print_Titles</vt:lpstr>
      <vt:lpstr>'2019-20 Title I, Pt D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I, Part D (CA Dept of Education)</dc:title>
  <dc:subject>Title I, Part D, Subpart 2 program second apportionment schedule for fiscal year 2019-20.</dc:subject>
  <dc:creator>Windows User</dc:creator>
  <cp:lastModifiedBy>Taylor Uda</cp:lastModifiedBy>
  <cp:lastPrinted>2019-12-28T00:24:17Z</cp:lastPrinted>
  <dcterms:created xsi:type="dcterms:W3CDTF">2018-09-04T23:00:39Z</dcterms:created>
  <dcterms:modified xsi:type="dcterms:W3CDTF">2021-09-01T17:50:31Z</dcterms:modified>
</cp:coreProperties>
</file>