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57201A5-EE4A-4F56-A902-8CDE8F8DCB7F}" xr6:coauthVersionLast="36" xr6:coauthVersionMax="45" xr10:uidLastSave="{00000000-0000-0000-0000-000000000000}"/>
  <bookViews>
    <workbookView xWindow="-120" yWindow="-120" windowWidth="29040" windowHeight="15840" xr2:uid="{49207BE0-2448-42FA-8217-27673ACC0D8F}"/>
  </bookViews>
  <sheets>
    <sheet name="2019-20 Title I, Pt D 5th - LEA" sheetId="1" r:id="rId1"/>
    <sheet name="2019-20 Title I, Pt D 5th - Cty" sheetId="2" r:id="rId2"/>
  </sheets>
  <definedNames>
    <definedName name="_xlnm._FilterDatabase" localSheetId="0" hidden="1">'2019-20 Title I, Pt D 5th - LEA'!#REF!</definedName>
    <definedName name="_xlnm.Print_Area" localSheetId="1">'2019-20 Title I, Pt D 5th - Cty'!$A$1:$E$32</definedName>
    <definedName name="_xlnm.Print_Titles" localSheetId="1">'2019-20 Title I, Pt D 5th - Cty'!$1:$5</definedName>
    <definedName name="_xlnm.Print_Titles" localSheetId="0">'2019-20 Title I, Pt D 5th - LEA'!$1:$5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/>
  <c r="D30" i="2"/>
  <c r="H29" i="1" l="1"/>
  <c r="H22" i="1"/>
  <c r="H19" i="1"/>
  <c r="H13" i="1"/>
  <c r="H8" i="1"/>
  <c r="H6" i="1"/>
  <c r="H23" i="1" l="1"/>
  <c r="H20" i="1"/>
  <c r="H16" i="1" l="1"/>
  <c r="H25" i="1" l="1"/>
  <c r="H21" i="1"/>
  <c r="H15" i="1"/>
  <c r="H7" i="1"/>
  <c r="H14" i="1" l="1"/>
  <c r="H10" i="1"/>
  <c r="H27" i="1" l="1"/>
  <c r="H9" i="1" l="1"/>
  <c r="H11" i="1"/>
  <c r="H12" i="1"/>
  <c r="H17" i="1"/>
  <c r="H18" i="1"/>
  <c r="H24" i="1"/>
  <c r="H26" i="1"/>
  <c r="H28" i="1"/>
</calcChain>
</file>

<file path=xl/sharedStrings.xml><?xml version="1.0" encoding="utf-8"?>
<sst xmlns="http://schemas.openxmlformats.org/spreadsheetml/2006/main" count="646" uniqueCount="148">
  <si>
    <t>Prevention and Intervention Programs for Children and Youth Who Are Neglected, Delinquent, or At-Risk</t>
  </si>
  <si>
    <t>Every Student Succeeds Act</t>
  </si>
  <si>
    <t>Fiscal Year 2019-20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</si>
  <si>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</si>
  <si>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</si>
  <si>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</si>
  <si>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</si>
  <si>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</si>
  <si>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</si>
  <si>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</si>
  <si>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</si>
  <si>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</si>
  <si>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 xml:space="preserve">
2019-20
Final
Allocation
Amount</t>
  </si>
  <si>
    <t>Butte</t>
  </si>
  <si>
    <t>0000004172</t>
  </si>
  <si>
    <t>04</t>
  </si>
  <si>
    <t>10041</t>
  </si>
  <si>
    <t>0000000</t>
  </si>
  <si>
    <t>N/A</t>
  </si>
  <si>
    <t>Butte County Office of Education</t>
  </si>
  <si>
    <t>Imperial</t>
  </si>
  <si>
    <t>0000011814</t>
  </si>
  <si>
    <t>13</t>
  </si>
  <si>
    <t>10132</t>
  </si>
  <si>
    <t>Imperial County Office of Education</t>
  </si>
  <si>
    <t>Kern</t>
  </si>
  <si>
    <t>0000040496</t>
  </si>
  <si>
    <t>15</t>
  </si>
  <si>
    <t>10157</t>
  </si>
  <si>
    <t>Kern County Office of Education</t>
  </si>
  <si>
    <t>Los Angeles</t>
  </si>
  <si>
    <t>0000044132</t>
  </si>
  <si>
    <t>19</t>
  </si>
  <si>
    <t>64733</t>
  </si>
  <si>
    <t>Los Angeles Unified</t>
  </si>
  <si>
    <t>Mendocino</t>
  </si>
  <si>
    <t>23</t>
  </si>
  <si>
    <t>10231</t>
  </si>
  <si>
    <t>Mendocino County Office of Education</t>
  </si>
  <si>
    <t>Nevada</t>
  </si>
  <si>
    <t>0000011835</t>
  </si>
  <si>
    <t>29</t>
  </si>
  <si>
    <t>10298</t>
  </si>
  <si>
    <t>Nevada County Office of Education</t>
  </si>
  <si>
    <t>Placer</t>
  </si>
  <si>
    <t>0000012839</t>
  </si>
  <si>
    <t>31</t>
  </si>
  <si>
    <t>10314</t>
  </si>
  <si>
    <t>Placer County Office of Education</t>
  </si>
  <si>
    <t>Sacramento</t>
  </si>
  <si>
    <t>34</t>
  </si>
  <si>
    <t>10348</t>
  </si>
  <si>
    <t>Sacramento County Office of Education</t>
  </si>
  <si>
    <t>San Diego</t>
  </si>
  <si>
    <t>0000007988</t>
  </si>
  <si>
    <t>37</t>
  </si>
  <si>
    <t>10371</t>
  </si>
  <si>
    <t>San Diego County Office of Education</t>
  </si>
  <si>
    <t>San Joaquin</t>
  </si>
  <si>
    <t>0000011841</t>
  </si>
  <si>
    <t>39</t>
  </si>
  <si>
    <t>10397</t>
  </si>
  <si>
    <t>San Joaquin County Office of Education</t>
  </si>
  <si>
    <t>Santa Barbara</t>
  </si>
  <si>
    <t>42</t>
  </si>
  <si>
    <t>10421</t>
  </si>
  <si>
    <t>Santa Barbara County Office of Education</t>
  </si>
  <si>
    <t>Santa Clara</t>
  </si>
  <si>
    <t>0000011846</t>
  </si>
  <si>
    <t>43</t>
  </si>
  <si>
    <t>10439</t>
  </si>
  <si>
    <t>Santa Clara County Office of Education</t>
  </si>
  <si>
    <t>Solano</t>
  </si>
  <si>
    <t>0000011854</t>
  </si>
  <si>
    <t>48</t>
  </si>
  <si>
    <t>10488</t>
  </si>
  <si>
    <t>Solano County Office of Education</t>
  </si>
  <si>
    <t>Stanislaus</t>
  </si>
  <si>
    <t>50</t>
  </si>
  <si>
    <t>10504</t>
  </si>
  <si>
    <t>Stanislaus County Office of Education</t>
  </si>
  <si>
    <t>Tehama</t>
  </si>
  <si>
    <t>0000011857</t>
  </si>
  <si>
    <t>52</t>
  </si>
  <si>
    <t>10520</t>
  </si>
  <si>
    <t>Tehama County Department of Education</t>
  </si>
  <si>
    <t>Tulare</t>
  </si>
  <si>
    <t>0000011859</t>
  </si>
  <si>
    <t>54</t>
  </si>
  <si>
    <t>10546</t>
  </si>
  <si>
    <t>Tulare County Office of Education</t>
  </si>
  <si>
    <t>Tuolumne</t>
  </si>
  <si>
    <t>55</t>
  </si>
  <si>
    <t>10553</t>
  </si>
  <si>
    <t>Tuolumne County Superintendent of Schools</t>
  </si>
  <si>
    <t>Ventura</t>
  </si>
  <si>
    <t>56</t>
  </si>
  <si>
    <t>10561</t>
  </si>
  <si>
    <t>Ventura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</si>
  <si>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</si>
  <si>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</si>
  <si>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</si>
  <si>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</si>
  <si>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</si>
  <si>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</si>
  <si>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Alameda</t>
  </si>
  <si>
    <t>01</t>
  </si>
  <si>
    <t>10017</t>
  </si>
  <si>
    <t>Alameda County Office of Education</t>
  </si>
  <si>
    <t>El Dorado</t>
  </si>
  <si>
    <t>09</t>
  </si>
  <si>
    <t>10090</t>
  </si>
  <si>
    <t>El Dorado County Office of Education</t>
  </si>
  <si>
    <t>Merced</t>
  </si>
  <si>
    <t>24</t>
  </si>
  <si>
    <t>10249</t>
  </si>
  <si>
    <t>Merced County Office of Education</t>
  </si>
  <si>
    <t>San Luis Obispo</t>
  </si>
  <si>
    <t>40</t>
  </si>
  <si>
    <t>10405</t>
  </si>
  <si>
    <t>San Luis Obispo County Office of Education</t>
  </si>
  <si>
    <t>Shasta</t>
  </si>
  <si>
    <t>45</t>
  </si>
  <si>
    <t>10454</t>
  </si>
  <si>
    <t>Shasta County Office of Education</t>
  </si>
  <si>
    <t>Yolo</t>
  </si>
  <si>
    <t>57</t>
  </si>
  <si>
    <t>10579</t>
  </si>
  <si>
    <t>Yolo County Office of Education</t>
  </si>
  <si>
    <t>5th
Apportionment</t>
  </si>
  <si>
    <t>Schedule of the Fifth Apportionment for Title I, Part D, Subpart 2</t>
  </si>
  <si>
    <t>0000011784</t>
  </si>
  <si>
    <t>0000011790</t>
  </si>
  <si>
    <t>0000004364</t>
  </si>
  <si>
    <t>0000011831</t>
  </si>
  <si>
    <t>0000004357</t>
  </si>
  <si>
    <t>0000011842</t>
  </si>
  <si>
    <t>0000002583</t>
  </si>
  <si>
    <t>0000011849</t>
  </si>
  <si>
    <t>0000013338</t>
  </si>
  <si>
    <t>0000004851</t>
  </si>
  <si>
    <t>0000001357</t>
  </si>
  <si>
    <t>0000011865</t>
  </si>
  <si>
    <t>County Summary of the Fifth Apportionment for Title I, Part D, Subpart 2</t>
  </si>
  <si>
    <t>19-14357 09-08-2020</t>
  </si>
  <si>
    <t>September 2020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</si>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</sst>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71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1" fillId="0" borderId="0" xfId="0" applyFont="1"/>
    <xf numFmtId="49" fontId="13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6" fontId="11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0" fontId="11" fillId="0" borderId="0" xfId="0" applyNumberFormat="1" applyFont="1"/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6" fontId="11" fillId="0" borderId="0" xfId="0" applyNumberFormat="1" applyFont="1" applyFill="1" applyAlignment="1"/>
    <xf numFmtId="49" fontId="1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6" fontId="16" fillId="0" borderId="0" xfId="0" applyNumberFormat="1" applyFont="1" applyFill="1" applyBorder="1" applyAlignment="1"/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/>
    <xf numFmtId="49" fontId="15" fillId="0" borderId="0" xfId="0" applyNumberFormat="1" applyFont="1" applyFill="1" applyAlignment="1">
      <alignment horizontal="left"/>
    </xf>
    <xf numFmtId="0" fontId="16" fillId="0" borderId="0" xfId="0" applyNumberFormat="1" applyFont="1" applyBorder="1"/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49" fontId="1" fillId="0" borderId="0" xfId="0" quotePrefix="1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NumberFormat="1" applyFont="1"/>
    <xf numFmtId="6" fontId="11" fillId="0" borderId="0" xfId="0" applyNumberFormat="1" applyFont="1" applyBorder="1" applyAlignment="1"/>
    <xf numFmtId="0" fontId="16" fillId="0" borderId="0" xfId="0" applyNumberFormat="1" applyFont="1" applyFill="1" applyBorder="1" applyAlignment="1">
      <alignment horizontal="left" wrapText="1"/>
    </xf>
    <xf numFmtId="0" fontId="17" fillId="0" borderId="0" xfId="0" applyFont="1"/>
    <xf numFmtId="0" fontId="12" fillId="0" borderId="0" xfId="0" applyFont="1"/>
    <xf numFmtId="0" fontId="12" fillId="0" borderId="5" xfId="11" applyBorder="1" applyAlignment="1">
      <alignment horizontal="left"/>
    </xf>
    <xf numFmtId="0" fontId="12" fillId="0" borderId="5" xfId="11" applyBorder="1"/>
    <xf numFmtId="164" fontId="12" fillId="0" borderId="5" xfId="11" applyNumberFormat="1" applyBorder="1"/>
    <xf numFmtId="0" fontId="18" fillId="0" borderId="0" xfId="1" applyFont="1" applyAlignment="1"/>
    <xf numFmtId="0" fontId="9" fillId="0" borderId="0" xfId="2" applyFont="1" applyAlignment="1"/>
    <xf numFmtId="0" fontId="10" fillId="0" borderId="0" xfId="3" applyAlignment="1"/>
    <xf numFmtId="0" fontId="12" fillId="0" borderId="5" xfId="11" applyFill="1" applyBorder="1" applyAlignment="1">
      <alignment horizontal="left"/>
    </xf>
    <xf numFmtId="0" fontId="12" fillId="0" borderId="5" xfId="11" applyBorder="1" applyAlignment="1">
      <alignment horizontal="center"/>
    </xf>
    <xf numFmtId="6" fontId="12" fillId="0" borderId="5" xfId="11" applyNumberFormat="1" applyBorder="1" applyAlignment="1"/>
    <xf numFmtId="0" fontId="18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10" fillId="0" borderId="0" xfId="3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3"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K30" totalsRowCount="1" headerRowDxfId="32" dataDxfId="30" headerRowBorderDxfId="31" tableBorderDxfId="29" totalsRowBorderDxfId="10" totalsRowCellStyle="Total">
  <autoFilter ref="A5:K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8" totalsRowDxfId="9" totalsRowCellStyle="Total"/>
    <tableColumn id="13" xr3:uid="{00000000-0010-0000-0000-00000D000000}" name="FI$Cal_x000a_Supplier_x000a_ID" dataDxfId="27" totalsRowDxfId="8" totalsRowCellStyle="Total"/>
    <tableColumn id="12" xr3:uid="{00000000-0010-0000-0000-00000C000000}" name="FI$Cal_x000a_Address_x000a_Sequence_x000a_ID" dataDxfId="26" totalsRowDxfId="7" totalsRowCellStyle="Total"/>
    <tableColumn id="3" xr3:uid="{00000000-0010-0000-0000-000003000000}" name="County_x000a_Code" dataDxfId="25" totalsRowDxfId="6" totalsRowCellStyle="Total"/>
    <tableColumn id="4" xr3:uid="{00000000-0010-0000-0000-000004000000}" name="District_x000a_Code" dataDxfId="24" totalsRowDxfId="5" totalsRowCellStyle="Total"/>
    <tableColumn id="5" xr3:uid="{00000000-0010-0000-0000-000005000000}" name="School_x000a_Code" dataDxfId="23" totalsRowDxfId="4" totalsRowCellStyle="Total"/>
    <tableColumn id="10" xr3:uid="{00000000-0010-0000-0000-00000A000000}" name="Direct_x000a_Funded_x000a_Charter School_x000a_Number" dataDxfId="22" totalsRowDxfId="3" totalsRowCellStyle="Total"/>
    <tableColumn id="14" xr3:uid="{00000000-0010-0000-0000-00000E000000}" name="Service_x000a_Location_x000a_Field" dataDxfId="21" totalsRowDxfId="2" totalsRowCellStyle="Total">
      <calculatedColumnFormula>Table26[[#This Row],[District
Code]]</calculatedColumnFormula>
    </tableColumn>
    <tableColumn id="7" xr3:uid="{00000000-0010-0000-0000-000007000000}" name="Local Educational Agency" dataDxfId="20" totalsRowCellStyle="Total"/>
    <tableColumn id="9" xr3:uid="{00000000-0010-0000-0000-000009000000}" name="_x000a_2019-20_x000a_Final_x000a_Allocation_x000a_Amount" totalsRowFunction="sum" dataDxfId="19" totalsRowDxfId="1" totalsRowCellStyle="Total"/>
    <tableColumn id="11" xr3:uid="{00000000-0010-0000-0000-00000B000000}" name="5th_x000a_Apportionment" totalsRowFunction="sum" dataDxfId="18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0" totalsRowCount="1" headerRowBorderDxfId="17" tableBorderDxfId="16" totalsRowBorderDxfId="15" totalsRowCellStyle="Total">
  <tableColumns count="5">
    <tableColumn id="1" xr3:uid="{00000000-0010-0000-0100-000001000000}" name="County_x000a_Code" totalsRowLabel="Statewide Total" dataDxfId="14" totalsRowDxfId="13" totalsRowCellStyle="Total"/>
    <tableColumn id="2" xr3:uid="{00000000-0010-0000-0100-000002000000}" name="County_x000a_Treasurer" totalsRowCellStyle="Total"/>
    <tableColumn id="3" xr3:uid="{00000000-0010-0000-0100-000003000000}" name="Invoice Number" dataDxfId="12" totalsRowCellStyle="Total"/>
    <tableColumn id="4" xr3:uid="{00000000-0010-0000-0100-000004000000}" name="County_x000a_Total" totalsRowFunction="sum" dataDxfId="11" totalsRowCellStyle="Total"/>
    <tableColumn id="5" xr3:uid="{EDBA8CA9-6661-4DA4-8613-B34EBDF78614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/>
  </sheetViews>
  <sheetFormatPr defaultColWidth="9.23046875" defaultRowHeight="15.5" x14ac:dyDescent="0.35"/>
  <cols>
    <col min="1" max="1" width="15" style="12" customWidth="1"/>
    <col min="2" max="2" width="11.69140625" style="12" bestFit="1" customWidth="1"/>
    <col min="3" max="3" width="11.3046875" style="12" customWidth="1"/>
    <col min="4" max="4" width="9.69140625" style="13" customWidth="1"/>
    <col min="5" max="5" width="9.53515625" style="13" customWidth="1"/>
    <col min="6" max="7" width="9.69140625" style="13" customWidth="1"/>
    <col min="8" max="8" width="12" style="13" bestFit="1" customWidth="1"/>
    <col min="9" max="9" width="35.69140625" style="14" bestFit="1" customWidth="1"/>
    <col min="10" max="10" width="12.4609375" style="15" customWidth="1"/>
    <col min="11" max="11" width="17.4609375" style="3" bestFit="1" customWidth="1"/>
    <col min="12" max="12" width="9.23046875" style="3"/>
    <col min="13" max="13" width="11.07421875" style="3" bestFit="1" customWidth="1"/>
    <col min="14" max="16384" width="9.23046875" style="3"/>
  </cols>
  <sheetData>
    <row r="1" spans="1:11" ht="20" x14ac:dyDescent="0.4">
      <c r="A1" s="62" t="s">
        <v>130</v>
      </c>
      <c r="B1" s="1"/>
      <c r="C1" s="1"/>
      <c r="D1" s="2"/>
      <c r="E1" s="2"/>
      <c r="F1" s="2"/>
      <c r="G1" s="2"/>
      <c r="H1" s="2"/>
      <c r="I1" s="2"/>
      <c r="J1" s="2"/>
    </row>
    <row r="2" spans="1:11" ht="18" x14ac:dyDescent="0.4">
      <c r="A2" s="63" t="s">
        <v>0</v>
      </c>
      <c r="B2" s="1"/>
      <c r="C2" s="1"/>
      <c r="D2" s="2"/>
      <c r="E2" s="2"/>
      <c r="F2" s="2"/>
      <c r="G2" s="2"/>
      <c r="H2" s="2"/>
      <c r="I2" s="2"/>
      <c r="J2" s="2"/>
    </row>
    <row r="3" spans="1:11" ht="18" x14ac:dyDescent="0.35">
      <c r="A3" s="64" t="s">
        <v>1</v>
      </c>
      <c r="B3" s="1"/>
      <c r="C3" s="1"/>
      <c r="D3" s="2"/>
      <c r="E3" s="2"/>
      <c r="F3" s="2"/>
      <c r="G3" s="2"/>
      <c r="H3" s="2"/>
      <c r="I3" s="2"/>
      <c r="J3" s="2"/>
    </row>
    <row r="4" spans="1:11" ht="18" x14ac:dyDescent="0.35">
      <c r="A4" s="58" t="s">
        <v>2</v>
      </c>
      <c r="B4" s="1"/>
      <c r="C4" s="1"/>
      <c r="D4" s="2"/>
      <c r="E4" s="2"/>
      <c r="F4" s="2"/>
      <c r="G4" s="2"/>
      <c r="H4" s="2"/>
      <c r="I4" s="2"/>
      <c r="J4" s="2"/>
    </row>
    <row r="5" spans="1:11" ht="78" thickBot="1" x14ac:dyDescent="0.4">
      <c r="A5" s="4" t="s">
        <v>3</v>
      </c>
      <c r="B5" s="16" t="s">
        <v>4</v>
      </c>
      <c r="C5" s="16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16" t="s">
        <v>10</v>
      </c>
      <c r="I5" s="4" t="s">
        <v>11</v>
      </c>
      <c r="J5" s="5" t="s">
        <v>12</v>
      </c>
      <c r="K5" s="16" t="s">
        <v>129</v>
      </c>
    </row>
    <row r="6" spans="1:11" ht="16" thickTop="1" x14ac:dyDescent="0.35">
      <c r="A6" s="39" t="s">
        <v>105</v>
      </c>
      <c r="B6" s="47" t="s">
        <v>131</v>
      </c>
      <c r="C6" s="47">
        <v>1</v>
      </c>
      <c r="D6" s="40" t="s">
        <v>106</v>
      </c>
      <c r="E6" s="40" t="s">
        <v>107</v>
      </c>
      <c r="F6" s="40" t="s">
        <v>17</v>
      </c>
      <c r="G6" s="28" t="s">
        <v>18</v>
      </c>
      <c r="H6" s="41" t="str">
        <f>Table26[[#This Row],[District
Code]]</f>
        <v>10017</v>
      </c>
      <c r="I6" s="56" t="s">
        <v>108</v>
      </c>
      <c r="J6" s="42">
        <v>522965</v>
      </c>
      <c r="K6" s="55">
        <v>138070</v>
      </c>
    </row>
    <row r="7" spans="1:11" x14ac:dyDescent="0.35">
      <c r="A7" s="39" t="s">
        <v>13</v>
      </c>
      <c r="B7" s="47" t="s">
        <v>14</v>
      </c>
      <c r="C7" s="47">
        <v>5</v>
      </c>
      <c r="D7" s="40" t="s">
        <v>15</v>
      </c>
      <c r="E7" s="40" t="s">
        <v>16</v>
      </c>
      <c r="F7" s="40" t="s">
        <v>17</v>
      </c>
      <c r="G7" s="28" t="s">
        <v>18</v>
      </c>
      <c r="H7" s="41" t="str">
        <f>Table26[[#This Row],[District
Code]]</f>
        <v>10041</v>
      </c>
      <c r="I7" s="27" t="s">
        <v>19</v>
      </c>
      <c r="J7" s="42">
        <v>98853</v>
      </c>
      <c r="K7" s="38">
        <v>33205</v>
      </c>
    </row>
    <row r="8" spans="1:11" x14ac:dyDescent="0.35">
      <c r="A8" s="39" t="s">
        <v>109</v>
      </c>
      <c r="B8" s="47" t="s">
        <v>132</v>
      </c>
      <c r="C8" s="47">
        <v>1</v>
      </c>
      <c r="D8" s="40" t="s">
        <v>110</v>
      </c>
      <c r="E8" s="40" t="s">
        <v>111</v>
      </c>
      <c r="F8" s="40" t="s">
        <v>17</v>
      </c>
      <c r="G8" s="28" t="s">
        <v>18</v>
      </c>
      <c r="H8" s="41" t="str">
        <f>Table26[[#This Row],[District
Code]]</f>
        <v>10090</v>
      </c>
      <c r="I8" s="44" t="s">
        <v>112</v>
      </c>
      <c r="J8" s="42">
        <v>538909</v>
      </c>
      <c r="K8" s="38">
        <v>538909</v>
      </c>
    </row>
    <row r="9" spans="1:11" x14ac:dyDescent="0.35">
      <c r="A9" s="6" t="s">
        <v>20</v>
      </c>
      <c r="B9" s="17" t="s">
        <v>21</v>
      </c>
      <c r="C9" s="17">
        <v>1</v>
      </c>
      <c r="D9" s="8" t="s">
        <v>22</v>
      </c>
      <c r="E9" s="8" t="s">
        <v>23</v>
      </c>
      <c r="F9" s="28" t="s">
        <v>17</v>
      </c>
      <c r="G9" s="28" t="s">
        <v>18</v>
      </c>
      <c r="H9" s="9" t="str">
        <f>Table26[[#This Row],[District
Code]]</f>
        <v>10132</v>
      </c>
      <c r="I9" s="10" t="s">
        <v>24</v>
      </c>
      <c r="J9" s="42">
        <v>146685</v>
      </c>
      <c r="K9" s="31">
        <v>9296</v>
      </c>
    </row>
    <row r="10" spans="1:11" x14ac:dyDescent="0.35">
      <c r="A10" s="6" t="s">
        <v>25</v>
      </c>
      <c r="B10" s="17" t="s">
        <v>26</v>
      </c>
      <c r="C10" s="17">
        <v>2</v>
      </c>
      <c r="D10" s="8" t="s">
        <v>27</v>
      </c>
      <c r="E10" s="8" t="s">
        <v>28</v>
      </c>
      <c r="F10" s="28" t="s">
        <v>17</v>
      </c>
      <c r="G10" s="28" t="s">
        <v>18</v>
      </c>
      <c r="H10" s="9" t="str">
        <f>Table26[[#This Row],[District
Code]]</f>
        <v>10157</v>
      </c>
      <c r="I10" s="10" t="s">
        <v>29</v>
      </c>
      <c r="J10" s="42">
        <v>1116085</v>
      </c>
      <c r="K10" s="31">
        <v>108746</v>
      </c>
    </row>
    <row r="11" spans="1:11" x14ac:dyDescent="0.35">
      <c r="A11" s="6" t="s">
        <v>30</v>
      </c>
      <c r="B11" s="17" t="s">
        <v>31</v>
      </c>
      <c r="C11" s="17">
        <v>1</v>
      </c>
      <c r="D11" s="8" t="s">
        <v>32</v>
      </c>
      <c r="E11" s="8" t="s">
        <v>33</v>
      </c>
      <c r="F11" s="28" t="s">
        <v>17</v>
      </c>
      <c r="G11" s="28" t="s">
        <v>18</v>
      </c>
      <c r="H11" s="9" t="str">
        <f>Table26[[#This Row],[District
Code]]</f>
        <v>64733</v>
      </c>
      <c r="I11" s="10" t="s">
        <v>34</v>
      </c>
      <c r="J11" s="42">
        <v>937511</v>
      </c>
      <c r="K11" s="31">
        <v>106325</v>
      </c>
    </row>
    <row r="12" spans="1:11" x14ac:dyDescent="0.35">
      <c r="A12" s="6" t="s">
        <v>35</v>
      </c>
      <c r="B12" s="17" t="s">
        <v>133</v>
      </c>
      <c r="C12" s="17">
        <v>31</v>
      </c>
      <c r="D12" s="8" t="s">
        <v>36</v>
      </c>
      <c r="E12" s="8" t="s">
        <v>37</v>
      </c>
      <c r="F12" s="28" t="s">
        <v>17</v>
      </c>
      <c r="G12" s="28" t="s">
        <v>18</v>
      </c>
      <c r="H12" s="9" t="str">
        <f>Table26[[#This Row],[District
Code]]</f>
        <v>10231</v>
      </c>
      <c r="I12" s="10" t="s">
        <v>38</v>
      </c>
      <c r="J12" s="42">
        <v>102042</v>
      </c>
      <c r="K12" s="31">
        <v>13129</v>
      </c>
    </row>
    <row r="13" spans="1:11" x14ac:dyDescent="0.35">
      <c r="A13" s="39" t="s">
        <v>113</v>
      </c>
      <c r="B13" s="47" t="s">
        <v>134</v>
      </c>
      <c r="C13" s="47">
        <v>1</v>
      </c>
      <c r="D13" s="43" t="s">
        <v>114</v>
      </c>
      <c r="E13" s="43" t="s">
        <v>115</v>
      </c>
      <c r="F13" s="40" t="s">
        <v>17</v>
      </c>
      <c r="G13" s="28" t="s">
        <v>18</v>
      </c>
      <c r="H13" s="41" t="str">
        <f>Table26[[#This Row],[District
Code]]</f>
        <v>10249</v>
      </c>
      <c r="I13" s="46" t="s">
        <v>116</v>
      </c>
      <c r="J13" s="42">
        <v>200895</v>
      </c>
      <c r="K13" s="38">
        <v>132267</v>
      </c>
    </row>
    <row r="14" spans="1:11" x14ac:dyDescent="0.35">
      <c r="A14" s="6" t="s">
        <v>39</v>
      </c>
      <c r="B14" s="17" t="s">
        <v>40</v>
      </c>
      <c r="C14" s="17">
        <v>1</v>
      </c>
      <c r="D14" s="8" t="s">
        <v>41</v>
      </c>
      <c r="E14" s="8" t="s">
        <v>42</v>
      </c>
      <c r="F14" s="28" t="s">
        <v>17</v>
      </c>
      <c r="G14" s="28" t="s">
        <v>18</v>
      </c>
      <c r="H14" s="9" t="str">
        <f>Table26[[#This Row],[District
Code]]</f>
        <v>10298</v>
      </c>
      <c r="I14" s="27" t="s">
        <v>43</v>
      </c>
      <c r="J14" s="42">
        <v>51021</v>
      </c>
      <c r="K14" s="31">
        <v>20771</v>
      </c>
    </row>
    <row r="15" spans="1:11" x14ac:dyDescent="0.35">
      <c r="A15" s="39" t="s">
        <v>44</v>
      </c>
      <c r="B15" s="47" t="s">
        <v>45</v>
      </c>
      <c r="C15" s="47">
        <v>4</v>
      </c>
      <c r="D15" s="43" t="s">
        <v>46</v>
      </c>
      <c r="E15" s="43" t="s">
        <v>47</v>
      </c>
      <c r="F15" s="40" t="s">
        <v>17</v>
      </c>
      <c r="G15" s="28" t="s">
        <v>18</v>
      </c>
      <c r="H15" s="41" t="str">
        <f>Table26[[#This Row],[District
Code]]</f>
        <v>10314</v>
      </c>
      <c r="I15" s="44" t="s">
        <v>48</v>
      </c>
      <c r="J15" s="42">
        <v>60587</v>
      </c>
      <c r="K15" s="31">
        <v>19605</v>
      </c>
    </row>
    <row r="16" spans="1:11" x14ac:dyDescent="0.35">
      <c r="A16" s="39" t="s">
        <v>49</v>
      </c>
      <c r="B16" s="17" t="s">
        <v>135</v>
      </c>
      <c r="C16" s="17">
        <v>52</v>
      </c>
      <c r="D16" s="43" t="s">
        <v>50</v>
      </c>
      <c r="E16" s="43" t="s">
        <v>51</v>
      </c>
      <c r="F16" s="40" t="s">
        <v>17</v>
      </c>
      <c r="G16" s="28" t="s">
        <v>18</v>
      </c>
      <c r="H16" s="41" t="str">
        <f>Table26[[#This Row],[District
Code]]</f>
        <v>10348</v>
      </c>
      <c r="I16" s="27" t="s">
        <v>52</v>
      </c>
      <c r="J16" s="42">
        <v>296560</v>
      </c>
      <c r="K16" s="38">
        <v>2058</v>
      </c>
    </row>
    <row r="17" spans="1:11" x14ac:dyDescent="0.35">
      <c r="A17" s="3" t="s">
        <v>53</v>
      </c>
      <c r="B17" s="12" t="s">
        <v>54</v>
      </c>
      <c r="C17" s="12">
        <v>2</v>
      </c>
      <c r="D17" s="8" t="s">
        <v>55</v>
      </c>
      <c r="E17" s="8" t="s">
        <v>56</v>
      </c>
      <c r="F17" s="28" t="s">
        <v>17</v>
      </c>
      <c r="G17" s="8" t="s">
        <v>18</v>
      </c>
      <c r="H17" s="9" t="str">
        <f>Table26[[#This Row],[District
Code]]</f>
        <v>10371</v>
      </c>
      <c r="I17" s="10" t="s">
        <v>57</v>
      </c>
      <c r="J17" s="42">
        <v>1718770</v>
      </c>
      <c r="K17" s="31">
        <v>62840</v>
      </c>
    </row>
    <row r="18" spans="1:11" x14ac:dyDescent="0.35">
      <c r="A18" s="6" t="s">
        <v>58</v>
      </c>
      <c r="B18" s="17" t="s">
        <v>59</v>
      </c>
      <c r="C18" s="17">
        <v>1</v>
      </c>
      <c r="D18" s="8" t="s">
        <v>60</v>
      </c>
      <c r="E18" s="8" t="s">
        <v>61</v>
      </c>
      <c r="F18" s="28" t="s">
        <v>17</v>
      </c>
      <c r="G18" s="8" t="s">
        <v>18</v>
      </c>
      <c r="H18" s="9" t="str">
        <f>Table26[[#This Row],[District
Code]]</f>
        <v>10397</v>
      </c>
      <c r="I18" s="10" t="s">
        <v>62</v>
      </c>
      <c r="J18" s="42">
        <v>663273</v>
      </c>
      <c r="K18" s="31">
        <v>44630</v>
      </c>
    </row>
    <row r="19" spans="1:11" x14ac:dyDescent="0.35">
      <c r="A19" s="39" t="s">
        <v>117</v>
      </c>
      <c r="B19" s="47" t="s">
        <v>136</v>
      </c>
      <c r="C19" s="47">
        <v>1</v>
      </c>
      <c r="D19" s="43" t="s">
        <v>118</v>
      </c>
      <c r="E19" s="43" t="s">
        <v>119</v>
      </c>
      <c r="F19" s="40" t="s">
        <v>17</v>
      </c>
      <c r="G19" s="8" t="s">
        <v>18</v>
      </c>
      <c r="H19" s="41" t="str">
        <f>Table26[[#This Row],[District
Code]]</f>
        <v>10405</v>
      </c>
      <c r="I19" s="46" t="s">
        <v>120</v>
      </c>
      <c r="J19" s="42">
        <v>133930</v>
      </c>
      <c r="K19" s="38">
        <v>26073</v>
      </c>
    </row>
    <row r="20" spans="1:11" x14ac:dyDescent="0.35">
      <c r="A20" s="39" t="s">
        <v>63</v>
      </c>
      <c r="B20" s="47" t="s">
        <v>137</v>
      </c>
      <c r="C20" s="47">
        <v>39</v>
      </c>
      <c r="D20" s="43" t="s">
        <v>64</v>
      </c>
      <c r="E20" s="43" t="s">
        <v>65</v>
      </c>
      <c r="F20" s="40" t="s">
        <v>17</v>
      </c>
      <c r="G20" s="8" t="s">
        <v>18</v>
      </c>
      <c r="H20" s="41" t="str">
        <f>Table26[[#This Row],[District
Code]]</f>
        <v>10421</v>
      </c>
      <c r="I20" s="46" t="s">
        <v>66</v>
      </c>
      <c r="J20" s="42">
        <v>411357</v>
      </c>
      <c r="K20" s="38">
        <v>61897</v>
      </c>
    </row>
    <row r="21" spans="1:11" x14ac:dyDescent="0.35">
      <c r="A21" s="39" t="s">
        <v>67</v>
      </c>
      <c r="B21" s="47" t="s">
        <v>68</v>
      </c>
      <c r="C21" s="47">
        <v>3</v>
      </c>
      <c r="D21" s="43" t="s">
        <v>69</v>
      </c>
      <c r="E21" s="43" t="s">
        <v>70</v>
      </c>
      <c r="F21" s="40" t="s">
        <v>17</v>
      </c>
      <c r="G21" s="8" t="s">
        <v>18</v>
      </c>
      <c r="H21" s="41" t="str">
        <f>Table26[[#This Row],[District
Code]]</f>
        <v>10439</v>
      </c>
      <c r="I21" s="46" t="s">
        <v>71</v>
      </c>
      <c r="J21" s="42">
        <v>819525</v>
      </c>
      <c r="K21" s="31">
        <v>48772</v>
      </c>
    </row>
    <row r="22" spans="1:11" x14ac:dyDescent="0.35">
      <c r="A22" s="45" t="s">
        <v>121</v>
      </c>
      <c r="B22" s="48" t="s">
        <v>138</v>
      </c>
      <c r="C22" s="48">
        <v>1</v>
      </c>
      <c r="D22" s="43" t="s">
        <v>122</v>
      </c>
      <c r="E22" s="43" t="s">
        <v>123</v>
      </c>
      <c r="F22" s="40" t="s">
        <v>17</v>
      </c>
      <c r="G22" s="8" t="s">
        <v>18</v>
      </c>
      <c r="H22" s="41" t="str">
        <f>Table26[[#This Row],[District
Code]]</f>
        <v>10454</v>
      </c>
      <c r="I22" s="46" t="s">
        <v>124</v>
      </c>
      <c r="J22" s="42">
        <v>188140</v>
      </c>
      <c r="K22" s="38">
        <v>6611</v>
      </c>
    </row>
    <row r="23" spans="1:11" x14ac:dyDescent="0.35">
      <c r="A23" s="3" t="s">
        <v>72</v>
      </c>
      <c r="B23" s="12" t="s">
        <v>73</v>
      </c>
      <c r="C23" s="12">
        <v>3</v>
      </c>
      <c r="D23" s="8" t="s">
        <v>74</v>
      </c>
      <c r="E23" s="8" t="s">
        <v>75</v>
      </c>
      <c r="F23" s="28" t="s">
        <v>17</v>
      </c>
      <c r="G23" s="8" t="s">
        <v>18</v>
      </c>
      <c r="H23" s="9" t="str">
        <f>Table26[[#This Row],[District
Code]]</f>
        <v>10488</v>
      </c>
      <c r="I23" s="10" t="s">
        <v>76</v>
      </c>
      <c r="J23" s="42">
        <v>162629</v>
      </c>
      <c r="K23" s="31">
        <v>51180</v>
      </c>
    </row>
    <row r="24" spans="1:11" x14ac:dyDescent="0.35">
      <c r="A24" s="6" t="s">
        <v>77</v>
      </c>
      <c r="B24" s="17" t="s">
        <v>139</v>
      </c>
      <c r="C24" s="17">
        <v>35</v>
      </c>
      <c r="D24" s="8" t="s">
        <v>78</v>
      </c>
      <c r="E24" s="8" t="s">
        <v>79</v>
      </c>
      <c r="F24" s="28" t="s">
        <v>17</v>
      </c>
      <c r="G24" s="8" t="s">
        <v>18</v>
      </c>
      <c r="H24" s="9" t="str">
        <f>Table26[[#This Row],[District
Code]]</f>
        <v>10504</v>
      </c>
      <c r="I24" s="10" t="s">
        <v>80</v>
      </c>
      <c r="J24" s="42">
        <v>583553</v>
      </c>
      <c r="K24" s="31">
        <v>68428</v>
      </c>
    </row>
    <row r="25" spans="1:11" x14ac:dyDescent="0.35">
      <c r="A25" s="39" t="s">
        <v>81</v>
      </c>
      <c r="B25" s="47" t="s">
        <v>82</v>
      </c>
      <c r="C25" s="47">
        <v>1</v>
      </c>
      <c r="D25" s="43" t="s">
        <v>83</v>
      </c>
      <c r="E25" s="43" t="s">
        <v>84</v>
      </c>
      <c r="F25" s="40" t="s">
        <v>17</v>
      </c>
      <c r="G25" s="8" t="s">
        <v>18</v>
      </c>
      <c r="H25" s="41" t="str">
        <f>Table26[[#This Row],[District
Code]]</f>
        <v>10520</v>
      </c>
      <c r="I25" s="46" t="s">
        <v>85</v>
      </c>
      <c r="J25" s="42">
        <v>127553</v>
      </c>
      <c r="K25" s="31">
        <v>47113</v>
      </c>
    </row>
    <row r="26" spans="1:11" x14ac:dyDescent="0.35">
      <c r="A26" s="6" t="s">
        <v>86</v>
      </c>
      <c r="B26" s="17" t="s">
        <v>87</v>
      </c>
      <c r="C26" s="17">
        <v>6</v>
      </c>
      <c r="D26" s="8" t="s">
        <v>88</v>
      </c>
      <c r="E26" s="8" t="s">
        <v>89</v>
      </c>
      <c r="F26" s="28" t="s">
        <v>17</v>
      </c>
      <c r="G26" s="8" t="s">
        <v>18</v>
      </c>
      <c r="H26" s="9" t="str">
        <f>Table26[[#This Row],[District
Code]]</f>
        <v>10546</v>
      </c>
      <c r="I26" s="10" t="s">
        <v>90</v>
      </c>
      <c r="J26" s="42">
        <v>561231</v>
      </c>
      <c r="K26" s="31">
        <v>31362</v>
      </c>
    </row>
    <row r="27" spans="1:11" x14ac:dyDescent="0.35">
      <c r="A27" s="3" t="s">
        <v>91</v>
      </c>
      <c r="B27" s="12" t="s">
        <v>140</v>
      </c>
      <c r="C27" s="12">
        <v>29</v>
      </c>
      <c r="D27" s="8" t="s">
        <v>92</v>
      </c>
      <c r="E27" s="8" t="s">
        <v>93</v>
      </c>
      <c r="F27" s="28" t="s">
        <v>17</v>
      </c>
      <c r="G27" s="8" t="s">
        <v>18</v>
      </c>
      <c r="H27" s="9" t="str">
        <f>Table26[[#This Row],[District
Code]]</f>
        <v>10553</v>
      </c>
      <c r="I27" s="10" t="s">
        <v>94</v>
      </c>
      <c r="J27" s="42">
        <v>51021</v>
      </c>
      <c r="K27" s="31">
        <v>4550</v>
      </c>
    </row>
    <row r="28" spans="1:11" x14ac:dyDescent="0.35">
      <c r="A28" s="29" t="s">
        <v>95</v>
      </c>
      <c r="B28" s="30" t="s">
        <v>141</v>
      </c>
      <c r="C28" s="30">
        <v>58</v>
      </c>
      <c r="D28" s="13" t="s">
        <v>96</v>
      </c>
      <c r="E28" s="13" t="s">
        <v>97</v>
      </c>
      <c r="F28" s="28" t="s">
        <v>17</v>
      </c>
      <c r="G28" s="8" t="s">
        <v>18</v>
      </c>
      <c r="H28" s="9" t="str">
        <f>Table26[[#This Row],[District
Code]]</f>
        <v>10561</v>
      </c>
      <c r="I28" s="34" t="s">
        <v>98</v>
      </c>
      <c r="J28" s="42">
        <v>497455</v>
      </c>
      <c r="K28" s="31">
        <v>22979</v>
      </c>
    </row>
    <row r="29" spans="1:11" x14ac:dyDescent="0.35">
      <c r="A29" s="45" t="s">
        <v>125</v>
      </c>
      <c r="B29" s="48" t="s">
        <v>142</v>
      </c>
      <c r="C29" s="48">
        <v>1</v>
      </c>
      <c r="D29" s="53" t="s">
        <v>126</v>
      </c>
      <c r="E29" s="53" t="s">
        <v>127</v>
      </c>
      <c r="F29" s="40" t="s">
        <v>17</v>
      </c>
      <c r="G29" s="8" t="s">
        <v>18</v>
      </c>
      <c r="H29" s="41" t="str">
        <f>Table26[[#This Row],[District
Code]]</f>
        <v>10579</v>
      </c>
      <c r="I29" s="54" t="s">
        <v>128</v>
      </c>
      <c r="J29" s="42">
        <v>102042</v>
      </c>
      <c r="K29" s="38">
        <v>18159</v>
      </c>
    </row>
    <row r="30" spans="1:11" x14ac:dyDescent="0.35">
      <c r="A30" s="65" t="s">
        <v>99</v>
      </c>
      <c r="B30" s="65"/>
      <c r="C30" s="65"/>
      <c r="D30" s="66"/>
      <c r="E30" s="66"/>
      <c r="F30" s="66"/>
      <c r="G30" s="66"/>
      <c r="H30" s="66"/>
      <c r="I30" s="60"/>
      <c r="J30" s="67">
        <f>SUBTOTAL(109,Table26[
2019-20
Final
Allocation
Amount])</f>
        <v>10092592</v>
      </c>
      <c r="K30" s="67">
        <f>SUBTOTAL(109,Table26[5th
Apportionment])</f>
        <v>1616975</v>
      </c>
    </row>
    <row r="31" spans="1:11" x14ac:dyDescent="0.35">
      <c r="A31" s="11" t="s">
        <v>100</v>
      </c>
      <c r="B31" s="11"/>
      <c r="C31" s="11"/>
    </row>
    <row r="32" spans="1:11" x14ac:dyDescent="0.35">
      <c r="A32" s="11" t="s">
        <v>101</v>
      </c>
      <c r="B32" s="11"/>
      <c r="C32" s="11"/>
    </row>
    <row r="33" spans="1:3" x14ac:dyDescent="0.35">
      <c r="A33" s="7" t="s">
        <v>145</v>
      </c>
      <c r="B33" s="7"/>
      <c r="C33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3"/>
  <sheetViews>
    <sheetView workbookViewId="0"/>
  </sheetViews>
  <sheetFormatPr defaultRowHeight="15.5" x14ac:dyDescent="0.35"/>
  <cols>
    <col min="1" max="1" width="10.53515625" style="25" customWidth="1"/>
    <col min="2" max="2" width="17.4609375" customWidth="1"/>
    <col min="3" max="3" width="19.4609375" customWidth="1"/>
    <col min="4" max="4" width="13.3046875" style="26" customWidth="1"/>
    <col min="5" max="5" width="11.07421875" customWidth="1"/>
  </cols>
  <sheetData>
    <row r="1" spans="1:5" ht="20" x14ac:dyDescent="0.35">
      <c r="A1" s="68" t="s">
        <v>143</v>
      </c>
      <c r="B1" s="18"/>
      <c r="C1" s="18"/>
      <c r="D1" s="19"/>
    </row>
    <row r="2" spans="1:5" ht="18" x14ac:dyDescent="0.35">
      <c r="A2" s="69" t="s">
        <v>147</v>
      </c>
      <c r="B2" s="18"/>
      <c r="C2" s="18"/>
      <c r="D2" s="19"/>
    </row>
    <row r="3" spans="1:5" x14ac:dyDescent="0.35">
      <c r="A3" s="70" t="s">
        <v>1</v>
      </c>
      <c r="B3" s="18"/>
      <c r="C3" s="18"/>
      <c r="D3" s="19"/>
    </row>
    <row r="4" spans="1:5" x14ac:dyDescent="0.35">
      <c r="A4" s="58" t="s">
        <v>2</v>
      </c>
      <c r="B4" s="18"/>
      <c r="C4" s="18"/>
      <c r="D4" s="19"/>
    </row>
    <row r="5" spans="1:5" s="22" customFormat="1" ht="31" x14ac:dyDescent="0.35">
      <c r="A5" s="20" t="s">
        <v>6</v>
      </c>
      <c r="B5" s="20" t="s">
        <v>102</v>
      </c>
      <c r="C5" s="20" t="s">
        <v>103</v>
      </c>
      <c r="D5" s="21" t="s">
        <v>104</v>
      </c>
      <c r="E5" s="20" t="s">
        <v>146</v>
      </c>
    </row>
    <row r="6" spans="1:5" x14ac:dyDescent="0.35">
      <c r="A6" s="35" t="s">
        <v>106</v>
      </c>
      <c r="B6" s="36" t="s">
        <v>105</v>
      </c>
      <c r="C6" s="33" t="s">
        <v>144</v>
      </c>
      <c r="D6" s="37">
        <v>138070</v>
      </c>
      <c r="E6" s="57">
        <v>193065</v>
      </c>
    </row>
    <row r="7" spans="1:5" x14ac:dyDescent="0.35">
      <c r="A7" s="35" t="s">
        <v>15</v>
      </c>
      <c r="B7" s="36" t="s">
        <v>13</v>
      </c>
      <c r="C7" s="33" t="s">
        <v>144</v>
      </c>
      <c r="D7" s="37">
        <v>33205</v>
      </c>
      <c r="E7" s="57">
        <v>193066</v>
      </c>
    </row>
    <row r="8" spans="1:5" x14ac:dyDescent="0.35">
      <c r="A8" s="35" t="s">
        <v>110</v>
      </c>
      <c r="B8" s="36" t="s">
        <v>109</v>
      </c>
      <c r="C8" s="33" t="s">
        <v>144</v>
      </c>
      <c r="D8" s="37">
        <v>538909</v>
      </c>
      <c r="E8" s="57">
        <v>193067</v>
      </c>
    </row>
    <row r="9" spans="1:5" x14ac:dyDescent="0.35">
      <c r="A9" s="35" t="s">
        <v>22</v>
      </c>
      <c r="B9" s="36" t="s">
        <v>20</v>
      </c>
      <c r="C9" s="33" t="s">
        <v>144</v>
      </c>
      <c r="D9" s="37">
        <v>9296</v>
      </c>
      <c r="E9" s="57">
        <v>193068</v>
      </c>
    </row>
    <row r="10" spans="1:5" x14ac:dyDescent="0.35">
      <c r="A10" s="35" t="s">
        <v>27</v>
      </c>
      <c r="B10" s="36" t="s">
        <v>25</v>
      </c>
      <c r="C10" s="33" t="s">
        <v>144</v>
      </c>
      <c r="D10" s="37">
        <v>108746</v>
      </c>
      <c r="E10" s="57">
        <v>193069</v>
      </c>
    </row>
    <row r="11" spans="1:5" x14ac:dyDescent="0.35">
      <c r="A11" s="35" t="s">
        <v>32</v>
      </c>
      <c r="B11" s="36" t="s">
        <v>30</v>
      </c>
      <c r="C11" s="33" t="s">
        <v>144</v>
      </c>
      <c r="D11" s="37">
        <v>106325</v>
      </c>
      <c r="E11" s="57">
        <v>193070</v>
      </c>
    </row>
    <row r="12" spans="1:5" x14ac:dyDescent="0.35">
      <c r="A12" s="35" t="s">
        <v>36</v>
      </c>
      <c r="B12" s="36" t="s">
        <v>35</v>
      </c>
      <c r="C12" s="33" t="s">
        <v>144</v>
      </c>
      <c r="D12" s="37">
        <v>13129</v>
      </c>
      <c r="E12" s="57">
        <v>193071</v>
      </c>
    </row>
    <row r="13" spans="1:5" x14ac:dyDescent="0.35">
      <c r="A13" s="35" t="s">
        <v>114</v>
      </c>
      <c r="B13" s="36" t="s">
        <v>113</v>
      </c>
      <c r="C13" s="33" t="s">
        <v>144</v>
      </c>
      <c r="D13" s="37">
        <v>132267</v>
      </c>
      <c r="E13" s="57">
        <v>193072</v>
      </c>
    </row>
    <row r="14" spans="1:5" x14ac:dyDescent="0.35">
      <c r="A14" s="35" t="s">
        <v>41</v>
      </c>
      <c r="B14" s="36" t="s">
        <v>39</v>
      </c>
      <c r="C14" s="33" t="s">
        <v>144</v>
      </c>
      <c r="D14" s="37">
        <v>20771</v>
      </c>
      <c r="E14" s="57">
        <v>193073</v>
      </c>
    </row>
    <row r="15" spans="1:5" x14ac:dyDescent="0.35">
      <c r="A15" s="35" t="s">
        <v>46</v>
      </c>
      <c r="B15" s="36" t="s">
        <v>44</v>
      </c>
      <c r="C15" s="33" t="s">
        <v>144</v>
      </c>
      <c r="D15" s="37">
        <v>19605</v>
      </c>
      <c r="E15" s="57">
        <v>193074</v>
      </c>
    </row>
    <row r="16" spans="1:5" x14ac:dyDescent="0.35">
      <c r="A16" s="35" t="s">
        <v>50</v>
      </c>
      <c r="B16" s="36" t="s">
        <v>49</v>
      </c>
      <c r="C16" s="33" t="s">
        <v>144</v>
      </c>
      <c r="D16" s="37">
        <v>2058</v>
      </c>
      <c r="E16" s="57">
        <v>193075</v>
      </c>
    </row>
    <row r="17" spans="1:5" x14ac:dyDescent="0.35">
      <c r="A17" s="35" t="s">
        <v>55</v>
      </c>
      <c r="B17" s="36" t="s">
        <v>53</v>
      </c>
      <c r="C17" s="33" t="s">
        <v>144</v>
      </c>
      <c r="D17" s="37">
        <v>62840</v>
      </c>
      <c r="E17" s="57">
        <v>193076</v>
      </c>
    </row>
    <row r="18" spans="1:5" x14ac:dyDescent="0.35">
      <c r="A18" s="35" t="s">
        <v>60</v>
      </c>
      <c r="B18" s="36" t="s">
        <v>58</v>
      </c>
      <c r="C18" s="33" t="s">
        <v>144</v>
      </c>
      <c r="D18" s="37">
        <v>44630</v>
      </c>
      <c r="E18" s="57">
        <v>193077</v>
      </c>
    </row>
    <row r="19" spans="1:5" x14ac:dyDescent="0.35">
      <c r="A19" s="35" t="s">
        <v>118</v>
      </c>
      <c r="B19" s="36" t="s">
        <v>117</v>
      </c>
      <c r="C19" s="33" t="s">
        <v>144</v>
      </c>
      <c r="D19" s="37">
        <v>26073</v>
      </c>
      <c r="E19" s="57">
        <v>193078</v>
      </c>
    </row>
    <row r="20" spans="1:5" x14ac:dyDescent="0.35">
      <c r="A20" s="35" t="s">
        <v>64</v>
      </c>
      <c r="B20" s="36" t="s">
        <v>63</v>
      </c>
      <c r="C20" s="33" t="s">
        <v>144</v>
      </c>
      <c r="D20" s="37">
        <v>61897</v>
      </c>
      <c r="E20" s="57">
        <v>193079</v>
      </c>
    </row>
    <row r="21" spans="1:5" x14ac:dyDescent="0.35">
      <c r="A21" s="35" t="s">
        <v>69</v>
      </c>
      <c r="B21" s="36" t="s">
        <v>67</v>
      </c>
      <c r="C21" s="33" t="s">
        <v>144</v>
      </c>
      <c r="D21" s="37">
        <v>48772</v>
      </c>
      <c r="E21" s="57">
        <v>193080</v>
      </c>
    </row>
    <row r="22" spans="1:5" x14ac:dyDescent="0.35">
      <c r="A22" s="51" t="s">
        <v>122</v>
      </c>
      <c r="B22" s="50" t="s">
        <v>121</v>
      </c>
      <c r="C22" s="33" t="s">
        <v>144</v>
      </c>
      <c r="D22" s="37">
        <v>6611</v>
      </c>
      <c r="E22" s="57">
        <v>193081</v>
      </c>
    </row>
    <row r="23" spans="1:5" x14ac:dyDescent="0.35">
      <c r="A23" s="49" t="s">
        <v>74</v>
      </c>
      <c r="B23" s="50" t="s">
        <v>72</v>
      </c>
      <c r="C23" s="33" t="s">
        <v>144</v>
      </c>
      <c r="D23" s="37">
        <v>51180</v>
      </c>
      <c r="E23" s="57">
        <v>193082</v>
      </c>
    </row>
    <row r="24" spans="1:5" x14ac:dyDescent="0.35">
      <c r="A24" s="49" t="s">
        <v>78</v>
      </c>
      <c r="B24" s="50" t="s">
        <v>77</v>
      </c>
      <c r="C24" s="33" t="s">
        <v>144</v>
      </c>
      <c r="D24" s="37">
        <v>68428</v>
      </c>
      <c r="E24" s="57">
        <v>193083</v>
      </c>
    </row>
    <row r="25" spans="1:5" x14ac:dyDescent="0.35">
      <c r="A25" s="49" t="s">
        <v>83</v>
      </c>
      <c r="B25" s="50" t="s">
        <v>81</v>
      </c>
      <c r="C25" s="33" t="s">
        <v>144</v>
      </c>
      <c r="D25" s="37">
        <v>47113</v>
      </c>
      <c r="E25" s="57">
        <v>193084</v>
      </c>
    </row>
    <row r="26" spans="1:5" x14ac:dyDescent="0.35">
      <c r="A26" s="49" t="s">
        <v>88</v>
      </c>
      <c r="B26" s="50" t="s">
        <v>86</v>
      </c>
      <c r="C26" s="33" t="s">
        <v>144</v>
      </c>
      <c r="D26" s="37">
        <v>31362</v>
      </c>
      <c r="E26" s="57">
        <v>193085</v>
      </c>
    </row>
    <row r="27" spans="1:5" x14ac:dyDescent="0.35">
      <c r="A27" s="49" t="s">
        <v>92</v>
      </c>
      <c r="B27" s="50" t="s">
        <v>91</v>
      </c>
      <c r="C27" s="33" t="s">
        <v>144</v>
      </c>
      <c r="D27" s="37">
        <v>4550</v>
      </c>
      <c r="E27" s="57">
        <v>193086</v>
      </c>
    </row>
    <row r="28" spans="1:5" x14ac:dyDescent="0.35">
      <c r="A28" s="49" t="s">
        <v>96</v>
      </c>
      <c r="B28" s="50" t="s">
        <v>95</v>
      </c>
      <c r="C28" s="33" t="s">
        <v>144</v>
      </c>
      <c r="D28" s="37">
        <v>22979</v>
      </c>
      <c r="E28" s="57">
        <v>193087</v>
      </c>
    </row>
    <row r="29" spans="1:5" x14ac:dyDescent="0.35">
      <c r="A29" s="49" t="s">
        <v>126</v>
      </c>
      <c r="B29" s="50" t="s">
        <v>125</v>
      </c>
      <c r="C29" s="33" t="s">
        <v>144</v>
      </c>
      <c r="D29" s="37">
        <v>18159</v>
      </c>
      <c r="E29" s="57">
        <v>193088</v>
      </c>
    </row>
    <row r="30" spans="1:5" x14ac:dyDescent="0.35">
      <c r="A30" s="59" t="s">
        <v>99</v>
      </c>
      <c r="B30" s="60"/>
      <c r="C30" s="60"/>
      <c r="D30" s="61">
        <f>SUBTOTAL(109,Table7[County
Total])</f>
        <v>1616975</v>
      </c>
      <c r="E30" s="60"/>
    </row>
    <row r="31" spans="1:5" x14ac:dyDescent="0.35">
      <c r="A31" s="52" t="s">
        <v>100</v>
      </c>
      <c r="B31" s="23"/>
      <c r="C31" s="23"/>
      <c r="D31" s="24"/>
    </row>
    <row r="32" spans="1:5" x14ac:dyDescent="0.35">
      <c r="A32" s="52" t="s">
        <v>101</v>
      </c>
      <c r="B32" s="23"/>
      <c r="C32" s="23"/>
      <c r="D32" s="24"/>
    </row>
    <row r="33" spans="1:4" x14ac:dyDescent="0.35">
      <c r="A33" s="32" t="s">
        <v>145</v>
      </c>
      <c r="B33" s="23"/>
      <c r="C33" s="23"/>
      <c r="D33" s="24"/>
    </row>
  </sheetData>
  <printOptions horizontalCentered="1"/>
  <pageMargins left="0.2" right="0.2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6277E-6309-46B7-B624-3086B8FA3725}">
  <ds:schemaRefs>
    <ds:schemaRef ds:uri="1aae30ff-d7bc-47e3-882e-cd3423d00d62"/>
    <ds:schemaRef ds:uri="http://purl.org/dc/elements/1.1/"/>
    <ds:schemaRef ds:uri="f89dec18-d0c2-45d2-8a15-31051f2519f8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5th - LEA</vt:lpstr>
      <vt:lpstr>2019-20 Title I, Pt D 5th - Cty</vt:lpstr>
      <vt:lpstr>'2019-20 Title I, Pt D 5th - Cty'!Print_Area</vt:lpstr>
      <vt:lpstr>'2019-20 Title I, Pt D 5th - Cty'!Print_Titles</vt:lpstr>
      <vt:lpstr>'2019-20 Title I, Pt D 5th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Title I, Part D (CA Dept of Education)</dc:title>
  <dc:subject>Title I, Part D, Subpart 2 program fifth apportionment schedule for fiscal year 2019-20.</dc:subject>
  <dc:creator>Windows User</dc:creator>
  <cp:keywords/>
  <dc:description/>
  <cp:lastModifiedBy>Taylor Uda</cp:lastModifiedBy>
  <cp:revision/>
  <cp:lastPrinted>2020-09-22T19:46:22Z</cp:lastPrinted>
  <dcterms:created xsi:type="dcterms:W3CDTF">2018-09-04T23:00:39Z</dcterms:created>
  <dcterms:modified xsi:type="dcterms:W3CDTF">2022-09-14T20:11:47Z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