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7E1BBAD-A458-42A4-8BF9-1D623B46D963}" xr6:coauthVersionLast="36" xr6:coauthVersionMax="45" xr10:uidLastSave="{00000000-0000-0000-0000-000000000000}"/>
  <bookViews>
    <workbookView xWindow="-120" yWindow="-120" windowWidth="29040" windowHeight="15840" xr2:uid="{49207BE0-2448-42FA-8217-27673ACC0D8F}"/>
  </bookViews>
  <sheets>
    <sheet name="2020-21 Title I, Pt D 1st - LEA" sheetId="1" r:id="rId1"/>
    <sheet name="2020-21 Title I, Pt D 1st - Cty" sheetId="2" r:id="rId2"/>
  </sheets>
  <definedNames>
    <definedName name="_xlnm._FilterDatabase" localSheetId="0" hidden="1">'2020-21 Title I, Pt D 1st - LEA'!#REF!</definedName>
    <definedName name="_xlnm.Print_Area" localSheetId="1">'2020-21 Title I, Pt D 1st - Cty'!$A$1:$E$24</definedName>
    <definedName name="_xlnm.Print_Titles" localSheetId="1">'2020-21 Title I, Pt D 1st - Cty'!$1:$5</definedName>
    <definedName name="_xlnm.Print_Titles" localSheetId="0">'2020-21 Title I, Pt D 1st - LEA'!$1:$5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/>
  <c r="D21" i="2"/>
  <c r="H13" i="1" l="1"/>
  <c r="H18" i="1" l="1"/>
  <c r="H7" i="1"/>
  <c r="H14" i="1" l="1"/>
  <c r="H19" i="1" l="1"/>
  <c r="H17" i="1"/>
  <c r="H12" i="1"/>
  <c r="H6" i="1"/>
  <c r="H11" i="1" l="1"/>
  <c r="H9" i="1"/>
  <c r="H8" i="1" l="1"/>
  <c r="H10" i="1"/>
  <c r="H15" i="1"/>
  <c r="H16" i="1"/>
  <c r="H20" i="1"/>
</calcChain>
</file>

<file path=xl/sharedStrings.xml><?xml version="1.0" encoding="utf-8"?>
<sst xmlns="http://schemas.openxmlformats.org/spreadsheetml/2006/main" count="182" uniqueCount="103">
  <si>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</si>
  <si>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</si>
  <si>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</si>
  <si>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</si>
  <si>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</si>
  <si>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</si>
  <si>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</si>
  <si>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</si>
  <si>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</si>
  <si>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</si>
  <si>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</si>
  <si>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Butte</t>
  </si>
  <si>
    <t>0000004172</t>
  </si>
  <si>
    <t>04</t>
  </si>
  <si>
    <t>10041</t>
  </si>
  <si>
    <t>0000000</t>
  </si>
  <si>
    <t>N/A</t>
  </si>
  <si>
    <t>Butte County Office of Education</t>
  </si>
  <si>
    <t>Kern</t>
  </si>
  <si>
    <t>0000040496</t>
  </si>
  <si>
    <t>15</t>
  </si>
  <si>
    <t>10157</t>
  </si>
  <si>
    <t>Kern County Office of Education</t>
  </si>
  <si>
    <t>Nevada</t>
  </si>
  <si>
    <t>0000011835</t>
  </si>
  <si>
    <t>29</t>
  </si>
  <si>
    <t>10298</t>
  </si>
  <si>
    <t>Nevada County Office of Education</t>
  </si>
  <si>
    <t>Placer</t>
  </si>
  <si>
    <t>0000012839</t>
  </si>
  <si>
    <t>31</t>
  </si>
  <si>
    <t>10314</t>
  </si>
  <si>
    <t>Placer County Office of Education</t>
  </si>
  <si>
    <t>Sacramento</t>
  </si>
  <si>
    <t>34</t>
  </si>
  <si>
    <t>10348</t>
  </si>
  <si>
    <t>Sacramento County Office of Education</t>
  </si>
  <si>
    <t>Santa Clara</t>
  </si>
  <si>
    <t>0000011846</t>
  </si>
  <si>
    <t>43</t>
  </si>
  <si>
    <t>10439</t>
  </si>
  <si>
    <t>Santa Clara County Office of Education</t>
  </si>
  <si>
    <t>Tehama</t>
  </si>
  <si>
    <t>0000011857</t>
  </si>
  <si>
    <t>52</t>
  </si>
  <si>
    <t>10520</t>
  </si>
  <si>
    <t>Tehama County Department of Education</t>
  </si>
  <si>
    <t>Ventura</t>
  </si>
  <si>
    <t>56</t>
  </si>
  <si>
    <t>10561</t>
  </si>
  <si>
    <t>Ventura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</si>
  <si>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</si>
  <si>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</si>
  <si>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</si>
  <si>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</si>
  <si>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</si>
  <si>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</si>
  <si>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0000004357</t>
  </si>
  <si>
    <t>0000001357</t>
  </si>
  <si>
    <t>Schedule of the First Apportionment for Title I, Part D, Subpart 2</t>
  </si>
  <si>
    <t>Fiscal Year 2020-21</t>
  </si>
  <si>
    <t>1st
Apportionment</t>
  </si>
  <si>
    <t>Del Norte</t>
  </si>
  <si>
    <t>08</t>
  </si>
  <si>
    <t>Del Norte County Office of Education</t>
  </si>
  <si>
    <t>10082</t>
  </si>
  <si>
    <t>Fresno</t>
  </si>
  <si>
    <t>10</t>
  </si>
  <si>
    <t>10108</t>
  </si>
  <si>
    <t>Fresno County Office of Education</t>
  </si>
  <si>
    <t>16</t>
  </si>
  <si>
    <t>10165</t>
  </si>
  <si>
    <t>Kings</t>
  </si>
  <si>
    <t>Kings County Office of Education</t>
  </si>
  <si>
    <t>Riverside</t>
  </si>
  <si>
    <t>33</t>
  </si>
  <si>
    <t>10330</t>
  </si>
  <si>
    <t>Riverside County Office of Education</t>
  </si>
  <si>
    <t>35</t>
  </si>
  <si>
    <t>10355</t>
  </si>
  <si>
    <t>San Benito County Office of Education</t>
  </si>
  <si>
    <t>San Benito</t>
  </si>
  <si>
    <t>41</t>
  </si>
  <si>
    <t>10413</t>
  </si>
  <si>
    <t>San Mateo</t>
  </si>
  <si>
    <t>San Mateo County Office of Education</t>
  </si>
  <si>
    <t>44</t>
  </si>
  <si>
    <t>10447</t>
  </si>
  <si>
    <t>Santa Cruz County Office of Education</t>
  </si>
  <si>
    <t>Santa Cruz</t>
  </si>
  <si>
    <t xml:space="preserve">
2020-21
Preliminary
Allocation
Amount</t>
  </si>
  <si>
    <t>0000011789</t>
  </si>
  <si>
    <t>0000006842</t>
  </si>
  <si>
    <t>0000012471</t>
  </si>
  <si>
    <t>0000011837</t>
  </si>
  <si>
    <t>0000011838</t>
  </si>
  <si>
    <t>0000011843</t>
  </si>
  <si>
    <t>0000011781</t>
  </si>
  <si>
    <t>County Summary of the First Apportionment for Title I, Part D, Subpart 2</t>
  </si>
  <si>
    <t>20-14357 09-08-2020</t>
  </si>
  <si>
    <t>September 2020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</si>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</sst>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</font>
    <font>
      <sz val="12"/>
      <name val="Arial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65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1" fillId="0" borderId="0" xfId="0" applyFont="1"/>
    <xf numFmtId="49" fontId="13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10" fillId="0" borderId="0" xfId="18" applyFont="1" applyFill="1" applyAlignment="1">
      <alignment horizontal="left" vertical="center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6" fontId="11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0" fontId="11" fillId="0" borderId="0" xfId="0" applyNumberFormat="1" applyFont="1"/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6" fontId="11" fillId="0" borderId="0" xfId="0" applyNumberFormat="1" applyFont="1" applyFill="1" applyAlignment="1"/>
    <xf numFmtId="49" fontId="1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6" fontId="16" fillId="0" borderId="0" xfId="0" applyNumberFormat="1" applyFont="1" applyFill="1" applyBorder="1" applyAlignment="1"/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/>
    <xf numFmtId="49" fontId="15" fillId="0" borderId="0" xfId="0" applyNumberFormat="1" applyFont="1" applyFill="1" applyAlignment="1">
      <alignment horizontal="left"/>
    </xf>
    <xf numFmtId="0" fontId="16" fillId="0" borderId="0" xfId="0" applyNumberFormat="1" applyFont="1" applyBorder="1"/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/>
    <xf numFmtId="0" fontId="10" fillId="0" borderId="0" xfId="3" applyFill="1" applyAlignment="1">
      <alignment horizontal="left" vertical="center"/>
    </xf>
    <xf numFmtId="0" fontId="12" fillId="0" borderId="5" xfId="11" applyBorder="1" applyAlignment="1">
      <alignment horizontal="left"/>
    </xf>
    <xf numFmtId="0" fontId="12" fillId="0" borderId="5" xfId="11" applyBorder="1"/>
    <xf numFmtId="164" fontId="12" fillId="0" borderId="5" xfId="11" applyNumberFormat="1" applyBorder="1"/>
    <xf numFmtId="0" fontId="10" fillId="0" borderId="0" xfId="3" applyAlignment="1"/>
    <xf numFmtId="0" fontId="12" fillId="0" borderId="0" xfId="0" applyFont="1"/>
    <xf numFmtId="0" fontId="12" fillId="0" borderId="5" xfId="11" applyFill="1" applyBorder="1" applyAlignment="1">
      <alignment horizontal="left"/>
    </xf>
    <xf numFmtId="0" fontId="12" fillId="0" borderId="5" xfId="11" applyBorder="1" applyAlignment="1">
      <alignment horizontal="center"/>
    </xf>
    <xf numFmtId="6" fontId="12" fillId="0" borderId="5" xfId="11" applyNumberFormat="1" applyBorder="1" applyAlignment="1"/>
    <xf numFmtId="0" fontId="17" fillId="0" borderId="0" xfId="1" applyFont="1" applyAlignment="1"/>
    <xf numFmtId="0" fontId="9" fillId="0" borderId="0" xfId="2" applyFont="1" applyAlignment="1"/>
    <xf numFmtId="0" fontId="17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3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K21" totalsRowCount="1" headerRowDxfId="32" dataDxfId="30" headerRowBorderDxfId="31" tableBorderDxfId="29" totalsRowBorderDxfId="28" totalsRowCellStyle="Total">
  <autoFilter ref="A5:K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7" totalsRowDxfId="26" totalsRowCellStyle="Total"/>
    <tableColumn id="13" xr3:uid="{00000000-0010-0000-0000-00000D000000}" name="FI$Cal_x000a_Supplier_x000a_ID" dataDxfId="25" totalsRowDxfId="24" totalsRowCellStyle="Total"/>
    <tableColumn id="12" xr3:uid="{00000000-0010-0000-0000-00000C000000}" name="FI$Cal_x000a_Address_x000a_Sequence_x000a_ID" dataDxfId="23" totalsRowDxfId="22" totalsRowCellStyle="Total"/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10" xr3:uid="{00000000-0010-0000-0000-00000A000000}" name="Direct_x000a_Funded_x000a_Charter School_x000a_Number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20-21_x000a_Preliminary_x000a_Allocation_x000a_Amount" totalsRowFunction="sum" dataDxfId="10" totalsRowDxfId="9" totalsRowCellStyle="Total"/>
    <tableColumn id="11" xr3:uid="{00000000-0010-0000-0000-00000B000000}" name="1st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21" totalsRowCount="1" headerRowBorderDxfId="6" tableBorderDxfId="5" totalsRow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3446E0BF-4118-4440-8762-6B43D25D3836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/>
  </sheetViews>
  <sheetFormatPr defaultColWidth="9.23046875" defaultRowHeight="15.5" x14ac:dyDescent="0.35"/>
  <cols>
    <col min="1" max="1" width="15" style="12" customWidth="1"/>
    <col min="2" max="2" width="11.69140625" style="12" bestFit="1" customWidth="1"/>
    <col min="3" max="3" width="11.3046875" style="12" customWidth="1"/>
    <col min="4" max="4" width="9.69140625" style="13" customWidth="1"/>
    <col min="5" max="5" width="9.53515625" style="13" customWidth="1"/>
    <col min="6" max="7" width="9.69140625" style="13" customWidth="1"/>
    <col min="8" max="8" width="12" style="13" bestFit="1" customWidth="1"/>
    <col min="9" max="9" width="35.69140625" style="14" bestFit="1" customWidth="1"/>
    <col min="10" max="10" width="12.4609375" style="15" customWidth="1"/>
    <col min="11" max="11" width="17.4609375" style="3" bestFit="1" customWidth="1"/>
    <col min="12" max="12" width="9.23046875" style="3"/>
    <col min="13" max="13" width="11.07421875" style="3" bestFit="1" customWidth="1"/>
    <col min="14" max="16384" width="9.23046875" style="3"/>
  </cols>
  <sheetData>
    <row r="1" spans="1:11" ht="20" x14ac:dyDescent="0.4">
      <c r="A1" s="61" t="s">
        <v>59</v>
      </c>
      <c r="B1" s="1"/>
      <c r="C1" s="1"/>
      <c r="D1" s="2"/>
      <c r="E1" s="2"/>
      <c r="F1" s="2"/>
      <c r="G1" s="2"/>
      <c r="H1" s="2"/>
      <c r="I1" s="2"/>
      <c r="J1" s="2"/>
    </row>
    <row r="2" spans="1:11" ht="18" x14ac:dyDescent="0.4">
      <c r="A2" s="62" t="s">
        <v>0</v>
      </c>
      <c r="B2" s="1"/>
      <c r="C2" s="1"/>
      <c r="D2" s="2"/>
      <c r="E2" s="2"/>
      <c r="F2" s="2"/>
      <c r="G2" s="2"/>
      <c r="H2" s="2"/>
      <c r="I2" s="2"/>
      <c r="J2" s="2"/>
    </row>
    <row r="3" spans="1:11" ht="18" x14ac:dyDescent="0.35">
      <c r="A3" s="56" t="s">
        <v>1</v>
      </c>
      <c r="B3" s="1"/>
      <c r="C3" s="1"/>
      <c r="D3" s="2"/>
      <c r="E3" s="2"/>
      <c r="F3" s="2"/>
      <c r="G3" s="2"/>
      <c r="H3" s="2"/>
      <c r="I3" s="2"/>
      <c r="J3" s="2"/>
    </row>
    <row r="4" spans="1:11" ht="18" x14ac:dyDescent="0.35">
      <c r="A4" s="57" t="s">
        <v>60</v>
      </c>
      <c r="B4" s="1"/>
      <c r="C4" s="1"/>
      <c r="D4" s="2"/>
      <c r="E4" s="2"/>
      <c r="F4" s="2"/>
      <c r="G4" s="2"/>
      <c r="H4" s="2"/>
      <c r="I4" s="2"/>
      <c r="J4" s="2"/>
    </row>
    <row r="5" spans="1:11" ht="78" thickBot="1" x14ac:dyDescent="0.4">
      <c r="A5" s="4" t="s">
        <v>2</v>
      </c>
      <c r="B5" s="16" t="s">
        <v>3</v>
      </c>
      <c r="C5" s="16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16" t="s">
        <v>9</v>
      </c>
      <c r="I5" s="4" t="s">
        <v>10</v>
      </c>
      <c r="J5" s="5" t="s">
        <v>90</v>
      </c>
      <c r="K5" s="16" t="s">
        <v>61</v>
      </c>
    </row>
    <row r="6" spans="1:11" ht="16" thickTop="1" x14ac:dyDescent="0.35">
      <c r="A6" s="40" t="s">
        <v>11</v>
      </c>
      <c r="B6" s="48" t="s">
        <v>12</v>
      </c>
      <c r="C6" s="48">
        <v>5</v>
      </c>
      <c r="D6" s="41" t="s">
        <v>13</v>
      </c>
      <c r="E6" s="41" t="s">
        <v>14</v>
      </c>
      <c r="F6" s="41" t="s">
        <v>15</v>
      </c>
      <c r="G6" s="29" t="s">
        <v>16</v>
      </c>
      <c r="H6" s="42" t="str">
        <f>Table26[[#This Row],[District
Code]]</f>
        <v>10041</v>
      </c>
      <c r="I6" s="28" t="s">
        <v>17</v>
      </c>
      <c r="J6" s="43">
        <v>105092.13974926254</v>
      </c>
      <c r="K6" s="39">
        <v>5713</v>
      </c>
    </row>
    <row r="7" spans="1:11" x14ac:dyDescent="0.35">
      <c r="A7" s="40" t="s">
        <v>62</v>
      </c>
      <c r="B7" s="48" t="s">
        <v>91</v>
      </c>
      <c r="C7" s="48">
        <v>1</v>
      </c>
      <c r="D7" s="41" t="s">
        <v>63</v>
      </c>
      <c r="E7" s="41" t="s">
        <v>65</v>
      </c>
      <c r="F7" s="41" t="s">
        <v>15</v>
      </c>
      <c r="G7" s="29" t="s">
        <v>16</v>
      </c>
      <c r="H7" s="42" t="str">
        <f>Table26[[#This Row],[District
Code]]</f>
        <v>10082</v>
      </c>
      <c r="I7" s="45" t="s">
        <v>64</v>
      </c>
      <c r="J7" s="43">
        <v>50734.136430678467</v>
      </c>
      <c r="K7" s="39">
        <v>6725</v>
      </c>
    </row>
    <row r="8" spans="1:11" x14ac:dyDescent="0.35">
      <c r="A8" s="6" t="s">
        <v>66</v>
      </c>
      <c r="B8" s="17" t="s">
        <v>92</v>
      </c>
      <c r="C8" s="17">
        <v>10</v>
      </c>
      <c r="D8" s="8" t="s">
        <v>67</v>
      </c>
      <c r="E8" s="8" t="s">
        <v>68</v>
      </c>
      <c r="F8" s="29" t="s">
        <v>15</v>
      </c>
      <c r="G8" s="29" t="s">
        <v>16</v>
      </c>
      <c r="H8" s="9" t="str">
        <f>Table26[[#This Row],[District
Code]]</f>
        <v>10108</v>
      </c>
      <c r="I8" s="10" t="s">
        <v>69</v>
      </c>
      <c r="J8" s="43">
        <v>916838.32264011796</v>
      </c>
      <c r="K8" s="32">
        <v>121844</v>
      </c>
    </row>
    <row r="9" spans="1:11" x14ac:dyDescent="0.35">
      <c r="A9" s="6" t="s">
        <v>18</v>
      </c>
      <c r="B9" s="17" t="s">
        <v>19</v>
      </c>
      <c r="C9" s="17">
        <v>2</v>
      </c>
      <c r="D9" s="8" t="s">
        <v>20</v>
      </c>
      <c r="E9" s="8" t="s">
        <v>21</v>
      </c>
      <c r="F9" s="29" t="s">
        <v>15</v>
      </c>
      <c r="G9" s="29" t="s">
        <v>16</v>
      </c>
      <c r="H9" s="9" t="str">
        <f>Table26[[#This Row],[District
Code]]</f>
        <v>10157</v>
      </c>
      <c r="I9" s="10" t="s">
        <v>22</v>
      </c>
      <c r="J9" s="43">
        <v>1228490.875</v>
      </c>
      <c r="K9" s="32">
        <v>72240</v>
      </c>
    </row>
    <row r="10" spans="1:11" x14ac:dyDescent="0.35">
      <c r="A10" s="6" t="s">
        <v>72</v>
      </c>
      <c r="B10" s="17" t="s">
        <v>93</v>
      </c>
      <c r="C10" s="17">
        <v>22</v>
      </c>
      <c r="D10" s="8" t="s">
        <v>70</v>
      </c>
      <c r="E10" s="8" t="s">
        <v>71</v>
      </c>
      <c r="F10" s="29" t="s">
        <v>15</v>
      </c>
      <c r="G10" s="29" t="s">
        <v>16</v>
      </c>
      <c r="H10" s="9" t="str">
        <f>Table26[[#This Row],[District
Code]]</f>
        <v>10165</v>
      </c>
      <c r="I10" s="10" t="s">
        <v>73</v>
      </c>
      <c r="J10" s="43">
        <v>170321.74373156345</v>
      </c>
      <c r="K10" s="32">
        <v>15756</v>
      </c>
    </row>
    <row r="11" spans="1:11" x14ac:dyDescent="0.35">
      <c r="A11" s="6" t="s">
        <v>23</v>
      </c>
      <c r="B11" s="17" t="s">
        <v>24</v>
      </c>
      <c r="C11" s="17">
        <v>1</v>
      </c>
      <c r="D11" s="8" t="s">
        <v>25</v>
      </c>
      <c r="E11" s="8" t="s">
        <v>26</v>
      </c>
      <c r="F11" s="29" t="s">
        <v>15</v>
      </c>
      <c r="G11" s="29" t="s">
        <v>16</v>
      </c>
      <c r="H11" s="9" t="str">
        <f>Table26[[#This Row],[District
Code]]</f>
        <v>10298</v>
      </c>
      <c r="I11" s="28" t="s">
        <v>27</v>
      </c>
      <c r="J11" s="43">
        <v>65229.603982300883</v>
      </c>
      <c r="K11" s="32">
        <v>16307</v>
      </c>
    </row>
    <row r="12" spans="1:11" x14ac:dyDescent="0.35">
      <c r="A12" s="40" t="s">
        <v>28</v>
      </c>
      <c r="B12" s="48" t="s">
        <v>29</v>
      </c>
      <c r="C12" s="48">
        <v>4</v>
      </c>
      <c r="D12" s="44" t="s">
        <v>30</v>
      </c>
      <c r="E12" s="44" t="s">
        <v>31</v>
      </c>
      <c r="F12" s="41" t="s">
        <v>15</v>
      </c>
      <c r="G12" s="29" t="s">
        <v>16</v>
      </c>
      <c r="H12" s="42" t="str">
        <f>Table26[[#This Row],[District
Code]]</f>
        <v>10314</v>
      </c>
      <c r="I12" s="45" t="s">
        <v>32</v>
      </c>
      <c r="J12" s="43">
        <v>119587.60730088495</v>
      </c>
      <c r="K12" s="32">
        <v>17072</v>
      </c>
    </row>
    <row r="13" spans="1:11" x14ac:dyDescent="0.35">
      <c r="A13" s="40" t="s">
        <v>74</v>
      </c>
      <c r="B13" s="48" t="s">
        <v>94</v>
      </c>
      <c r="C13" s="48">
        <v>11</v>
      </c>
      <c r="D13" s="44" t="s">
        <v>75</v>
      </c>
      <c r="E13" s="44" t="s">
        <v>76</v>
      </c>
      <c r="F13" s="41" t="s">
        <v>15</v>
      </c>
      <c r="G13" s="29" t="s">
        <v>16</v>
      </c>
      <c r="H13" s="42" t="str">
        <f>Table26[[#This Row],[District
Code]]</f>
        <v>10330</v>
      </c>
      <c r="I13" s="45" t="s">
        <v>77</v>
      </c>
      <c r="J13" s="43">
        <v>847984.85176991147</v>
      </c>
      <c r="K13" s="32">
        <v>192847</v>
      </c>
    </row>
    <row r="14" spans="1:11" x14ac:dyDescent="0.35">
      <c r="A14" s="40" t="s">
        <v>33</v>
      </c>
      <c r="B14" s="17" t="s">
        <v>57</v>
      </c>
      <c r="C14" s="17">
        <v>52</v>
      </c>
      <c r="D14" s="44" t="s">
        <v>34</v>
      </c>
      <c r="E14" s="44" t="s">
        <v>35</v>
      </c>
      <c r="F14" s="41" t="s">
        <v>15</v>
      </c>
      <c r="G14" s="29" t="s">
        <v>16</v>
      </c>
      <c r="H14" s="42" t="str">
        <f>Table26[[#This Row],[District
Code]]</f>
        <v>10348</v>
      </c>
      <c r="I14" s="28" t="s">
        <v>36</v>
      </c>
      <c r="J14" s="43">
        <v>423992.42588495574</v>
      </c>
      <c r="K14" s="39">
        <v>105998</v>
      </c>
    </row>
    <row r="15" spans="1:11" x14ac:dyDescent="0.35">
      <c r="A15" s="3" t="s">
        <v>81</v>
      </c>
      <c r="B15" s="12" t="s">
        <v>95</v>
      </c>
      <c r="C15" s="12">
        <v>1</v>
      </c>
      <c r="D15" s="8" t="s">
        <v>78</v>
      </c>
      <c r="E15" s="8" t="s">
        <v>79</v>
      </c>
      <c r="F15" s="29" t="s">
        <v>15</v>
      </c>
      <c r="G15" s="8" t="s">
        <v>16</v>
      </c>
      <c r="H15" s="9" t="str">
        <f>Table26[[#This Row],[District
Code]]</f>
        <v>10355</v>
      </c>
      <c r="I15" s="10" t="s">
        <v>80</v>
      </c>
      <c r="J15" s="43">
        <v>47110.269542772861</v>
      </c>
      <c r="K15" s="32">
        <v>11778</v>
      </c>
    </row>
    <row r="16" spans="1:11" x14ac:dyDescent="0.35">
      <c r="A16" s="6" t="s">
        <v>84</v>
      </c>
      <c r="B16" s="17" t="s">
        <v>96</v>
      </c>
      <c r="C16" s="17">
        <v>1</v>
      </c>
      <c r="D16" s="8" t="s">
        <v>82</v>
      </c>
      <c r="E16" s="8" t="s">
        <v>83</v>
      </c>
      <c r="F16" s="29" t="s">
        <v>15</v>
      </c>
      <c r="G16" s="8" t="s">
        <v>16</v>
      </c>
      <c r="H16" s="9" t="str">
        <f>Table26[[#This Row],[District
Code]]</f>
        <v>10413</v>
      </c>
      <c r="I16" s="10" t="s">
        <v>85</v>
      </c>
      <c r="J16" s="43">
        <v>355138.95501474931</v>
      </c>
      <c r="K16" s="32">
        <v>88785</v>
      </c>
    </row>
    <row r="17" spans="1:11" x14ac:dyDescent="0.35">
      <c r="A17" s="40" t="s">
        <v>37</v>
      </c>
      <c r="B17" s="48" t="s">
        <v>38</v>
      </c>
      <c r="C17" s="48">
        <v>3</v>
      </c>
      <c r="D17" s="44" t="s">
        <v>39</v>
      </c>
      <c r="E17" s="44" t="s">
        <v>40</v>
      </c>
      <c r="F17" s="41" t="s">
        <v>15</v>
      </c>
      <c r="G17" s="8" t="s">
        <v>16</v>
      </c>
      <c r="H17" s="42" t="str">
        <f>Table26[[#This Row],[District
Code]]</f>
        <v>10439</v>
      </c>
      <c r="I17" s="47" t="s">
        <v>41</v>
      </c>
      <c r="J17" s="43">
        <v>753764.31268436578</v>
      </c>
      <c r="K17" s="32">
        <v>188441</v>
      </c>
    </row>
    <row r="18" spans="1:11" x14ac:dyDescent="0.35">
      <c r="A18" s="46" t="s">
        <v>89</v>
      </c>
      <c r="B18" s="49" t="s">
        <v>97</v>
      </c>
      <c r="C18" s="49">
        <v>1</v>
      </c>
      <c r="D18" s="44" t="s">
        <v>86</v>
      </c>
      <c r="E18" s="44" t="s">
        <v>87</v>
      </c>
      <c r="F18" s="41" t="s">
        <v>15</v>
      </c>
      <c r="G18" s="8" t="s">
        <v>16</v>
      </c>
      <c r="H18" s="42" t="str">
        <f>Table26[[#This Row],[District
Code]]</f>
        <v>10447</v>
      </c>
      <c r="I18" s="47" t="s">
        <v>88</v>
      </c>
      <c r="J18" s="43">
        <v>170321.74373156345</v>
      </c>
      <c r="K18" s="39">
        <v>42580</v>
      </c>
    </row>
    <row r="19" spans="1:11" x14ac:dyDescent="0.35">
      <c r="A19" s="40" t="s">
        <v>42</v>
      </c>
      <c r="B19" s="48" t="s">
        <v>43</v>
      </c>
      <c r="C19" s="48">
        <v>1</v>
      </c>
      <c r="D19" s="44" t="s">
        <v>44</v>
      </c>
      <c r="E19" s="44" t="s">
        <v>45</v>
      </c>
      <c r="F19" s="41" t="s">
        <v>15</v>
      </c>
      <c r="G19" s="8" t="s">
        <v>16</v>
      </c>
      <c r="H19" s="42" t="str">
        <f>Table26[[#This Row],[District
Code]]</f>
        <v>10520</v>
      </c>
      <c r="I19" s="47" t="s">
        <v>46</v>
      </c>
      <c r="J19" s="43">
        <v>94220.539085545723</v>
      </c>
      <c r="K19" s="32">
        <v>3521</v>
      </c>
    </row>
    <row r="20" spans="1:11" x14ac:dyDescent="0.35">
      <c r="A20" s="30" t="s">
        <v>47</v>
      </c>
      <c r="B20" s="31" t="s">
        <v>58</v>
      </c>
      <c r="C20" s="31">
        <v>58</v>
      </c>
      <c r="D20" s="13" t="s">
        <v>48</v>
      </c>
      <c r="E20" s="13" t="s">
        <v>49</v>
      </c>
      <c r="F20" s="29" t="s">
        <v>15</v>
      </c>
      <c r="G20" s="8" t="s">
        <v>16</v>
      </c>
      <c r="H20" s="9" t="str">
        <f>Table26[[#This Row],[District
Code]]</f>
        <v>10561</v>
      </c>
      <c r="I20" s="35" t="s">
        <v>50</v>
      </c>
      <c r="J20" s="43">
        <v>347891.22123893804</v>
      </c>
      <c r="K20" s="32">
        <v>41992</v>
      </c>
    </row>
    <row r="21" spans="1:11" x14ac:dyDescent="0.35">
      <c r="A21" s="58" t="s">
        <v>51</v>
      </c>
      <c r="B21" s="58"/>
      <c r="C21" s="58"/>
      <c r="D21" s="59"/>
      <c r="E21" s="59"/>
      <c r="F21" s="59"/>
      <c r="G21" s="59"/>
      <c r="H21" s="59"/>
      <c r="I21" s="54"/>
      <c r="J21" s="60">
        <f>SUBTOTAL(109,Table26[
2020-21
Preliminary
Allocation
Amount])</f>
        <v>5696718.7477876097</v>
      </c>
      <c r="K21" s="60">
        <f>SUBTOTAL(109,Table26[1st
Apportionment])</f>
        <v>931599</v>
      </c>
    </row>
    <row r="22" spans="1:11" x14ac:dyDescent="0.35">
      <c r="A22" s="11" t="s">
        <v>52</v>
      </c>
      <c r="B22" s="11"/>
      <c r="C22" s="11"/>
    </row>
    <row r="23" spans="1:11" x14ac:dyDescent="0.35">
      <c r="A23" s="11" t="s">
        <v>53</v>
      </c>
      <c r="B23" s="11"/>
      <c r="C23" s="11"/>
    </row>
    <row r="24" spans="1:11" x14ac:dyDescent="0.35">
      <c r="A24" s="7" t="s">
        <v>100</v>
      </c>
      <c r="B24" s="7"/>
      <c r="C24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workbookViewId="0"/>
  </sheetViews>
  <sheetFormatPr defaultRowHeight="15.5" x14ac:dyDescent="0.35"/>
  <cols>
    <col min="1" max="1" width="10.53515625" style="25" customWidth="1"/>
    <col min="2" max="2" width="17.3046875" customWidth="1"/>
    <col min="3" max="3" width="20.765625" customWidth="1"/>
    <col min="4" max="4" width="13.3046875" style="26" customWidth="1"/>
    <col min="5" max="5" width="11.23046875" customWidth="1"/>
  </cols>
  <sheetData>
    <row r="1" spans="1:5" ht="20" x14ac:dyDescent="0.35">
      <c r="A1" s="63" t="s">
        <v>98</v>
      </c>
      <c r="B1" s="18"/>
      <c r="C1" s="18"/>
      <c r="D1" s="19"/>
    </row>
    <row r="2" spans="1:5" ht="18" x14ac:dyDescent="0.35">
      <c r="A2" s="64" t="s">
        <v>102</v>
      </c>
      <c r="B2" s="18"/>
      <c r="C2" s="18"/>
      <c r="D2" s="19"/>
    </row>
    <row r="3" spans="1:5" x14ac:dyDescent="0.35">
      <c r="A3" s="52" t="s">
        <v>1</v>
      </c>
      <c r="B3" s="18"/>
      <c r="C3" s="18"/>
      <c r="D3" s="19"/>
    </row>
    <row r="4" spans="1:5" x14ac:dyDescent="0.35">
      <c r="A4" s="27" t="s">
        <v>60</v>
      </c>
      <c r="B4" s="18"/>
      <c r="C4" s="18"/>
      <c r="D4" s="19"/>
    </row>
    <row r="5" spans="1:5" s="22" customFormat="1" ht="31" x14ac:dyDescent="0.35">
      <c r="A5" s="20" t="s">
        <v>5</v>
      </c>
      <c r="B5" s="20" t="s">
        <v>54</v>
      </c>
      <c r="C5" s="20" t="s">
        <v>55</v>
      </c>
      <c r="D5" s="21" t="s">
        <v>56</v>
      </c>
      <c r="E5" s="20" t="s">
        <v>101</v>
      </c>
    </row>
    <row r="6" spans="1:5" x14ac:dyDescent="0.35">
      <c r="A6" s="36" t="s">
        <v>13</v>
      </c>
      <c r="B6" s="37" t="s">
        <v>11</v>
      </c>
      <c r="C6" s="34" t="s">
        <v>99</v>
      </c>
      <c r="D6" s="38">
        <v>5713</v>
      </c>
      <c r="E6" s="51">
        <v>195942</v>
      </c>
    </row>
    <row r="7" spans="1:5" x14ac:dyDescent="0.35">
      <c r="A7" s="36" t="s">
        <v>63</v>
      </c>
      <c r="B7" s="37" t="s">
        <v>62</v>
      </c>
      <c r="C7" s="34" t="s">
        <v>99</v>
      </c>
      <c r="D7" s="38">
        <v>6725</v>
      </c>
      <c r="E7" s="51">
        <v>195943</v>
      </c>
    </row>
    <row r="8" spans="1:5" x14ac:dyDescent="0.35">
      <c r="A8" s="36" t="s">
        <v>67</v>
      </c>
      <c r="B8" s="37" t="s">
        <v>66</v>
      </c>
      <c r="C8" s="34" t="s">
        <v>99</v>
      </c>
      <c r="D8" s="38">
        <v>121844</v>
      </c>
      <c r="E8" s="51">
        <v>195944</v>
      </c>
    </row>
    <row r="9" spans="1:5" x14ac:dyDescent="0.35">
      <c r="A9" s="36" t="s">
        <v>20</v>
      </c>
      <c r="B9" s="37" t="s">
        <v>18</v>
      </c>
      <c r="C9" s="34" t="s">
        <v>99</v>
      </c>
      <c r="D9" s="38">
        <v>72240</v>
      </c>
      <c r="E9" s="51">
        <v>195945</v>
      </c>
    </row>
    <row r="10" spans="1:5" x14ac:dyDescent="0.35">
      <c r="A10" s="36" t="s">
        <v>70</v>
      </c>
      <c r="B10" s="37" t="s">
        <v>72</v>
      </c>
      <c r="C10" s="34" t="s">
        <v>99</v>
      </c>
      <c r="D10" s="38">
        <v>15756</v>
      </c>
      <c r="E10" s="51">
        <v>195946</v>
      </c>
    </row>
    <row r="11" spans="1:5" x14ac:dyDescent="0.35">
      <c r="A11" s="36" t="s">
        <v>25</v>
      </c>
      <c r="B11" s="37" t="s">
        <v>23</v>
      </c>
      <c r="C11" s="34" t="s">
        <v>99</v>
      </c>
      <c r="D11" s="38">
        <v>16307</v>
      </c>
      <c r="E11" s="51">
        <v>195947</v>
      </c>
    </row>
    <row r="12" spans="1:5" x14ac:dyDescent="0.35">
      <c r="A12" s="36" t="s">
        <v>30</v>
      </c>
      <c r="B12" s="37" t="s">
        <v>28</v>
      </c>
      <c r="C12" s="34" t="s">
        <v>99</v>
      </c>
      <c r="D12" s="38">
        <v>17072</v>
      </c>
      <c r="E12" s="51">
        <v>195948</v>
      </c>
    </row>
    <row r="13" spans="1:5" x14ac:dyDescent="0.35">
      <c r="A13" s="36" t="s">
        <v>75</v>
      </c>
      <c r="B13" s="37" t="s">
        <v>74</v>
      </c>
      <c r="C13" s="34" t="s">
        <v>99</v>
      </c>
      <c r="D13" s="38">
        <v>192847</v>
      </c>
      <c r="E13" s="51">
        <v>195949</v>
      </c>
    </row>
    <row r="14" spans="1:5" x14ac:dyDescent="0.35">
      <c r="A14" s="36" t="s">
        <v>34</v>
      </c>
      <c r="B14" s="37" t="s">
        <v>33</v>
      </c>
      <c r="C14" s="34" t="s">
        <v>99</v>
      </c>
      <c r="D14" s="38">
        <v>105998</v>
      </c>
      <c r="E14" s="51">
        <v>195950</v>
      </c>
    </row>
    <row r="15" spans="1:5" x14ac:dyDescent="0.35">
      <c r="A15" s="36" t="s">
        <v>78</v>
      </c>
      <c r="B15" s="37" t="s">
        <v>81</v>
      </c>
      <c r="C15" s="34" t="s">
        <v>99</v>
      </c>
      <c r="D15" s="38">
        <v>11778</v>
      </c>
      <c r="E15" s="51">
        <v>195951</v>
      </c>
    </row>
    <row r="16" spans="1:5" x14ac:dyDescent="0.35">
      <c r="A16" s="36" t="s">
        <v>82</v>
      </c>
      <c r="B16" s="37" t="s">
        <v>84</v>
      </c>
      <c r="C16" s="34" t="s">
        <v>99</v>
      </c>
      <c r="D16" s="38">
        <v>88785</v>
      </c>
      <c r="E16" s="51">
        <v>195952</v>
      </c>
    </row>
    <row r="17" spans="1:5" x14ac:dyDescent="0.35">
      <c r="A17" s="36" t="s">
        <v>39</v>
      </c>
      <c r="B17" s="37" t="s">
        <v>37</v>
      </c>
      <c r="C17" s="34" t="s">
        <v>99</v>
      </c>
      <c r="D17" s="38">
        <v>188441</v>
      </c>
      <c r="E17" s="51">
        <v>195953</v>
      </c>
    </row>
    <row r="18" spans="1:5" x14ac:dyDescent="0.35">
      <c r="A18" s="36" t="s">
        <v>86</v>
      </c>
      <c r="B18" s="37" t="s">
        <v>89</v>
      </c>
      <c r="C18" s="34" t="s">
        <v>99</v>
      </c>
      <c r="D18" s="38">
        <v>42580</v>
      </c>
      <c r="E18" s="51">
        <v>195954</v>
      </c>
    </row>
    <row r="19" spans="1:5" x14ac:dyDescent="0.35">
      <c r="A19" s="36" t="s">
        <v>44</v>
      </c>
      <c r="B19" s="37" t="s">
        <v>42</v>
      </c>
      <c r="C19" s="34" t="s">
        <v>99</v>
      </c>
      <c r="D19" s="38">
        <v>3521</v>
      </c>
      <c r="E19" s="51">
        <v>195955</v>
      </c>
    </row>
    <row r="20" spans="1:5" x14ac:dyDescent="0.35">
      <c r="A20" s="36" t="s">
        <v>48</v>
      </c>
      <c r="B20" s="37" t="s">
        <v>47</v>
      </c>
      <c r="C20" s="34" t="s">
        <v>99</v>
      </c>
      <c r="D20" s="38">
        <v>41992</v>
      </c>
      <c r="E20" s="51">
        <v>195956</v>
      </c>
    </row>
    <row r="21" spans="1:5" x14ac:dyDescent="0.35">
      <c r="A21" s="53" t="s">
        <v>51</v>
      </c>
      <c r="B21" s="54"/>
      <c r="C21" s="54"/>
      <c r="D21" s="55">
        <f>SUBTOTAL(109,Table7[County
Total])</f>
        <v>931599</v>
      </c>
      <c r="E21" s="54"/>
    </row>
    <row r="22" spans="1:5" x14ac:dyDescent="0.35">
      <c r="A22" s="50" t="s">
        <v>52</v>
      </c>
      <c r="B22" s="23"/>
      <c r="C22" s="23"/>
      <c r="D22" s="24"/>
    </row>
    <row r="23" spans="1:5" x14ac:dyDescent="0.35">
      <c r="A23" s="50" t="s">
        <v>53</v>
      </c>
      <c r="B23" s="23"/>
      <c r="C23" s="23"/>
      <c r="D23" s="24"/>
    </row>
    <row r="24" spans="1:5" x14ac:dyDescent="0.35">
      <c r="A24" s="33" t="s">
        <v>100</v>
      </c>
      <c r="B24" s="23"/>
      <c r="C24" s="23"/>
      <c r="D24" s="24"/>
    </row>
  </sheetData>
  <printOptions horizontalCentered="1"/>
  <pageMargins left="0.45" right="0.45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6277E-6309-46B7-B624-3086B8FA3725}">
  <ds:schemaRefs>
    <ds:schemaRef ds:uri="http://schemas.microsoft.com/office/2006/documentManagement/types"/>
    <ds:schemaRef ds:uri="f89dec18-d0c2-45d2-8a15-31051f2519f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D 1st - LEA</vt:lpstr>
      <vt:lpstr>2020-21 Title I, Pt D 1st - Cty</vt:lpstr>
      <vt:lpstr>'2020-21 Title I, Pt D 1st - Cty'!Print_Area</vt:lpstr>
      <vt:lpstr>'2020-21 Title I, Pt D 1st - Cty'!Print_Titles</vt:lpstr>
      <vt:lpstr>'2020-21 Title I, Pt D 1st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Title I, Part D (CA Dept of Education)</dc:title>
  <dc:subject>Title I, Part D, Subpart 2 program first apportionment schedule for fiscal year 2020-21.</dc:subject>
  <dc:creator>Windows User</dc:creator>
  <cp:keywords/>
  <dc:description/>
  <cp:lastModifiedBy>Taylor Uda</cp:lastModifiedBy>
  <cp:revision/>
  <cp:lastPrinted>2020-10-15T21:24:09Z</cp:lastPrinted>
  <dcterms:created xsi:type="dcterms:W3CDTF">2018-09-04T23:00:39Z</dcterms:created>
  <dcterms:modified xsi:type="dcterms:W3CDTF">2022-10-11T16:35:29Z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