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G:\DATA\CATEG\Categorical Web Migration\Title II\2019-20\"/>
    </mc:Choice>
  </mc:AlternateContent>
  <xr:revisionPtr revIDLastSave="0" documentId="13_ncr:1_{44F00A87-5D25-48BF-9492-3AF202436225}" xr6:coauthVersionLast="36" xr6:coauthVersionMax="36" xr10:uidLastSave="{00000000-0000-0000-0000-000000000000}"/>
  <bookViews>
    <workbookView xWindow="0" yWindow="0" windowWidth="24000" windowHeight="14030" xr2:uid="{00000000-000D-0000-FFFF-FFFF00000000}"/>
  </bookViews>
  <sheets>
    <sheet name="19-20 Title II, 14th - LEA" sheetId="2" r:id="rId1"/>
    <sheet name="19-20 Title II, 14th - Cty" sheetId="4" r:id="rId2"/>
  </sheets>
  <definedNames>
    <definedName name="_xlnm._FilterDatabase" localSheetId="1" hidden="1">'19-20 Title II, 14th - Cty'!$A$4:$D$22</definedName>
    <definedName name="_xlnm._FilterDatabase" localSheetId="0" hidden="1">'19-20 Title II, 14th - LEA'!$A$1:$A$3</definedName>
    <definedName name="_xlcn.WorksheetConnection_1920TitleII3rdLEAA1A10971" hidden="1">'19-20 Title II, 14th - LEA'!$A$1:$A$41</definedName>
    <definedName name="_xlcn.WorksheetConnection_title2pa19apptsch3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1">'19-20 Title II, 14th - Cty'!$A$1:$D$26</definedName>
    <definedName name="_xlnm.Print_Area" localSheetId="0">'19-20 Title II, 14th - LEA'!$A$1:$L$44</definedName>
    <definedName name="_xlnm.Print_Titles" localSheetId="1">'19-20 Title II, 14th - Cty'!$1:$3</definedName>
    <definedName name="_xlnm.Print_Titles" localSheetId="0">'19-20 Title II, 14th - LEA'!$1:$5</definedName>
    <definedName name="STD">#REF!</definedName>
    <definedName name="Vendor_Match_Results">#REF!</definedName>
    <definedName name="Z_7B2CBCA8_6908_4F97_9F29_5675E6250670_.wvu.FilterData" localSheetId="1" hidden="1">'19-20 Title II, 14th - Cty'!$A$4:$D$22</definedName>
    <definedName name="Z_7B2CBCA8_6908_4F97_9F29_5675E6250670_.wvu.FilterData" localSheetId="0" hidden="1">'19-20 Title II, 14th - LEA'!$A$5:$L$40</definedName>
    <definedName name="Z_7B2CBCA8_6908_4F97_9F29_5675E6250670_.wvu.PrintArea" localSheetId="1" hidden="1">'19-20 Title II, 14th - Cty'!$A$1:$D$21</definedName>
    <definedName name="Z_7B2CBCA8_6908_4F97_9F29_5675E6250670_.wvu.PrintArea" localSheetId="0" hidden="1">'19-20 Title II, 14th - LEA'!$A$1:$L$40</definedName>
    <definedName name="Z_7B2CBCA8_6908_4F97_9F29_5675E6250670_.wvu.PrintTitles" localSheetId="1" hidden="1">'19-20 Title II, 14th - Cty'!$1:$3</definedName>
    <definedName name="Z_7B2CBCA8_6908_4F97_9F29_5675E6250670_.wvu.PrintTitles" localSheetId="0" hidden="1">'19-20 Title II, 14th - LEA'!$1:$5</definedName>
  </definedNames>
  <calcPr calcId="191028" calcMode="manual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9apptsch3.xlsx!Table1"/>
          <x15:modelTable id="Range" name="Range" connection="WorksheetConnection_19-20 Title II, 3rd - LEA!$A$1:$A$1097"/>
        </x15:modelTables>
      </x15:dataModel>
    </ext>
  </extLst>
</workbook>
</file>

<file path=xl/calcChain.xml><?xml version="1.0" encoding="utf-8"?>
<calcChain xmlns="http://schemas.openxmlformats.org/spreadsheetml/2006/main">
  <c r="L41" i="2" l="1"/>
  <c r="D23" i="4" l="1"/>
  <c r="K41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0DFDA7-E888-4637-9AAB-27CE8A45F37A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6050EBF-57DB-49A5-818C-1F5669A218A1}" name="WorksheetConnection_19-20 Title II, 3rd - LEA!$A$1:$A$1097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920TitleII3rdLEAA1A10971"/>
        </x15:connection>
      </ext>
    </extLst>
  </connection>
  <connection id="3" xr16:uid="{B8262930-59AA-4CA7-9049-77591918239E}" name="WorksheetConnection_title2pa19apptsch3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9apptsch3.xlsxTable11"/>
        </x15:connection>
      </ext>
    </extLst>
  </connection>
</connections>
</file>

<file path=xl/sharedStrings.xml><?xml version="1.0" encoding="utf-8"?>
<sst xmlns="http://schemas.openxmlformats.org/spreadsheetml/2006/main" count="427" uniqueCount="249">
  <si>
    <t xml:space="preserve">Every Student Succeeds Act
</t>
  </si>
  <si>
    <t xml:space="preserve"> </t>
  </si>
  <si>
    <t>Fiscal Year 2019–20</t>
  </si>
  <si>
    <t>County Name</t>
  </si>
  <si>
    <t>FI$Cal Supplier ID</t>
  </si>
  <si>
    <t>FI$Cal Address Sequence ID</t>
  </si>
  <si>
    <t>County
Code</t>
  </si>
  <si>
    <t>District
Code</t>
  </si>
  <si>
    <t>School
Code</t>
  </si>
  <si>
    <t>Direct Funded Charter School Number</t>
  </si>
  <si>
    <t>Service Location Field</t>
  </si>
  <si>
    <t>Local Educational Agency</t>
  </si>
  <si>
    <t>2019–20
Final
Allocation</t>
  </si>
  <si>
    <t>Statewide Total</t>
  </si>
  <si>
    <t>California Department of Education</t>
  </si>
  <si>
    <t>School Fiscal Services Division</t>
  </si>
  <si>
    <t>County Treasurer</t>
  </si>
  <si>
    <t>Invoice Number</t>
  </si>
  <si>
    <t>County Total</t>
  </si>
  <si>
    <t>Full CDS Code</t>
  </si>
  <si>
    <t>Los Angeles</t>
  </si>
  <si>
    <t>0000044132</t>
  </si>
  <si>
    <t>San Mateo</t>
  </si>
  <si>
    <t>0000011843</t>
  </si>
  <si>
    <t>Fresno</t>
  </si>
  <si>
    <t>0000006842</t>
  </si>
  <si>
    <t>Sacramento</t>
  </si>
  <si>
    <t>0000004357</t>
  </si>
  <si>
    <t>N/A</t>
  </si>
  <si>
    <t>CDS: County District School</t>
  </si>
  <si>
    <t>Siskiyou</t>
  </si>
  <si>
    <t>0000011782</t>
  </si>
  <si>
    <t>19646340116822</t>
  </si>
  <si>
    <t>0977</t>
  </si>
  <si>
    <t>C0977</t>
  </si>
  <si>
    <t>Wilder's Preparatory Academy Charter Middle</t>
  </si>
  <si>
    <t>Humboldt</t>
  </si>
  <si>
    <t>Marin</t>
  </si>
  <si>
    <t>San Diego</t>
  </si>
  <si>
    <t>Del Norte</t>
  </si>
  <si>
    <t>0000011813</t>
  </si>
  <si>
    <t>0000004508</t>
  </si>
  <si>
    <t>0000007988</t>
  </si>
  <si>
    <t>0000011789</t>
  </si>
  <si>
    <t>08</t>
  </si>
  <si>
    <t>34673220000000</t>
  </si>
  <si>
    <t>12753740000000</t>
  </si>
  <si>
    <t>19648080000000</t>
  </si>
  <si>
    <t>10625470000000</t>
  </si>
  <si>
    <t>08618200137729</t>
  </si>
  <si>
    <t>67322</t>
  </si>
  <si>
    <t>75374</t>
  </si>
  <si>
    <t>64808</t>
  </si>
  <si>
    <t>62547</t>
  </si>
  <si>
    <t>0859</t>
  </si>
  <si>
    <t>C0859</t>
  </si>
  <si>
    <t>Elverta Joint Elementary</t>
  </si>
  <si>
    <t>Ferndale Unified</t>
  </si>
  <si>
    <t>Montebello Unified</t>
  </si>
  <si>
    <t>Westside Elementary</t>
  </si>
  <si>
    <t>Uncharted Shores Academy</t>
  </si>
  <si>
    <t>10</t>
  </si>
  <si>
    <t>12</t>
  </si>
  <si>
    <t>19</t>
  </si>
  <si>
    <t>21</t>
  </si>
  <si>
    <t>34</t>
  </si>
  <si>
    <t>37</t>
  </si>
  <si>
    <t>41</t>
  </si>
  <si>
    <t>47</t>
  </si>
  <si>
    <t xml:space="preserve">Schedule of the Fourteenth Apportionment for Title II, Part A, Supporting Effective Instruction 
</t>
  </si>
  <si>
    <t>14th
Apportionment</t>
  </si>
  <si>
    <t>County Summary of the Fourteenth Apportionment for Title II, Part A, Supporting Effective Instruction</t>
  </si>
  <si>
    <t>Alpine County Unified</t>
  </si>
  <si>
    <t>Alta Loma Elementary</t>
  </si>
  <si>
    <t>Forks of Salmon Elementary</t>
  </si>
  <si>
    <t>Junction Elementary</t>
  </si>
  <si>
    <t>Laguna Joint Elementary</t>
  </si>
  <si>
    <t>Laton Joint Unified</t>
  </si>
  <si>
    <t>Lynwood Unified</t>
  </si>
  <si>
    <t>Orchard Elementary</t>
  </si>
  <si>
    <t>Palos Verdes Peninsula Unified</t>
  </si>
  <si>
    <t>San Ysidro Elementary</t>
  </si>
  <si>
    <t>Sunol Glen Unified</t>
  </si>
  <si>
    <t>Trinidad Union Elementary</t>
  </si>
  <si>
    <t>Twin Ridges Elementary</t>
  </si>
  <si>
    <t>Orange County Department of Education</t>
  </si>
  <si>
    <t>Placer County Office of Education</t>
  </si>
  <si>
    <t>Aspire East Palo Alto Charter</t>
  </si>
  <si>
    <t>Sol Aureus College Preparatory</t>
  </si>
  <si>
    <t>Wilder's Preparatory Academy Charter</t>
  </si>
  <si>
    <t>Aspire Capitol Heights Academy</t>
  </si>
  <si>
    <t>University High</t>
  </si>
  <si>
    <t>Aspire Golden State College Preparatory Academy</t>
  </si>
  <si>
    <t>Aspire Firestone Academy Charter</t>
  </si>
  <si>
    <t>Aspire Pacific Academy</t>
  </si>
  <si>
    <t>Aspire Inskeep Academy Charter</t>
  </si>
  <si>
    <t>Aspire Junior Collegiate Academy</t>
  </si>
  <si>
    <t>Aspire APEX Academy</t>
  </si>
  <si>
    <t>Aspire Alexander Twilight College Preparatory Academy</t>
  </si>
  <si>
    <t>Career Technical Education Charter</t>
  </si>
  <si>
    <t>Aspire University Charter</t>
  </si>
  <si>
    <t>61333</t>
  </si>
  <si>
    <t>67595</t>
  </si>
  <si>
    <t>70292</t>
  </si>
  <si>
    <t>70367</t>
  </si>
  <si>
    <t>65342</t>
  </si>
  <si>
    <t>62281</t>
  </si>
  <si>
    <t>64774</t>
  </si>
  <si>
    <t>69633</t>
  </si>
  <si>
    <t>64865</t>
  </si>
  <si>
    <t>68379</t>
  </si>
  <si>
    <t>75119</t>
  </si>
  <si>
    <t>63057</t>
  </si>
  <si>
    <t>66415</t>
  </si>
  <si>
    <t>10306</t>
  </si>
  <si>
    <t>10314</t>
  </si>
  <si>
    <t>0125</t>
  </si>
  <si>
    <t>C0125</t>
  </si>
  <si>
    <t>0552</t>
  </si>
  <si>
    <t>C0552</t>
  </si>
  <si>
    <t>0582</t>
  </si>
  <si>
    <t>C0582</t>
  </si>
  <si>
    <t>0598</t>
  </si>
  <si>
    <t>C0598</t>
  </si>
  <si>
    <t>0890</t>
  </si>
  <si>
    <t>C0890</t>
  </si>
  <si>
    <t>1023</t>
  </si>
  <si>
    <t>C1023</t>
  </si>
  <si>
    <t>1214</t>
  </si>
  <si>
    <t>C1214</t>
  </si>
  <si>
    <t>1230</t>
  </si>
  <si>
    <t>C1230</t>
  </si>
  <si>
    <t>1332</t>
  </si>
  <si>
    <t>C1332</t>
  </si>
  <si>
    <t>1551</t>
  </si>
  <si>
    <t>C1551</t>
  </si>
  <si>
    <t>1552</t>
  </si>
  <si>
    <t>C1552</t>
  </si>
  <si>
    <t>1554</t>
  </si>
  <si>
    <t>C1554</t>
  </si>
  <si>
    <t>1850</t>
  </si>
  <si>
    <t>C1850</t>
  </si>
  <si>
    <t>1963</t>
  </si>
  <si>
    <t>C1963</t>
  </si>
  <si>
    <t>02613330000000</t>
  </si>
  <si>
    <t>36675950000000</t>
  </si>
  <si>
    <t>47702920000000</t>
  </si>
  <si>
    <t>47703670000000</t>
  </si>
  <si>
    <t>21653420000000</t>
  </si>
  <si>
    <t>10622810000000</t>
  </si>
  <si>
    <t>19647740000000</t>
  </si>
  <si>
    <t>43696330000000</t>
  </si>
  <si>
    <t>19648650000000</t>
  </si>
  <si>
    <t>37683790000000</t>
  </si>
  <si>
    <t>01751190000000</t>
  </si>
  <si>
    <t>12630570000000</t>
  </si>
  <si>
    <t>29664150000000</t>
  </si>
  <si>
    <t>30103060000000</t>
  </si>
  <si>
    <t>31103140000000</t>
  </si>
  <si>
    <t>41689990134197</t>
  </si>
  <si>
    <t>34674390101295</t>
  </si>
  <si>
    <t>19646340101667</t>
  </si>
  <si>
    <t>34674390102343</t>
  </si>
  <si>
    <t>10621660114553</t>
  </si>
  <si>
    <t>01612590118224</t>
  </si>
  <si>
    <t>19647330122622</t>
  </si>
  <si>
    <t>19647330122721</t>
  </si>
  <si>
    <t>19647330124800</t>
  </si>
  <si>
    <t>19647330114884</t>
  </si>
  <si>
    <t>39686760121541</t>
  </si>
  <si>
    <t>34674470120469</t>
  </si>
  <si>
    <t>10101080136291</t>
  </si>
  <si>
    <t>50711670137265</t>
  </si>
  <si>
    <t>02</t>
  </si>
  <si>
    <t>36</t>
  </si>
  <si>
    <t>43</t>
  </si>
  <si>
    <t>01</t>
  </si>
  <si>
    <t>29</t>
  </si>
  <si>
    <t>30</t>
  </si>
  <si>
    <t>31</t>
  </si>
  <si>
    <t>Alpine</t>
  </si>
  <si>
    <t>0000011785</t>
  </si>
  <si>
    <t>San Bernardino</t>
  </si>
  <si>
    <t>0000011839</t>
  </si>
  <si>
    <t>Santa Clara</t>
  </si>
  <si>
    <t>0000011846</t>
  </si>
  <si>
    <t>Alameda</t>
  </si>
  <si>
    <t>0000011784</t>
  </si>
  <si>
    <t>Nevada</t>
  </si>
  <si>
    <t>0000011835</t>
  </si>
  <si>
    <t>Orange</t>
  </si>
  <si>
    <t>0000012840</t>
  </si>
  <si>
    <t>Placer</t>
  </si>
  <si>
    <t>0000012839</t>
  </si>
  <si>
    <t>San Joaquin</t>
  </si>
  <si>
    <t>0000011841</t>
  </si>
  <si>
    <t>Stanislaus</t>
  </si>
  <si>
    <t>0000013338</t>
  </si>
  <si>
    <t>December 2022</t>
  </si>
  <si>
    <t>39</t>
  </si>
  <si>
    <t>50</t>
  </si>
  <si>
    <t>19-14341 11-18-2022</t>
  </si>
  <si>
    <t>61259</t>
  </si>
  <si>
    <t>0118224</t>
  </si>
  <si>
    <t>0000000</t>
  </si>
  <si>
    <t>61820</t>
  </si>
  <si>
    <t>0137729</t>
  </si>
  <si>
    <t>62166</t>
  </si>
  <si>
    <t>0114553</t>
  </si>
  <si>
    <t>10108</t>
  </si>
  <si>
    <t>0136291</t>
  </si>
  <si>
    <t>64634</t>
  </si>
  <si>
    <t>0101667</t>
  </si>
  <si>
    <t>0116822</t>
  </si>
  <si>
    <t>64733</t>
  </si>
  <si>
    <t>0122622</t>
  </si>
  <si>
    <t>0122721</t>
  </si>
  <si>
    <t>0124800</t>
  </si>
  <si>
    <t>0114884</t>
  </si>
  <si>
    <t>67439</t>
  </si>
  <si>
    <t>0101295</t>
  </si>
  <si>
    <t>0102343</t>
  </si>
  <si>
    <t>67447</t>
  </si>
  <si>
    <t>0120469</t>
  </si>
  <si>
    <t>68676</t>
  </si>
  <si>
    <t>0121541</t>
  </si>
  <si>
    <t>68999</t>
  </si>
  <si>
    <t>0134197</t>
  </si>
  <si>
    <t>71167</t>
  </si>
  <si>
    <t>0137265</t>
  </si>
  <si>
    <t>Voucher ID</t>
  </si>
  <si>
    <t>00337211</t>
  </si>
  <si>
    <t>00337212</t>
  </si>
  <si>
    <t>00337213</t>
  </si>
  <si>
    <t>00337214</t>
  </si>
  <si>
    <t>00337215</t>
  </si>
  <si>
    <t>00337216</t>
  </si>
  <si>
    <t>00337217</t>
  </si>
  <si>
    <t>00337218</t>
  </si>
  <si>
    <t>00337219</t>
  </si>
  <si>
    <t>00337220</t>
  </si>
  <si>
    <t>00337221</t>
  </si>
  <si>
    <t>00337222</t>
  </si>
  <si>
    <t>00337223</t>
  </si>
  <si>
    <t>00337224</t>
  </si>
  <si>
    <t>00337225</t>
  </si>
  <si>
    <t>00337226</t>
  </si>
  <si>
    <t>00337227</t>
  </si>
  <si>
    <t>00337228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</si>
</sst>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1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double">
        <color indexed="64"/>
      </top>
      <bottom style="double">
        <color indexed="64"/>
      </bottom>
      <diagonal/>
    </border>
  </borders>
  <cellStyleXfs count="18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9" fillId="0" borderId="0" applyNumberFormat="0" applyFill="0" applyAlignment="0" applyProtection="0"/>
    <xf numFmtId="0" fontId="7" fillId="0" borderId="3" applyNumberFormat="0" applyFill="0" applyAlignment="0" applyProtection="0"/>
    <xf numFmtId="0" fontId="1" fillId="0" borderId="0"/>
    <xf numFmtId="0" fontId="1" fillId="0" borderId="0"/>
    <xf numFmtId="0" fontId="11" fillId="0" borderId="0"/>
    <xf numFmtId="0" fontId="12" fillId="0" borderId="0"/>
    <xf numFmtId="0" fontId="13" fillId="0" borderId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</cellStyleXfs>
  <cellXfs count="76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6" fontId="3" fillId="0" borderId="0" xfId="2" applyNumberFormat="1" applyFont="1" applyFill="1"/>
    <xf numFmtId="0" fontId="8" fillId="0" borderId="0" xfId="8" applyFont="1" applyFill="1" applyAlignment="1">
      <alignment horizontal="centerContinuous" vertical="center"/>
    </xf>
    <xf numFmtId="0" fontId="3" fillId="0" borderId="0" xfId="2" applyFont="1" applyAlignment="1"/>
    <xf numFmtId="49" fontId="3" fillId="0" borderId="0" xfId="2" applyNumberFormat="1" applyFont="1" applyFill="1" applyAlignment="1">
      <alignment horizontal="center"/>
    </xf>
    <xf numFmtId="49" fontId="3" fillId="0" borderId="0" xfId="10" applyNumberFormat="1" applyFont="1" applyFill="1" applyAlignment="1">
      <alignment horizontal="center"/>
    </xf>
    <xf numFmtId="0" fontId="3" fillId="0" borderId="0" xfId="2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2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164" fontId="10" fillId="0" borderId="0" xfId="0" applyNumberFormat="1" applyFont="1" applyFill="1" applyBorder="1" applyAlignment="1">
      <alignment horizontal="right" wrapText="1"/>
    </xf>
    <xf numFmtId="49" fontId="3" fillId="0" borderId="0" xfId="2" applyNumberFormat="1" applyFont="1" applyFill="1" applyAlignment="1">
      <alignment horizontal="right"/>
    </xf>
    <xf numFmtId="0" fontId="0" fillId="0" borderId="0" xfId="0" applyAlignment="1">
      <alignment horizontal="left"/>
    </xf>
    <xf numFmtId="15" fontId="0" fillId="0" borderId="0" xfId="0" quotePrefix="1" applyNumberFormat="1" applyAlignment="1">
      <alignment horizontal="left"/>
    </xf>
    <xf numFmtId="49" fontId="14" fillId="0" borderId="0" xfId="10" applyNumberFormat="1" applyFont="1" applyFill="1" applyAlignment="1">
      <alignment horizontal="center"/>
    </xf>
    <xf numFmtId="164" fontId="15" fillId="0" borderId="0" xfId="0" applyNumberFormat="1" applyFont="1" applyFill="1" applyBorder="1" applyAlignment="1">
      <alignment horizontal="right" wrapText="1"/>
    </xf>
    <xf numFmtId="0" fontId="3" fillId="0" borderId="0" xfId="14" applyNumberFormat="1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0" xfId="0" applyNumberFormat="1" applyFont="1" applyFill="1" applyBorder="1" applyAlignment="1" applyProtection="1"/>
    <xf numFmtId="164" fontId="7" fillId="0" borderId="0" xfId="0" applyNumberFormat="1" applyFont="1" applyFill="1" applyBorder="1"/>
    <xf numFmtId="0" fontId="7" fillId="0" borderId="0" xfId="0" applyFont="1" applyAlignment="1">
      <alignment horizontal="left"/>
    </xf>
    <xf numFmtId="49" fontId="16" fillId="2" borderId="1" xfId="0" applyNumberFormat="1" applyFont="1" applyFill="1" applyBorder="1" applyAlignment="1">
      <alignment horizontal="center" wrapText="1"/>
    </xf>
    <xf numFmtId="0" fontId="16" fillId="2" borderId="2" xfId="0" applyFont="1" applyFill="1" applyBorder="1" applyAlignment="1" applyProtection="1">
      <alignment horizontal="center" wrapText="1"/>
    </xf>
    <xf numFmtId="0" fontId="0" fillId="0" borderId="0" xfId="0" applyAlignment="1"/>
    <xf numFmtId="0" fontId="0" fillId="0" borderId="0" xfId="0" applyFill="1" applyAlignment="1"/>
    <xf numFmtId="49" fontId="16" fillId="2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164" fontId="0" fillId="0" borderId="0" xfId="2" applyNumberFormat="1" applyFont="1" applyFill="1" applyAlignment="1">
      <alignment horizontal="right"/>
    </xf>
    <xf numFmtId="0" fontId="0" fillId="0" borderId="0" xfId="0" quotePrefix="1" applyNumberFormat="1" applyFont="1" applyFill="1" applyAlignment="1">
      <alignment horizontal="center"/>
    </xf>
    <xf numFmtId="0" fontId="0" fillId="0" borderId="0" xfId="0" applyNumberFormat="1" applyFont="1" applyBorder="1" applyAlignment="1" applyProtection="1">
      <alignment horizontal="left" wrapText="1"/>
    </xf>
    <xf numFmtId="0" fontId="17" fillId="0" borderId="0" xfId="11" quotePrefix="1" applyNumberFormat="1" applyFont="1" applyFill="1" applyAlignment="1">
      <alignment horizontal="center"/>
    </xf>
    <xf numFmtId="0" fontId="17" fillId="0" borderId="0" xfId="10" applyNumberFormat="1" applyFont="1" applyFill="1" applyAlignment="1">
      <alignment horizontal="center"/>
    </xf>
    <xf numFmtId="49" fontId="17" fillId="0" borderId="0" xfId="10" applyNumberFormat="1" applyFont="1" applyFill="1" applyAlignment="1">
      <alignment horizontal="center"/>
    </xf>
    <xf numFmtId="0" fontId="17" fillId="0" borderId="0" xfId="2" applyNumberFormat="1" applyFont="1" applyFill="1" applyAlignment="1">
      <alignment horizontal="center"/>
    </xf>
    <xf numFmtId="164" fontId="18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/>
    <xf numFmtId="164" fontId="3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164" fontId="0" fillId="0" borderId="0" xfId="0" applyNumberFormat="1" applyFont="1" applyFill="1" applyAlignment="1">
      <alignment horizontal="right"/>
    </xf>
    <xf numFmtId="0" fontId="19" fillId="0" borderId="0" xfId="0" applyFont="1"/>
    <xf numFmtId="0" fontId="19" fillId="0" borderId="0" xfId="0" applyFont="1" applyFill="1"/>
    <xf numFmtId="0" fontId="20" fillId="0" borderId="0" xfId="2" applyFont="1" applyAlignment="1"/>
    <xf numFmtId="0" fontId="7" fillId="0" borderId="3" xfId="9" applyFill="1" applyAlignment="1">
      <alignment horizontal="left"/>
    </xf>
    <xf numFmtId="0" fontId="7" fillId="0" borderId="3" xfId="9" applyNumberFormat="1" applyFill="1" applyAlignment="1" applyProtection="1"/>
    <xf numFmtId="164" fontId="7" fillId="0" borderId="3" xfId="9" applyNumberFormat="1" applyFill="1"/>
    <xf numFmtId="0" fontId="7" fillId="0" borderId="3" xfId="9"/>
    <xf numFmtId="0" fontId="0" fillId="0" borderId="2" xfId="0" applyBorder="1"/>
    <xf numFmtId="49" fontId="16" fillId="2" borderId="4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right" wrapText="1"/>
    </xf>
    <xf numFmtId="0" fontId="9" fillId="0" borderId="0" xfId="15" applyAlignment="1">
      <alignment horizontal="left"/>
    </xf>
    <xf numFmtId="0" fontId="6" fillId="0" borderId="0" xfId="8" applyFont="1" applyFill="1" applyAlignment="1">
      <alignment horizontal="left"/>
    </xf>
    <xf numFmtId="0" fontId="7" fillId="0" borderId="0" xfId="15" applyFont="1" applyAlignment="1">
      <alignment horizontal="left"/>
    </xf>
    <xf numFmtId="0" fontId="7" fillId="0" borderId="0" xfId="0" applyFont="1"/>
    <xf numFmtId="49" fontId="17" fillId="0" borderId="0" xfId="11" applyNumberFormat="1" applyFont="1" applyFill="1" applyAlignment="1">
      <alignment wrapText="1"/>
    </xf>
    <xf numFmtId="49" fontId="14" fillId="0" borderId="0" xfId="11" applyNumberFormat="1" applyFont="1" applyFill="1" applyAlignment="1">
      <alignment horizontal="left" wrapText="1"/>
    </xf>
    <xf numFmtId="49" fontId="3" fillId="0" borderId="0" xfId="11" applyNumberFormat="1" applyFont="1" applyFill="1" applyAlignment="1">
      <alignment horizontal="left" wrapText="1"/>
    </xf>
    <xf numFmtId="0" fontId="7" fillId="0" borderId="3" xfId="9" applyAlignment="1" applyProtection="1">
      <alignment horizontal="center"/>
    </xf>
    <xf numFmtId="0" fontId="7" fillId="0" borderId="3" xfId="9" applyNumberFormat="1" applyFill="1" applyAlignment="1" applyProtection="1">
      <alignment horizontal="center"/>
    </xf>
    <xf numFmtId="164" fontId="7" fillId="0" borderId="3" xfId="9" applyNumberFormat="1" applyFill="1" applyAlignment="1">
      <alignment horizontal="right"/>
    </xf>
    <xf numFmtId="0" fontId="6" fillId="0" borderId="0" xfId="8" applyFont="1" applyAlignment="1"/>
  </cellXfs>
  <cellStyles count="18">
    <cellStyle name="Heading 1" xfId="8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2" xr:uid="{00000000-0005-0000-0000-000007000000}"/>
    <cellStyle name="Normal 4" xfId="5" xr:uid="{00000000-0005-0000-0000-000008000000}"/>
    <cellStyle name="Normal 5" xfId="11" xr:uid="{00000000-0005-0000-0000-000009000000}"/>
    <cellStyle name="Normal 6" xfId="13" xr:uid="{F3374238-D2B5-1B48-955D-D050D0A5AFF0}"/>
    <cellStyle name="Normal 7" xfId="6" xr:uid="{00000000-0005-0000-0000-00000A000000}"/>
    <cellStyle name="Normal 8" xfId="7" xr:uid="{00000000-0005-0000-0000-00000B000000}"/>
    <cellStyle name="Normal_Fed Pop and Allocation with CDS" xfId="14" xr:uid="{D5020794-3A54-4680-B056-FBB4D7779250}"/>
    <cellStyle name="Total" xfId="9" builtinId="25" customBuiltin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bottom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41" totalsRowCount="1" headerRowDxfId="36" headerRowBorderDxfId="35" totalsRowCellStyle="Total">
  <autoFilter ref="A5:L40" xr:uid="{499F3773-987F-4C71-9712-BB3D5A48436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Name" totalsRowLabel="Statewide Total" dataDxfId="34" totalsRowDxfId="33" totalsRowCellStyle="Total"/>
    <tableColumn id="2" xr3:uid="{00000000-0010-0000-0000-000002000000}" name="FI$Cal Supplier ID" dataDxfId="32" totalsRowDxfId="31" totalsRowCellStyle="Total"/>
    <tableColumn id="3" xr3:uid="{00000000-0010-0000-0000-000003000000}" name="FI$Cal Address Sequence ID" dataDxfId="30" totalsRowDxfId="29" totalsRowCellStyle="Total"/>
    <tableColumn id="12" xr3:uid="{78BCEC57-3E7A-4A90-A716-395A25FD269A}" name="Full CDS Code" dataDxfId="28" totalsRowDxfId="27" totalsRowCellStyle="Total"/>
    <tableColumn id="4" xr3:uid="{00000000-0010-0000-0000-000004000000}" name="County_x000a_Code" dataDxfId="26" totalsRowDxfId="25" dataCellStyle="Normal 5" totalsRowCellStyle="Total">
      <calculatedColumnFormula>MID($D6,1,2)</calculatedColumnFormula>
    </tableColumn>
    <tableColumn id="5" xr3:uid="{00000000-0010-0000-0000-000005000000}" name="District_x000a_Code" dataDxfId="24" totalsRowDxfId="23" dataCellStyle="Normal 2" totalsRowCellStyle="Total">
      <calculatedColumnFormula>MID($D6,3,5)</calculatedColumnFormula>
    </tableColumn>
    <tableColumn id="6" xr3:uid="{00000000-0010-0000-0000-000006000000}" name="School_x000a_Code" dataDxfId="22" totalsRowDxfId="21" dataCellStyle="Normal 2" totalsRowCellStyle="Total">
      <calculatedColumnFormula>MID($D6,8,7)</calculatedColumnFormula>
    </tableColumn>
    <tableColumn id="7" xr3:uid="{00000000-0010-0000-0000-000007000000}" name="Direct Funded Charter School Number" dataDxfId="20" totalsRowDxfId="19" dataCellStyle="Normal 2" totalsRowCellStyle="Total"/>
    <tableColumn id="8" xr3:uid="{00000000-0010-0000-0000-000008000000}" name="Service Location Field" dataDxfId="2" totalsRowDxfId="18" dataCellStyle="Normal 20" totalsRowCellStyle="Total"/>
    <tableColumn id="9" xr3:uid="{00000000-0010-0000-0000-000009000000}" name="Local Educational Agency" dataDxfId="0" totalsRowDxfId="17" dataCellStyle="Normal 5" totalsRowCellStyle="Total"/>
    <tableColumn id="10" xr3:uid="{00000000-0010-0000-0000-00000A000000}" name="2019–20_x000a_Final_x000a_Allocation" totalsRowFunction="sum" dataDxfId="1" totalsRowDxfId="16" totalsRowCellStyle="Total"/>
    <tableColumn id="11" xr3:uid="{00000000-0010-0000-0000-00000B000000}" name="14th_x000a_Apportionment" totalsRowFunction="sum" dataDxfId="15" totalsRowDxfId="1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eenth Apportionment for Title II, Part A, Supporting Effective Instruc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23" totalsRowCount="1" headerRowDxfId="13" headerRowBorderDxfId="12" totalsRowCellStyle="Total">
  <autoFilter ref="A4:E22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11" totalsRowDxfId="10" totalsRowCellStyle="Total"/>
    <tableColumn id="2" xr3:uid="{00000000-0010-0000-0100-000002000000}" name="County Treasurer" dataDxfId="9" totalsRowDxfId="8" totalsRowCellStyle="Total"/>
    <tableColumn id="9" xr3:uid="{00000000-0010-0000-0100-000009000000}" name="Invoice Number" totalsRowLabel=" " dataDxfId="7" totalsRowDxfId="6" dataCellStyle="Normal 5" totalsRowCellStyle="Total"/>
    <tableColumn id="11" xr3:uid="{00000000-0010-0000-0100-00000B000000}" name="County Total" totalsRowFunction="sum" dataDxfId="4" totalsRowDxfId="5" totalsRowCellStyle="Total"/>
    <tableColumn id="3" xr3:uid="{8A3C5C90-8D4C-424D-A584-9ACFCDED1BDC}" name="Voucher ID" data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eenth Apportionment for Title II, Part A, Supporting Effective Instruc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69140625" defaultRowHeight="15.5" x14ac:dyDescent="0.35"/>
  <cols>
    <col min="1" max="1" width="18.69140625" style="19" customWidth="1"/>
    <col min="2" max="2" width="11.69140625" style="11" customWidth="1"/>
    <col min="3" max="3" width="12.4609375" style="12" customWidth="1"/>
    <col min="4" max="4" width="17.69140625" style="12" customWidth="1"/>
    <col min="5" max="5" width="8.69140625" style="13" customWidth="1"/>
    <col min="6" max="6" width="9.23046875" style="13" customWidth="1"/>
    <col min="7" max="7" width="8.69140625" style="12" customWidth="1"/>
    <col min="8" max="8" width="14.07421875" style="13" customWidth="1"/>
    <col min="9" max="9" width="13.69140625" style="8" customWidth="1"/>
    <col min="10" max="10" width="40.765625" style="31" customWidth="1"/>
    <col min="11" max="11" width="14.69140625" style="18" customWidth="1"/>
    <col min="12" max="12" width="18.23046875" style="8" customWidth="1"/>
    <col min="13" max="13" width="14" customWidth="1"/>
    <col min="14" max="14" width="14.69140625" style="4" customWidth="1"/>
    <col min="15" max="15" width="15.07421875" style="5" customWidth="1"/>
    <col min="16" max="16" width="15.69140625" style="3" customWidth="1"/>
    <col min="17" max="16384" width="8.69140625" style="1"/>
  </cols>
  <sheetData>
    <row r="1" spans="1:16" customFormat="1" ht="18.75" customHeight="1" x14ac:dyDescent="0.4">
      <c r="A1" s="75" t="s">
        <v>69</v>
      </c>
    </row>
    <row r="2" spans="1:16" customFormat="1" x14ac:dyDescent="0.35">
      <c r="A2" s="67" t="s">
        <v>0</v>
      </c>
      <c r="C2" s="14" t="s">
        <v>1</v>
      </c>
      <c r="D2" s="14"/>
      <c r="G2" t="s">
        <v>1</v>
      </c>
      <c r="J2" s="30"/>
      <c r="K2" s="16"/>
      <c r="L2" s="11"/>
    </row>
    <row r="3" spans="1:16" customFormat="1" x14ac:dyDescent="0.35">
      <c r="A3" s="68" t="s">
        <v>2</v>
      </c>
      <c r="C3" s="34"/>
      <c r="D3" s="34"/>
      <c r="J3" s="30"/>
      <c r="K3" s="16"/>
      <c r="L3" s="11"/>
    </row>
    <row r="4" spans="1:16" customFormat="1" ht="16" thickBot="1" x14ac:dyDescent="0.4">
      <c r="A4" s="33" t="s">
        <v>29</v>
      </c>
      <c r="C4" s="15"/>
      <c r="D4" s="15"/>
      <c r="J4" s="30"/>
      <c r="K4" s="16"/>
      <c r="L4" s="11"/>
    </row>
    <row r="5" spans="1:16" ht="63" thickTop="1" thickBot="1" x14ac:dyDescent="0.4">
      <c r="A5" s="28" t="s">
        <v>3</v>
      </c>
      <c r="B5" s="28" t="s">
        <v>4</v>
      </c>
      <c r="C5" s="29" t="s">
        <v>5</v>
      </c>
      <c r="D5" s="29" t="s">
        <v>19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32" t="s">
        <v>11</v>
      </c>
      <c r="K5" s="28" t="s">
        <v>12</v>
      </c>
      <c r="L5" s="28" t="s">
        <v>70</v>
      </c>
      <c r="M5" s="1"/>
      <c r="N5" s="1"/>
      <c r="O5" s="1"/>
      <c r="P5" s="1"/>
    </row>
    <row r="6" spans="1:16" ht="16" thickTop="1" x14ac:dyDescent="0.35">
      <c r="A6" s="50" t="s">
        <v>186</v>
      </c>
      <c r="B6" s="51" t="s">
        <v>187</v>
      </c>
      <c r="C6" s="52">
        <v>1</v>
      </c>
      <c r="D6" s="41" t="s">
        <v>154</v>
      </c>
      <c r="E6" s="42" t="s">
        <v>176</v>
      </c>
      <c r="F6" s="43" t="s">
        <v>111</v>
      </c>
      <c r="G6" s="43" t="s">
        <v>204</v>
      </c>
      <c r="H6" s="44" t="s">
        <v>28</v>
      </c>
      <c r="I6" s="45" t="s">
        <v>111</v>
      </c>
      <c r="J6" s="69" t="s">
        <v>82</v>
      </c>
      <c r="K6" s="46">
        <v>3699</v>
      </c>
      <c r="L6" s="47">
        <v>60</v>
      </c>
      <c r="M6" s="1"/>
      <c r="N6" s="1"/>
      <c r="O6" s="1"/>
      <c r="P6" s="1"/>
    </row>
    <row r="7" spans="1:16" ht="31" x14ac:dyDescent="0.35">
      <c r="A7" s="50" t="s">
        <v>186</v>
      </c>
      <c r="B7" s="51" t="s">
        <v>187</v>
      </c>
      <c r="C7" s="52">
        <v>1</v>
      </c>
      <c r="D7" s="41" t="s">
        <v>164</v>
      </c>
      <c r="E7" s="42" t="s">
        <v>176</v>
      </c>
      <c r="F7" s="43" t="s">
        <v>202</v>
      </c>
      <c r="G7" s="43" t="s">
        <v>203</v>
      </c>
      <c r="H7" s="44" t="s">
        <v>126</v>
      </c>
      <c r="I7" s="45" t="s">
        <v>127</v>
      </c>
      <c r="J7" s="69" t="s">
        <v>92</v>
      </c>
      <c r="K7" s="46">
        <v>30487</v>
      </c>
      <c r="L7" s="48">
        <v>3423</v>
      </c>
      <c r="M7" s="1"/>
      <c r="N7" s="1"/>
      <c r="O7" s="1"/>
      <c r="P7" s="1"/>
    </row>
    <row r="8" spans="1:16" x14ac:dyDescent="0.35">
      <c r="A8" s="50" t="s">
        <v>180</v>
      </c>
      <c r="B8" s="51" t="s">
        <v>181</v>
      </c>
      <c r="C8" s="53">
        <v>1</v>
      </c>
      <c r="D8" s="49" t="s">
        <v>144</v>
      </c>
      <c r="E8" s="42" t="s">
        <v>173</v>
      </c>
      <c r="F8" s="43" t="s">
        <v>101</v>
      </c>
      <c r="G8" s="43" t="s">
        <v>204</v>
      </c>
      <c r="H8" s="44" t="s">
        <v>28</v>
      </c>
      <c r="I8" s="45" t="s">
        <v>101</v>
      </c>
      <c r="J8" s="69" t="s">
        <v>72</v>
      </c>
      <c r="K8" s="46">
        <v>7240</v>
      </c>
      <c r="L8" s="48">
        <v>5748</v>
      </c>
      <c r="M8" s="1"/>
      <c r="N8" s="1"/>
      <c r="O8" s="1"/>
      <c r="P8" s="1"/>
    </row>
    <row r="9" spans="1:16" x14ac:dyDescent="0.35">
      <c r="A9" s="50" t="s">
        <v>39</v>
      </c>
      <c r="B9" s="51" t="s">
        <v>43</v>
      </c>
      <c r="C9" s="52">
        <v>1</v>
      </c>
      <c r="D9" s="41" t="s">
        <v>49</v>
      </c>
      <c r="E9" s="42" t="s">
        <v>44</v>
      </c>
      <c r="F9" s="43" t="s">
        <v>205</v>
      </c>
      <c r="G9" s="43" t="s">
        <v>206</v>
      </c>
      <c r="H9" s="44" t="s">
        <v>54</v>
      </c>
      <c r="I9" s="45" t="s">
        <v>55</v>
      </c>
      <c r="J9" s="69" t="s">
        <v>60</v>
      </c>
      <c r="K9" s="46">
        <v>8210</v>
      </c>
      <c r="L9" s="48">
        <v>3593</v>
      </c>
      <c r="M9" s="1"/>
      <c r="N9" s="1"/>
      <c r="O9" s="1"/>
      <c r="P9" s="1"/>
    </row>
    <row r="10" spans="1:16" x14ac:dyDescent="0.35">
      <c r="A10" s="50" t="s">
        <v>24</v>
      </c>
      <c r="B10" s="51" t="s">
        <v>25</v>
      </c>
      <c r="C10" s="52">
        <v>10</v>
      </c>
      <c r="D10" s="41" t="s">
        <v>149</v>
      </c>
      <c r="E10" s="42" t="s">
        <v>61</v>
      </c>
      <c r="F10" s="43" t="s">
        <v>106</v>
      </c>
      <c r="G10" s="43" t="s">
        <v>204</v>
      </c>
      <c r="H10" s="21" t="s">
        <v>28</v>
      </c>
      <c r="I10" s="10" t="s">
        <v>106</v>
      </c>
      <c r="J10" s="70" t="s">
        <v>77</v>
      </c>
      <c r="K10" s="22">
        <v>38146</v>
      </c>
      <c r="L10" s="47">
        <v>19402</v>
      </c>
      <c r="M10" s="1"/>
      <c r="N10" s="1"/>
      <c r="O10" s="1"/>
      <c r="P10" s="1"/>
    </row>
    <row r="11" spans="1:16" x14ac:dyDescent="0.35">
      <c r="A11" s="50" t="s">
        <v>24</v>
      </c>
      <c r="B11" s="51" t="s">
        <v>25</v>
      </c>
      <c r="C11" s="52">
        <v>10</v>
      </c>
      <c r="D11" s="41" t="s">
        <v>48</v>
      </c>
      <c r="E11" s="42" t="s">
        <v>61</v>
      </c>
      <c r="F11" s="43" t="s">
        <v>53</v>
      </c>
      <c r="G11" s="43" t="s">
        <v>204</v>
      </c>
      <c r="H11" s="44" t="s">
        <v>28</v>
      </c>
      <c r="I11" s="45" t="s">
        <v>53</v>
      </c>
      <c r="J11" s="69" t="s">
        <v>59</v>
      </c>
      <c r="K11" s="46">
        <v>11230</v>
      </c>
      <c r="L11" s="47">
        <v>5299</v>
      </c>
      <c r="M11" s="1"/>
      <c r="N11" s="1"/>
      <c r="O11" s="1"/>
      <c r="P11" s="1"/>
    </row>
    <row r="12" spans="1:16" x14ac:dyDescent="0.35">
      <c r="A12" s="50" t="s">
        <v>24</v>
      </c>
      <c r="B12" s="51" t="s">
        <v>25</v>
      </c>
      <c r="C12" s="52">
        <v>10</v>
      </c>
      <c r="D12" s="41" t="s">
        <v>163</v>
      </c>
      <c r="E12" s="42" t="s">
        <v>61</v>
      </c>
      <c r="F12" s="43" t="s">
        <v>207</v>
      </c>
      <c r="G12" s="43" t="s">
        <v>208</v>
      </c>
      <c r="H12" s="44" t="s">
        <v>124</v>
      </c>
      <c r="I12" s="45" t="s">
        <v>125</v>
      </c>
      <c r="J12" s="69" t="s">
        <v>91</v>
      </c>
      <c r="K12" s="46">
        <v>7394</v>
      </c>
      <c r="L12" s="48">
        <v>6970</v>
      </c>
      <c r="M12" s="1"/>
      <c r="N12" s="1"/>
      <c r="O12" s="1"/>
      <c r="P12" s="1"/>
    </row>
    <row r="13" spans="1:16" x14ac:dyDescent="0.35">
      <c r="A13" s="50" t="s">
        <v>24</v>
      </c>
      <c r="B13" s="51" t="s">
        <v>25</v>
      </c>
      <c r="C13" s="52">
        <v>10</v>
      </c>
      <c r="D13" s="41" t="s">
        <v>171</v>
      </c>
      <c r="E13" s="42" t="s">
        <v>61</v>
      </c>
      <c r="F13" s="43" t="s">
        <v>209</v>
      </c>
      <c r="G13" s="43" t="s">
        <v>210</v>
      </c>
      <c r="H13" s="21" t="s">
        <v>140</v>
      </c>
      <c r="I13" s="10" t="s">
        <v>141</v>
      </c>
      <c r="J13" s="70" t="s">
        <v>99</v>
      </c>
      <c r="K13" s="22">
        <v>4785</v>
      </c>
      <c r="L13" s="48">
        <v>744</v>
      </c>
      <c r="M13" s="1"/>
      <c r="N13" s="1"/>
      <c r="O13" s="1"/>
      <c r="P13" s="1"/>
    </row>
    <row r="14" spans="1:16" x14ac:dyDescent="0.35">
      <c r="A14" s="50" t="s">
        <v>36</v>
      </c>
      <c r="B14" s="51" t="s">
        <v>40</v>
      </c>
      <c r="C14" s="52">
        <v>1</v>
      </c>
      <c r="D14" s="41" t="s">
        <v>155</v>
      </c>
      <c r="E14" s="42" t="s">
        <v>62</v>
      </c>
      <c r="F14" s="43" t="s">
        <v>112</v>
      </c>
      <c r="G14" s="43" t="s">
        <v>204</v>
      </c>
      <c r="H14" s="44" t="s">
        <v>28</v>
      </c>
      <c r="I14" s="45" t="s">
        <v>112</v>
      </c>
      <c r="J14" s="69" t="s">
        <v>83</v>
      </c>
      <c r="K14" s="46">
        <v>4197</v>
      </c>
      <c r="L14" s="47">
        <v>69</v>
      </c>
      <c r="M14" s="1"/>
      <c r="N14" s="1"/>
      <c r="O14" s="1"/>
      <c r="P14" s="1"/>
    </row>
    <row r="15" spans="1:16" x14ac:dyDescent="0.35">
      <c r="A15" s="50" t="s">
        <v>36</v>
      </c>
      <c r="B15" s="51" t="s">
        <v>40</v>
      </c>
      <c r="C15" s="53">
        <v>1</v>
      </c>
      <c r="D15" s="49" t="s">
        <v>46</v>
      </c>
      <c r="E15" s="42" t="s">
        <v>62</v>
      </c>
      <c r="F15" s="43" t="s">
        <v>51</v>
      </c>
      <c r="G15" s="43" t="s">
        <v>204</v>
      </c>
      <c r="H15" s="44" t="s">
        <v>28</v>
      </c>
      <c r="I15" s="45" t="s">
        <v>51</v>
      </c>
      <c r="J15" s="69" t="s">
        <v>57</v>
      </c>
      <c r="K15" s="46">
        <v>10583</v>
      </c>
      <c r="L15" s="48">
        <v>1732</v>
      </c>
      <c r="M15" s="1"/>
      <c r="N15" s="1"/>
      <c r="O15" s="1"/>
      <c r="P15" s="1"/>
    </row>
    <row r="16" spans="1:16" x14ac:dyDescent="0.35">
      <c r="A16" s="50" t="s">
        <v>20</v>
      </c>
      <c r="B16" s="51" t="s">
        <v>21</v>
      </c>
      <c r="C16" s="52">
        <v>1</v>
      </c>
      <c r="D16" s="41" t="s">
        <v>150</v>
      </c>
      <c r="E16" s="42" t="s">
        <v>63</v>
      </c>
      <c r="F16" s="43" t="s">
        <v>107</v>
      </c>
      <c r="G16" s="43" t="s">
        <v>204</v>
      </c>
      <c r="H16" s="9" t="s">
        <v>28</v>
      </c>
      <c r="I16" s="10" t="s">
        <v>107</v>
      </c>
      <c r="J16" s="71" t="s">
        <v>78</v>
      </c>
      <c r="K16" s="17">
        <v>643566</v>
      </c>
      <c r="L16" s="47">
        <v>542502</v>
      </c>
      <c r="M16" s="1"/>
      <c r="N16" s="1"/>
      <c r="O16" s="1"/>
      <c r="P16" s="1"/>
    </row>
    <row r="17" spans="1:16" x14ac:dyDescent="0.35">
      <c r="A17" s="50" t="s">
        <v>20</v>
      </c>
      <c r="B17" s="51" t="s">
        <v>21</v>
      </c>
      <c r="C17" s="52">
        <v>1</v>
      </c>
      <c r="D17" s="41" t="s">
        <v>47</v>
      </c>
      <c r="E17" s="42" t="s">
        <v>63</v>
      </c>
      <c r="F17" s="43" t="s">
        <v>52</v>
      </c>
      <c r="G17" s="43" t="s">
        <v>204</v>
      </c>
      <c r="H17" s="44" t="s">
        <v>28</v>
      </c>
      <c r="I17" s="45" t="s">
        <v>52</v>
      </c>
      <c r="J17" s="69" t="s">
        <v>58</v>
      </c>
      <c r="K17" s="46">
        <v>1189191</v>
      </c>
      <c r="L17" s="47">
        <v>106237</v>
      </c>
      <c r="M17" s="1"/>
      <c r="N17" s="1"/>
      <c r="O17" s="1"/>
      <c r="P17" s="1"/>
    </row>
    <row r="18" spans="1:16" x14ac:dyDescent="0.35">
      <c r="A18" s="50" t="s">
        <v>20</v>
      </c>
      <c r="B18" s="51" t="s">
        <v>21</v>
      </c>
      <c r="C18" s="52">
        <v>1</v>
      </c>
      <c r="D18" s="41" t="s">
        <v>152</v>
      </c>
      <c r="E18" s="42" t="s">
        <v>63</v>
      </c>
      <c r="F18" s="43" t="s">
        <v>109</v>
      </c>
      <c r="G18" s="43" t="s">
        <v>204</v>
      </c>
      <c r="H18" s="44" t="s">
        <v>28</v>
      </c>
      <c r="I18" s="45" t="s">
        <v>109</v>
      </c>
      <c r="J18" s="69" t="s">
        <v>80</v>
      </c>
      <c r="K18" s="46">
        <v>130541</v>
      </c>
      <c r="L18" s="47">
        <v>115623</v>
      </c>
      <c r="M18" s="1"/>
      <c r="N18" s="1"/>
      <c r="O18" s="1"/>
      <c r="P18" s="1"/>
    </row>
    <row r="19" spans="1:16" x14ac:dyDescent="0.35">
      <c r="A19" s="50" t="s">
        <v>20</v>
      </c>
      <c r="B19" s="51" t="s">
        <v>21</v>
      </c>
      <c r="C19" s="52">
        <v>1</v>
      </c>
      <c r="D19" s="41" t="s">
        <v>161</v>
      </c>
      <c r="E19" s="42" t="s">
        <v>63</v>
      </c>
      <c r="F19" s="43" t="s">
        <v>211</v>
      </c>
      <c r="G19" s="43" t="s">
        <v>212</v>
      </c>
      <c r="H19" s="21" t="s">
        <v>120</v>
      </c>
      <c r="I19" s="10" t="s">
        <v>121</v>
      </c>
      <c r="J19" s="70" t="s">
        <v>89</v>
      </c>
      <c r="K19" s="22">
        <v>16524</v>
      </c>
      <c r="L19" s="48">
        <v>12393</v>
      </c>
      <c r="M19" s="1"/>
      <c r="N19" s="1"/>
      <c r="O19" s="1"/>
      <c r="P19" s="1"/>
    </row>
    <row r="20" spans="1:16" x14ac:dyDescent="0.35">
      <c r="A20" s="50" t="s">
        <v>20</v>
      </c>
      <c r="B20" s="51" t="s">
        <v>21</v>
      </c>
      <c r="C20" s="52">
        <v>1</v>
      </c>
      <c r="D20" s="41" t="s">
        <v>32</v>
      </c>
      <c r="E20" s="42" t="s">
        <v>63</v>
      </c>
      <c r="F20" s="43" t="s">
        <v>211</v>
      </c>
      <c r="G20" s="43" t="s">
        <v>213</v>
      </c>
      <c r="H20" s="44" t="s">
        <v>33</v>
      </c>
      <c r="I20" s="45" t="s">
        <v>34</v>
      </c>
      <c r="J20" s="69" t="s">
        <v>35</v>
      </c>
      <c r="K20" s="46">
        <v>8465</v>
      </c>
      <c r="L20" s="48">
        <v>2117</v>
      </c>
      <c r="M20" s="1"/>
      <c r="N20" s="1"/>
      <c r="O20" s="1"/>
      <c r="P20" s="1"/>
    </row>
    <row r="21" spans="1:16" x14ac:dyDescent="0.35">
      <c r="A21" s="50" t="s">
        <v>20</v>
      </c>
      <c r="B21" s="51" t="s">
        <v>21</v>
      </c>
      <c r="C21" s="52">
        <v>1</v>
      </c>
      <c r="D21" s="41" t="s">
        <v>165</v>
      </c>
      <c r="E21" s="42" t="s">
        <v>63</v>
      </c>
      <c r="F21" s="43" t="s">
        <v>214</v>
      </c>
      <c r="G21" s="43" t="s">
        <v>215</v>
      </c>
      <c r="H21" s="44" t="s">
        <v>128</v>
      </c>
      <c r="I21" s="45" t="s">
        <v>129</v>
      </c>
      <c r="J21" s="69" t="s">
        <v>93</v>
      </c>
      <c r="K21" s="46">
        <v>19355</v>
      </c>
      <c r="L21" s="48">
        <v>2745</v>
      </c>
      <c r="M21" s="1"/>
      <c r="N21" s="1"/>
      <c r="O21" s="1"/>
      <c r="P21" s="1"/>
    </row>
    <row r="22" spans="1:16" x14ac:dyDescent="0.35">
      <c r="A22" s="50" t="s">
        <v>20</v>
      </c>
      <c r="B22" s="51" t="s">
        <v>21</v>
      </c>
      <c r="C22" s="52">
        <v>1</v>
      </c>
      <c r="D22" s="41" t="s">
        <v>166</v>
      </c>
      <c r="E22" s="42" t="s">
        <v>63</v>
      </c>
      <c r="F22" s="43" t="s">
        <v>214</v>
      </c>
      <c r="G22" s="43" t="s">
        <v>216</v>
      </c>
      <c r="H22" s="44" t="s">
        <v>130</v>
      </c>
      <c r="I22" s="45" t="s">
        <v>131</v>
      </c>
      <c r="J22" s="69" t="s">
        <v>94</v>
      </c>
      <c r="K22" s="46">
        <v>29844</v>
      </c>
      <c r="L22" s="48">
        <v>15156</v>
      </c>
      <c r="M22" s="1"/>
      <c r="N22" s="1"/>
      <c r="O22" s="1"/>
      <c r="P22" s="1"/>
    </row>
    <row r="23" spans="1:16" x14ac:dyDescent="0.35">
      <c r="A23" s="50" t="s">
        <v>20</v>
      </c>
      <c r="B23" s="51" t="s">
        <v>21</v>
      </c>
      <c r="C23" s="52">
        <v>1</v>
      </c>
      <c r="D23" s="41" t="s">
        <v>167</v>
      </c>
      <c r="E23" s="42" t="s">
        <v>63</v>
      </c>
      <c r="F23" s="43" t="s">
        <v>214</v>
      </c>
      <c r="G23" s="43" t="s">
        <v>217</v>
      </c>
      <c r="H23" s="44" t="s">
        <v>132</v>
      </c>
      <c r="I23" s="45" t="s">
        <v>133</v>
      </c>
      <c r="J23" s="69" t="s">
        <v>95</v>
      </c>
      <c r="K23" s="46">
        <v>20264</v>
      </c>
      <c r="L23" s="48">
        <v>1450</v>
      </c>
      <c r="M23" s="1"/>
      <c r="N23" s="1"/>
      <c r="O23" s="1"/>
      <c r="P23" s="1"/>
    </row>
    <row r="24" spans="1:16" x14ac:dyDescent="0.35">
      <c r="A24" s="50" t="s">
        <v>20</v>
      </c>
      <c r="B24" s="51" t="s">
        <v>21</v>
      </c>
      <c r="C24" s="52">
        <v>1</v>
      </c>
      <c r="D24" s="41" t="s">
        <v>168</v>
      </c>
      <c r="E24" s="42" t="s">
        <v>63</v>
      </c>
      <c r="F24" s="43" t="s">
        <v>214</v>
      </c>
      <c r="G24" s="43" t="s">
        <v>218</v>
      </c>
      <c r="H24" s="44" t="s">
        <v>134</v>
      </c>
      <c r="I24" s="45" t="s">
        <v>135</v>
      </c>
      <c r="J24" s="69" t="s">
        <v>96</v>
      </c>
      <c r="K24" s="46">
        <v>17141</v>
      </c>
      <c r="L24" s="48">
        <v>4488</v>
      </c>
      <c r="M24" s="1"/>
      <c r="N24" s="1"/>
      <c r="O24" s="1"/>
      <c r="P24" s="1"/>
    </row>
    <row r="25" spans="1:16" x14ac:dyDescent="0.35">
      <c r="A25" s="50" t="s">
        <v>37</v>
      </c>
      <c r="B25" s="51" t="s">
        <v>41</v>
      </c>
      <c r="C25" s="52">
        <v>53</v>
      </c>
      <c r="D25" s="41" t="s">
        <v>148</v>
      </c>
      <c r="E25" s="42" t="s">
        <v>64</v>
      </c>
      <c r="F25" s="43" t="s">
        <v>105</v>
      </c>
      <c r="G25" s="43" t="s">
        <v>204</v>
      </c>
      <c r="H25" s="9" t="s">
        <v>28</v>
      </c>
      <c r="I25" s="10" t="s">
        <v>105</v>
      </c>
      <c r="J25" s="71" t="s">
        <v>76</v>
      </c>
      <c r="K25" s="17">
        <v>1182</v>
      </c>
      <c r="L25" s="47">
        <v>886</v>
      </c>
      <c r="M25" s="1"/>
      <c r="N25" s="1"/>
      <c r="O25" s="1"/>
      <c r="P25" s="1"/>
    </row>
    <row r="26" spans="1:16" x14ac:dyDescent="0.35">
      <c r="A26" s="50" t="s">
        <v>188</v>
      </c>
      <c r="B26" s="51" t="s">
        <v>189</v>
      </c>
      <c r="C26" s="52">
        <v>1</v>
      </c>
      <c r="D26" s="41" t="s">
        <v>156</v>
      </c>
      <c r="E26" s="42" t="s">
        <v>177</v>
      </c>
      <c r="F26" s="43" t="s">
        <v>113</v>
      </c>
      <c r="G26" s="43" t="s">
        <v>204</v>
      </c>
      <c r="H26" s="44" t="s">
        <v>28</v>
      </c>
      <c r="I26" s="45" t="s">
        <v>113</v>
      </c>
      <c r="J26" s="69" t="s">
        <v>84</v>
      </c>
      <c r="K26" s="46">
        <v>8392</v>
      </c>
      <c r="L26" s="47">
        <v>1854</v>
      </c>
      <c r="M26" s="1"/>
      <c r="N26" s="1"/>
      <c r="O26" s="1"/>
      <c r="P26" s="1"/>
    </row>
    <row r="27" spans="1:16" x14ac:dyDescent="0.35">
      <c r="A27" s="50" t="s">
        <v>190</v>
      </c>
      <c r="B27" s="51" t="s">
        <v>191</v>
      </c>
      <c r="C27" s="52">
        <v>4</v>
      </c>
      <c r="D27" s="41" t="s">
        <v>157</v>
      </c>
      <c r="E27" s="42" t="s">
        <v>178</v>
      </c>
      <c r="F27" s="43" t="s">
        <v>114</v>
      </c>
      <c r="G27" s="43" t="s">
        <v>204</v>
      </c>
      <c r="H27" s="44" t="s">
        <v>28</v>
      </c>
      <c r="I27" s="45" t="s">
        <v>114</v>
      </c>
      <c r="J27" s="69" t="s">
        <v>85</v>
      </c>
      <c r="K27" s="46">
        <v>90253</v>
      </c>
      <c r="L27" s="47">
        <v>33707</v>
      </c>
      <c r="M27" s="1"/>
      <c r="N27" s="1"/>
      <c r="O27" s="1"/>
      <c r="P27" s="1"/>
    </row>
    <row r="28" spans="1:16" x14ac:dyDescent="0.35">
      <c r="A28" s="50" t="s">
        <v>192</v>
      </c>
      <c r="B28" s="51" t="s">
        <v>193</v>
      </c>
      <c r="C28" s="52">
        <v>4</v>
      </c>
      <c r="D28" s="41" t="s">
        <v>158</v>
      </c>
      <c r="E28" s="42" t="s">
        <v>179</v>
      </c>
      <c r="F28" s="43" t="s">
        <v>115</v>
      </c>
      <c r="G28" s="43" t="s">
        <v>204</v>
      </c>
      <c r="H28" s="44" t="s">
        <v>28</v>
      </c>
      <c r="I28" s="45" t="s">
        <v>115</v>
      </c>
      <c r="J28" s="69" t="s">
        <v>86</v>
      </c>
      <c r="K28" s="46">
        <v>8806</v>
      </c>
      <c r="L28" s="47">
        <v>4402</v>
      </c>
      <c r="M28" s="1"/>
      <c r="N28" s="1"/>
      <c r="O28" s="1"/>
      <c r="P28" s="1"/>
    </row>
    <row r="29" spans="1:16" x14ac:dyDescent="0.35">
      <c r="A29" s="50" t="s">
        <v>26</v>
      </c>
      <c r="B29" s="51" t="s">
        <v>27</v>
      </c>
      <c r="C29" s="53">
        <v>52</v>
      </c>
      <c r="D29" s="49" t="s">
        <v>45</v>
      </c>
      <c r="E29" s="42" t="s">
        <v>65</v>
      </c>
      <c r="F29" s="43" t="s">
        <v>50</v>
      </c>
      <c r="G29" s="43" t="s">
        <v>204</v>
      </c>
      <c r="H29" s="44" t="s">
        <v>28</v>
      </c>
      <c r="I29" s="45" t="s">
        <v>50</v>
      </c>
      <c r="J29" s="69" t="s">
        <v>56</v>
      </c>
      <c r="K29" s="46">
        <v>6981</v>
      </c>
      <c r="L29" s="48">
        <v>1462</v>
      </c>
      <c r="M29" s="1"/>
      <c r="N29" s="1"/>
      <c r="O29" s="1"/>
      <c r="P29" s="1"/>
    </row>
    <row r="30" spans="1:16" x14ac:dyDescent="0.35">
      <c r="A30" s="50" t="s">
        <v>26</v>
      </c>
      <c r="B30" s="51" t="s">
        <v>27</v>
      </c>
      <c r="C30" s="52">
        <v>52</v>
      </c>
      <c r="D30" s="41" t="s">
        <v>160</v>
      </c>
      <c r="E30" s="42" t="s">
        <v>65</v>
      </c>
      <c r="F30" s="43" t="s">
        <v>219</v>
      </c>
      <c r="G30" s="43" t="s">
        <v>220</v>
      </c>
      <c r="H30" s="9" t="s">
        <v>118</v>
      </c>
      <c r="I30" s="10" t="s">
        <v>119</v>
      </c>
      <c r="J30" s="71" t="s">
        <v>88</v>
      </c>
      <c r="K30" s="17">
        <v>17239</v>
      </c>
      <c r="L30" s="47">
        <v>17239</v>
      </c>
      <c r="M30" s="1"/>
      <c r="N30" s="1"/>
      <c r="O30" s="1"/>
      <c r="P30" s="1"/>
    </row>
    <row r="31" spans="1:16" x14ac:dyDescent="0.35">
      <c r="A31" s="50" t="s">
        <v>26</v>
      </c>
      <c r="B31" s="51" t="s">
        <v>27</v>
      </c>
      <c r="C31" s="52">
        <v>52</v>
      </c>
      <c r="D31" s="41" t="s">
        <v>162</v>
      </c>
      <c r="E31" s="42" t="s">
        <v>65</v>
      </c>
      <c r="F31" s="43" t="s">
        <v>219</v>
      </c>
      <c r="G31" s="43" t="s">
        <v>221</v>
      </c>
      <c r="H31" s="44" t="s">
        <v>122</v>
      </c>
      <c r="I31" s="45" t="s">
        <v>123</v>
      </c>
      <c r="J31" s="69" t="s">
        <v>90</v>
      </c>
      <c r="K31" s="46">
        <v>11581</v>
      </c>
      <c r="L31" s="48">
        <v>8627</v>
      </c>
      <c r="M31" s="1"/>
      <c r="N31" s="1"/>
      <c r="O31" s="1"/>
      <c r="P31" s="1"/>
    </row>
    <row r="32" spans="1:16" ht="31" x14ac:dyDescent="0.35">
      <c r="A32" s="50" t="s">
        <v>26</v>
      </c>
      <c r="B32" s="51" t="s">
        <v>27</v>
      </c>
      <c r="C32" s="52">
        <v>52</v>
      </c>
      <c r="D32" s="41" t="s">
        <v>170</v>
      </c>
      <c r="E32" s="42" t="s">
        <v>65</v>
      </c>
      <c r="F32" s="43" t="s">
        <v>222</v>
      </c>
      <c r="G32" s="43" t="s">
        <v>223</v>
      </c>
      <c r="H32" s="21" t="s">
        <v>138</v>
      </c>
      <c r="I32" s="10" t="s">
        <v>139</v>
      </c>
      <c r="J32" s="70" t="s">
        <v>98</v>
      </c>
      <c r="K32" s="22">
        <v>19852</v>
      </c>
      <c r="L32" s="48">
        <v>7553</v>
      </c>
      <c r="M32" s="1"/>
      <c r="N32" s="1"/>
      <c r="O32" s="1"/>
      <c r="P32" s="1"/>
    </row>
    <row r="33" spans="1:16" x14ac:dyDescent="0.35">
      <c r="A33" s="50" t="s">
        <v>182</v>
      </c>
      <c r="B33" s="51" t="s">
        <v>183</v>
      </c>
      <c r="C33" s="53">
        <v>4</v>
      </c>
      <c r="D33" s="49" t="s">
        <v>145</v>
      </c>
      <c r="E33" s="42" t="s">
        <v>174</v>
      </c>
      <c r="F33" s="43" t="s">
        <v>102</v>
      </c>
      <c r="G33" s="43" t="s">
        <v>204</v>
      </c>
      <c r="H33" s="44" t="s">
        <v>28</v>
      </c>
      <c r="I33" s="45" t="s">
        <v>102</v>
      </c>
      <c r="J33" s="69" t="s">
        <v>73</v>
      </c>
      <c r="K33" s="46">
        <v>125435</v>
      </c>
      <c r="L33" s="48">
        <v>85711</v>
      </c>
      <c r="M33" s="1"/>
      <c r="N33" s="1"/>
      <c r="O33" s="1"/>
      <c r="P33" s="1"/>
    </row>
    <row r="34" spans="1:16" x14ac:dyDescent="0.35">
      <c r="A34" s="50" t="s">
        <v>38</v>
      </c>
      <c r="B34" s="51" t="s">
        <v>42</v>
      </c>
      <c r="C34" s="52">
        <v>2</v>
      </c>
      <c r="D34" s="41" t="s">
        <v>153</v>
      </c>
      <c r="E34" s="42" t="s">
        <v>66</v>
      </c>
      <c r="F34" s="43" t="s">
        <v>110</v>
      </c>
      <c r="G34" s="43" t="s">
        <v>204</v>
      </c>
      <c r="H34" s="44" t="s">
        <v>28</v>
      </c>
      <c r="I34" s="45" t="s">
        <v>110</v>
      </c>
      <c r="J34" s="69" t="s">
        <v>81</v>
      </c>
      <c r="K34" s="46">
        <v>177609</v>
      </c>
      <c r="L34" s="47">
        <v>105603</v>
      </c>
      <c r="M34" s="1"/>
      <c r="N34" s="1"/>
      <c r="O34" s="1"/>
      <c r="P34" s="1"/>
    </row>
    <row r="35" spans="1:16" x14ac:dyDescent="0.35">
      <c r="A35" s="50" t="s">
        <v>194</v>
      </c>
      <c r="B35" s="51" t="s">
        <v>195</v>
      </c>
      <c r="C35" s="52">
        <v>1</v>
      </c>
      <c r="D35" s="41" t="s">
        <v>169</v>
      </c>
      <c r="E35" s="42" t="s">
        <v>199</v>
      </c>
      <c r="F35" s="43" t="s">
        <v>224</v>
      </c>
      <c r="G35" s="43" t="s">
        <v>225</v>
      </c>
      <c r="H35" s="9" t="s">
        <v>136</v>
      </c>
      <c r="I35" s="10" t="s">
        <v>137</v>
      </c>
      <c r="J35" s="71" t="s">
        <v>97</v>
      </c>
      <c r="K35" s="17">
        <v>14092</v>
      </c>
      <c r="L35" s="47">
        <v>1276</v>
      </c>
      <c r="M35" s="1"/>
      <c r="N35" s="1"/>
      <c r="O35" s="1"/>
      <c r="P35" s="1"/>
    </row>
    <row r="36" spans="1:16" x14ac:dyDescent="0.35">
      <c r="A36" s="50" t="s">
        <v>22</v>
      </c>
      <c r="B36" s="51" t="s">
        <v>23</v>
      </c>
      <c r="C36" s="52">
        <v>1</v>
      </c>
      <c r="D36" s="41" t="s">
        <v>159</v>
      </c>
      <c r="E36" s="42" t="s">
        <v>67</v>
      </c>
      <c r="F36" s="43" t="s">
        <v>226</v>
      </c>
      <c r="G36" s="43" t="s">
        <v>227</v>
      </c>
      <c r="H36" s="44" t="s">
        <v>116</v>
      </c>
      <c r="I36" s="45" t="s">
        <v>117</v>
      </c>
      <c r="J36" s="69" t="s">
        <v>87</v>
      </c>
      <c r="K36" s="46">
        <v>30651</v>
      </c>
      <c r="L36" s="47">
        <v>15325</v>
      </c>
      <c r="M36" s="1"/>
      <c r="N36" s="1"/>
      <c r="O36" s="1"/>
      <c r="P36" s="1"/>
    </row>
    <row r="37" spans="1:16" x14ac:dyDescent="0.35">
      <c r="A37" s="50" t="s">
        <v>184</v>
      </c>
      <c r="B37" s="51" t="s">
        <v>185</v>
      </c>
      <c r="C37" s="52">
        <v>3</v>
      </c>
      <c r="D37" s="41" t="s">
        <v>151</v>
      </c>
      <c r="E37" s="42" t="s">
        <v>175</v>
      </c>
      <c r="F37" s="43" t="s">
        <v>108</v>
      </c>
      <c r="G37" s="43" t="s">
        <v>204</v>
      </c>
      <c r="H37" s="44" t="s">
        <v>28</v>
      </c>
      <c r="I37" s="45" t="s">
        <v>108</v>
      </c>
      <c r="J37" s="69" t="s">
        <v>79</v>
      </c>
      <c r="K37" s="46">
        <v>24843</v>
      </c>
      <c r="L37" s="47">
        <v>2500</v>
      </c>
      <c r="M37" s="1"/>
      <c r="N37" s="1"/>
      <c r="O37" s="1"/>
      <c r="P37" s="1"/>
    </row>
    <row r="38" spans="1:16" x14ac:dyDescent="0.35">
      <c r="A38" s="50" t="s">
        <v>30</v>
      </c>
      <c r="B38" s="51" t="s">
        <v>31</v>
      </c>
      <c r="C38" s="53">
        <v>1</v>
      </c>
      <c r="D38" s="49" t="s">
        <v>146</v>
      </c>
      <c r="E38" s="42" t="s">
        <v>68</v>
      </c>
      <c r="F38" s="43" t="s">
        <v>103</v>
      </c>
      <c r="G38" s="43" t="s">
        <v>204</v>
      </c>
      <c r="H38" s="44" t="s">
        <v>28</v>
      </c>
      <c r="I38" s="45" t="s">
        <v>103</v>
      </c>
      <c r="J38" s="69" t="s">
        <v>74</v>
      </c>
      <c r="K38" s="46">
        <v>940</v>
      </c>
      <c r="L38" s="48">
        <v>940</v>
      </c>
      <c r="M38" s="1"/>
      <c r="N38" s="1"/>
      <c r="O38" s="1"/>
      <c r="P38" s="1"/>
    </row>
    <row r="39" spans="1:16" x14ac:dyDescent="0.35">
      <c r="A39" s="50" t="s">
        <v>30</v>
      </c>
      <c r="B39" s="51" t="s">
        <v>31</v>
      </c>
      <c r="C39" s="52">
        <v>1</v>
      </c>
      <c r="D39" s="41" t="s">
        <v>147</v>
      </c>
      <c r="E39" s="42" t="s">
        <v>68</v>
      </c>
      <c r="F39" s="43" t="s">
        <v>104</v>
      </c>
      <c r="G39" s="43" t="s">
        <v>204</v>
      </c>
      <c r="H39" s="9" t="s">
        <v>28</v>
      </c>
      <c r="I39" s="10" t="s">
        <v>104</v>
      </c>
      <c r="J39" s="71" t="s">
        <v>75</v>
      </c>
      <c r="K39" s="17">
        <v>358</v>
      </c>
      <c r="L39" s="47">
        <v>358</v>
      </c>
      <c r="M39" s="1"/>
      <c r="N39" s="1"/>
      <c r="O39" s="1"/>
      <c r="P39" s="1"/>
    </row>
    <row r="40" spans="1:16" x14ac:dyDescent="0.35">
      <c r="A40" s="50" t="s">
        <v>196</v>
      </c>
      <c r="B40" s="51" t="s">
        <v>197</v>
      </c>
      <c r="C40" s="52">
        <v>35</v>
      </c>
      <c r="D40" s="41" t="s">
        <v>172</v>
      </c>
      <c r="E40" s="42" t="s">
        <v>200</v>
      </c>
      <c r="F40" s="43" t="s">
        <v>228</v>
      </c>
      <c r="G40" s="43" t="s">
        <v>229</v>
      </c>
      <c r="H40" s="9" t="s">
        <v>142</v>
      </c>
      <c r="I40" s="10" t="s">
        <v>143</v>
      </c>
      <c r="J40" s="71" t="s">
        <v>100</v>
      </c>
      <c r="K40" s="17">
        <v>13928</v>
      </c>
      <c r="L40" s="47">
        <v>223</v>
      </c>
      <c r="M40" s="1"/>
      <c r="N40" s="1"/>
      <c r="O40" s="1"/>
      <c r="P40" s="1"/>
    </row>
    <row r="41" spans="1:16" x14ac:dyDescent="0.35">
      <c r="A41" s="58" t="s">
        <v>13</v>
      </c>
      <c r="B41" s="58"/>
      <c r="C41" s="72"/>
      <c r="D41" s="72"/>
      <c r="E41" s="73"/>
      <c r="F41" s="73"/>
      <c r="G41" s="73"/>
      <c r="H41" s="73"/>
      <c r="I41" s="73"/>
      <c r="J41" s="59"/>
      <c r="K41" s="74">
        <f>SUBTOTAL(109,Table1[2019–20
Final
Allocation])</f>
        <v>2753004</v>
      </c>
      <c r="L41" s="60">
        <f>SUBTOTAL(109,Table1[14th
Apportionment])</f>
        <v>1137417</v>
      </c>
      <c r="M41" s="1"/>
      <c r="N41" s="1"/>
      <c r="O41" s="1"/>
      <c r="P41" s="1"/>
    </row>
    <row r="42" spans="1:16" x14ac:dyDescent="0.35">
      <c r="A42" s="19" t="s">
        <v>14</v>
      </c>
      <c r="E42" s="1"/>
      <c r="F42" s="1"/>
      <c r="G42" s="1"/>
      <c r="H42" s="1"/>
      <c r="I42" s="1"/>
      <c r="J42" s="7"/>
      <c r="M42" s="1"/>
      <c r="N42" s="1"/>
      <c r="O42" s="1"/>
      <c r="P42" s="1"/>
    </row>
    <row r="43" spans="1:16" x14ac:dyDescent="0.35">
      <c r="A43" s="19" t="s">
        <v>15</v>
      </c>
      <c r="E43" s="1"/>
      <c r="F43" s="1"/>
      <c r="G43" s="1"/>
      <c r="H43" s="1"/>
      <c r="I43" s="1"/>
      <c r="J43" s="7"/>
      <c r="M43" s="1"/>
      <c r="N43" s="1"/>
      <c r="O43" s="1"/>
      <c r="P43" s="1"/>
    </row>
    <row r="44" spans="1:16" x14ac:dyDescent="0.35">
      <c r="A44" s="20" t="s">
        <v>198</v>
      </c>
      <c r="E44" s="1"/>
      <c r="F44" s="1"/>
      <c r="G44" s="1"/>
      <c r="H44" s="1"/>
      <c r="I44" s="1"/>
      <c r="J44" s="7"/>
      <c r="M44" s="1"/>
      <c r="N44" s="1"/>
      <c r="O44" s="1"/>
      <c r="P44" s="1"/>
    </row>
  </sheetData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" bottom="0" header="0" footer="0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00000000-0000-0000-0000-000000000000}"/>
    </customSheetView>
  </customSheetViews>
  <printOptions horizontalCentered="1"/>
  <pageMargins left="0" right="0" top="0.45" bottom="0.5" header="0.25" footer="0.25"/>
  <pageSetup scale="54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1"/>
  <sheetViews>
    <sheetView zoomScaleNormal="100" zoomScaleSheetLayoutView="100" workbookViewId="0"/>
  </sheetViews>
  <sheetFormatPr defaultColWidth="8.69140625" defaultRowHeight="15.5" x14ac:dyDescent="0.35"/>
  <cols>
    <col min="1" max="1" width="12.69140625" style="14" customWidth="1"/>
    <col min="2" max="2" width="16.61328125" style="11" bestFit="1" customWidth="1"/>
    <col min="3" max="3" width="19.69140625" style="11" customWidth="1"/>
    <col min="4" max="4" width="18.23046875" style="8" customWidth="1"/>
    <col min="5" max="5" width="10.84375" style="2" bestFit="1" customWidth="1"/>
    <col min="6" max="6" width="15.07421875" style="5" customWidth="1"/>
    <col min="7" max="7" width="15.69140625" style="3" customWidth="1"/>
    <col min="8" max="16384" width="8.69140625" style="1"/>
  </cols>
  <sheetData>
    <row r="1" spans="1:7" s="57" customFormat="1" ht="18.75" customHeight="1" x14ac:dyDescent="0.4">
      <c r="A1" s="66" t="s">
        <v>71</v>
      </c>
      <c r="B1" s="6"/>
      <c r="C1" s="6"/>
      <c r="D1" s="6"/>
    </row>
    <row r="2" spans="1:7" s="55" customFormat="1" ht="17.5" x14ac:dyDescent="0.35">
      <c r="A2" s="65" t="s">
        <v>0</v>
      </c>
      <c r="D2" s="56"/>
    </row>
    <row r="3" spans="1:7" customFormat="1" ht="16" thickBot="1" x14ac:dyDescent="0.4">
      <c r="A3" s="27" t="s">
        <v>2</v>
      </c>
      <c r="D3" s="11"/>
      <c r="E3" s="62"/>
    </row>
    <row r="4" spans="1:7" ht="32" thickTop="1" thickBot="1" x14ac:dyDescent="0.4">
      <c r="A4" s="28" t="s">
        <v>6</v>
      </c>
      <c r="B4" s="28" t="s">
        <v>16</v>
      </c>
      <c r="C4" s="28" t="s">
        <v>17</v>
      </c>
      <c r="D4" s="28" t="s">
        <v>18</v>
      </c>
      <c r="E4" s="63" t="s">
        <v>230</v>
      </c>
      <c r="F4" s="1"/>
      <c r="G4" s="1"/>
    </row>
    <row r="5" spans="1:7" ht="16" thickTop="1" x14ac:dyDescent="0.35">
      <c r="A5" s="40" t="s">
        <v>176</v>
      </c>
      <c r="B5" s="35" t="s">
        <v>186</v>
      </c>
      <c r="C5" s="23" t="s">
        <v>201</v>
      </c>
      <c r="D5" s="37">
        <v>3483</v>
      </c>
      <c r="E5" s="64" t="s">
        <v>231</v>
      </c>
      <c r="F5" s="1"/>
      <c r="G5" s="1"/>
    </row>
    <row r="6" spans="1:7" x14ac:dyDescent="0.35">
      <c r="A6" s="40" t="s">
        <v>173</v>
      </c>
      <c r="B6" s="35" t="s">
        <v>180</v>
      </c>
      <c r="C6" s="23" t="s">
        <v>201</v>
      </c>
      <c r="D6" s="37">
        <v>5748</v>
      </c>
      <c r="E6" s="64" t="s">
        <v>232</v>
      </c>
      <c r="F6" s="1"/>
      <c r="G6" s="1"/>
    </row>
    <row r="7" spans="1:7" x14ac:dyDescent="0.35">
      <c r="A7" s="40" t="s">
        <v>44</v>
      </c>
      <c r="B7" s="35" t="s">
        <v>39</v>
      </c>
      <c r="C7" s="23" t="s">
        <v>201</v>
      </c>
      <c r="D7" s="37">
        <v>3593</v>
      </c>
      <c r="E7" s="64" t="s">
        <v>233</v>
      </c>
      <c r="F7" s="1"/>
      <c r="G7" s="1"/>
    </row>
    <row r="8" spans="1:7" x14ac:dyDescent="0.35">
      <c r="A8" s="40" t="s">
        <v>61</v>
      </c>
      <c r="B8" s="35" t="s">
        <v>24</v>
      </c>
      <c r="C8" s="23" t="s">
        <v>201</v>
      </c>
      <c r="D8" s="37">
        <v>32415</v>
      </c>
      <c r="E8" s="64" t="s">
        <v>234</v>
      </c>
      <c r="F8" s="1"/>
      <c r="G8" s="1"/>
    </row>
    <row r="9" spans="1:7" x14ac:dyDescent="0.35">
      <c r="A9" s="40" t="s">
        <v>62</v>
      </c>
      <c r="B9" s="35" t="s">
        <v>36</v>
      </c>
      <c r="C9" s="23" t="s">
        <v>201</v>
      </c>
      <c r="D9" s="37">
        <v>1801</v>
      </c>
      <c r="E9" s="64" t="s">
        <v>235</v>
      </c>
      <c r="F9" s="1"/>
      <c r="G9" s="1"/>
    </row>
    <row r="10" spans="1:7" x14ac:dyDescent="0.35">
      <c r="A10" s="40" t="s">
        <v>63</v>
      </c>
      <c r="B10" s="35" t="s">
        <v>20</v>
      </c>
      <c r="C10" s="23" t="s">
        <v>201</v>
      </c>
      <c r="D10" s="38">
        <v>802711</v>
      </c>
      <c r="E10" s="64" t="s">
        <v>236</v>
      </c>
      <c r="F10" s="1"/>
      <c r="G10" s="1"/>
    </row>
    <row r="11" spans="1:7" x14ac:dyDescent="0.35">
      <c r="A11" s="40" t="s">
        <v>64</v>
      </c>
      <c r="B11" s="35" t="s">
        <v>37</v>
      </c>
      <c r="C11" s="23" t="s">
        <v>201</v>
      </c>
      <c r="D11" s="37">
        <v>886</v>
      </c>
      <c r="E11" s="64" t="s">
        <v>237</v>
      </c>
      <c r="F11" s="1"/>
      <c r="G11" s="1"/>
    </row>
    <row r="12" spans="1:7" x14ac:dyDescent="0.35">
      <c r="A12" s="40" t="s">
        <v>177</v>
      </c>
      <c r="B12" s="35" t="s">
        <v>188</v>
      </c>
      <c r="C12" s="23" t="s">
        <v>201</v>
      </c>
      <c r="D12" s="37">
        <v>1854</v>
      </c>
      <c r="E12" s="64" t="s">
        <v>238</v>
      </c>
      <c r="F12" s="1"/>
      <c r="G12" s="1"/>
    </row>
    <row r="13" spans="1:7" x14ac:dyDescent="0.35">
      <c r="A13" s="40" t="s">
        <v>178</v>
      </c>
      <c r="B13" s="36" t="s">
        <v>190</v>
      </c>
      <c r="C13" s="23" t="s">
        <v>201</v>
      </c>
      <c r="D13" s="54">
        <v>33707</v>
      </c>
      <c r="E13" s="64" t="s">
        <v>239</v>
      </c>
      <c r="F13" s="1"/>
      <c r="G13" s="1"/>
    </row>
    <row r="14" spans="1:7" x14ac:dyDescent="0.35">
      <c r="A14" s="40" t="s">
        <v>179</v>
      </c>
      <c r="B14" s="36" t="s">
        <v>192</v>
      </c>
      <c r="C14" s="23" t="s">
        <v>201</v>
      </c>
      <c r="D14" s="54">
        <v>4402</v>
      </c>
      <c r="E14" s="64" t="s">
        <v>240</v>
      </c>
      <c r="F14" s="1"/>
      <c r="G14" s="1"/>
    </row>
    <row r="15" spans="1:7" x14ac:dyDescent="0.35">
      <c r="A15" s="40" t="s">
        <v>65</v>
      </c>
      <c r="B15" s="36" t="s">
        <v>26</v>
      </c>
      <c r="C15" s="23" t="s">
        <v>201</v>
      </c>
      <c r="D15" s="54">
        <v>34881</v>
      </c>
      <c r="E15" s="64" t="s">
        <v>241</v>
      </c>
      <c r="F15" s="1"/>
      <c r="G15" s="1"/>
    </row>
    <row r="16" spans="1:7" x14ac:dyDescent="0.35">
      <c r="A16" s="40" t="s">
        <v>174</v>
      </c>
      <c r="B16" s="36" t="s">
        <v>182</v>
      </c>
      <c r="C16" s="23" t="s">
        <v>201</v>
      </c>
      <c r="D16" s="54">
        <v>85711</v>
      </c>
      <c r="E16" s="64" t="s">
        <v>242</v>
      </c>
      <c r="F16" s="1"/>
      <c r="G16" s="1"/>
    </row>
    <row r="17" spans="1:7" x14ac:dyDescent="0.35">
      <c r="A17" s="40" t="s">
        <v>66</v>
      </c>
      <c r="B17" s="36" t="s">
        <v>38</v>
      </c>
      <c r="C17" s="23" t="s">
        <v>201</v>
      </c>
      <c r="D17" s="54">
        <v>105603</v>
      </c>
      <c r="E17" s="64" t="s">
        <v>243</v>
      </c>
      <c r="F17" s="1"/>
      <c r="G17" s="1"/>
    </row>
    <row r="18" spans="1:7" x14ac:dyDescent="0.35">
      <c r="A18" s="40" t="s">
        <v>199</v>
      </c>
      <c r="B18" s="36" t="s">
        <v>194</v>
      </c>
      <c r="C18" s="23" t="s">
        <v>201</v>
      </c>
      <c r="D18" s="54">
        <v>1276</v>
      </c>
      <c r="E18" s="64" t="s">
        <v>244</v>
      </c>
      <c r="F18" s="1"/>
      <c r="G18" s="1"/>
    </row>
    <row r="19" spans="1:7" x14ac:dyDescent="0.35">
      <c r="A19" s="40" t="s">
        <v>67</v>
      </c>
      <c r="B19" s="35" t="s">
        <v>22</v>
      </c>
      <c r="C19" s="23" t="s">
        <v>201</v>
      </c>
      <c r="D19" s="37">
        <v>15325</v>
      </c>
      <c r="E19" s="64" t="s">
        <v>245</v>
      </c>
      <c r="F19" s="1"/>
      <c r="G19" s="1"/>
    </row>
    <row r="20" spans="1:7" x14ac:dyDescent="0.35">
      <c r="A20" s="40" t="s">
        <v>175</v>
      </c>
      <c r="B20" s="35" t="s">
        <v>184</v>
      </c>
      <c r="C20" s="23" t="s">
        <v>201</v>
      </c>
      <c r="D20" s="37">
        <v>2500</v>
      </c>
      <c r="E20" s="64" t="s">
        <v>246</v>
      </c>
      <c r="F20" s="1"/>
      <c r="G20" s="1"/>
    </row>
    <row r="21" spans="1:7" x14ac:dyDescent="0.35">
      <c r="A21" s="40" t="s">
        <v>68</v>
      </c>
      <c r="B21" s="35" t="s">
        <v>30</v>
      </c>
      <c r="C21" s="23" t="s">
        <v>201</v>
      </c>
      <c r="D21" s="37">
        <v>1298</v>
      </c>
      <c r="E21" s="64" t="s">
        <v>247</v>
      </c>
      <c r="F21" s="1"/>
      <c r="G21" s="1"/>
    </row>
    <row r="22" spans="1:7" x14ac:dyDescent="0.35">
      <c r="A22" s="40" t="s">
        <v>200</v>
      </c>
      <c r="B22" s="36" t="s">
        <v>196</v>
      </c>
      <c r="C22" s="23" t="s">
        <v>201</v>
      </c>
      <c r="D22" s="39">
        <v>223</v>
      </c>
      <c r="E22" s="64" t="s">
        <v>248</v>
      </c>
      <c r="F22" s="1"/>
      <c r="G22" s="1"/>
    </row>
    <row r="23" spans="1:7" x14ac:dyDescent="0.35">
      <c r="A23" s="58" t="s">
        <v>13</v>
      </c>
      <c r="B23" s="58"/>
      <c r="C23" s="59" t="s">
        <v>1</v>
      </c>
      <c r="D23" s="60">
        <f>SUBTOTAL(109,Table14[County Total])</f>
        <v>1137417</v>
      </c>
      <c r="E23" s="61"/>
      <c r="F23" s="1"/>
      <c r="G23" s="1"/>
    </row>
    <row r="24" spans="1:7" x14ac:dyDescent="0.35">
      <c r="A24" s="19" t="s">
        <v>14</v>
      </c>
      <c r="B24" s="24"/>
      <c r="C24" s="25" t="s">
        <v>1</v>
      </c>
      <c r="D24" s="26"/>
      <c r="E24" s="1"/>
      <c r="F24" s="1"/>
      <c r="G24" s="1"/>
    </row>
    <row r="25" spans="1:7" x14ac:dyDescent="0.35">
      <c r="A25" s="19" t="s">
        <v>15</v>
      </c>
      <c r="C25" s="1" t="s">
        <v>1</v>
      </c>
      <c r="D25" s="8" t="s">
        <v>1</v>
      </c>
      <c r="E25" s="1"/>
      <c r="F25" s="1"/>
      <c r="G25" s="1"/>
    </row>
    <row r="26" spans="1:7" x14ac:dyDescent="0.35">
      <c r="A26" s="20" t="s">
        <v>198</v>
      </c>
      <c r="C26" s="1"/>
      <c r="E26" s="1"/>
      <c r="F26" s="1"/>
      <c r="G26" s="1"/>
    </row>
    <row r="27" spans="1:7" x14ac:dyDescent="0.35">
      <c r="C27" s="1"/>
      <c r="D27" s="8" t="s">
        <v>1</v>
      </c>
      <c r="E27" s="4"/>
      <c r="F27" s="1"/>
      <c r="G27" s="1"/>
    </row>
    <row r="28" spans="1:7" x14ac:dyDescent="0.35">
      <c r="C28" s="1"/>
      <c r="D28" s="8" t="s">
        <v>1</v>
      </c>
      <c r="E28" s="4"/>
      <c r="F28" s="1"/>
      <c r="G28" s="1"/>
    </row>
    <row r="29" spans="1:7" x14ac:dyDescent="0.35">
      <c r="C29" s="1"/>
      <c r="E29" s="4"/>
      <c r="F29" s="1"/>
      <c r="G29" s="1"/>
    </row>
    <row r="30" spans="1:7" x14ac:dyDescent="0.35">
      <c r="C30" s="1"/>
      <c r="E30" s="4"/>
      <c r="F30" s="1"/>
      <c r="G30" s="1"/>
    </row>
    <row r="31" spans="1:7" x14ac:dyDescent="0.35">
      <c r="C31" s="1"/>
      <c r="E31" s="4"/>
      <c r="F31" s="1"/>
      <c r="G31" s="1"/>
    </row>
    <row r="32" spans="1:7" x14ac:dyDescent="0.35">
      <c r="C32" s="1"/>
      <c r="E32" s="4"/>
      <c r="F32" s="1"/>
      <c r="G32" s="1"/>
    </row>
    <row r="33" spans="3:7" x14ac:dyDescent="0.35">
      <c r="C33" s="1"/>
      <c r="E33" s="4"/>
      <c r="F33" s="1"/>
      <c r="G33" s="1"/>
    </row>
    <row r="34" spans="3:7" x14ac:dyDescent="0.35">
      <c r="C34" s="1"/>
      <c r="E34" s="4"/>
      <c r="F34" s="1"/>
      <c r="G34" s="1"/>
    </row>
    <row r="35" spans="3:7" x14ac:dyDescent="0.35">
      <c r="E35" s="4"/>
      <c r="F35" s="1"/>
      <c r="G35" s="1"/>
    </row>
    <row r="36" spans="3:7" x14ac:dyDescent="0.35">
      <c r="E36" s="4"/>
      <c r="F36" s="1"/>
      <c r="G36" s="1"/>
    </row>
    <row r="37" spans="3:7" x14ac:dyDescent="0.35">
      <c r="E37" s="4"/>
      <c r="F37" s="1"/>
      <c r="G37" s="1"/>
    </row>
    <row r="38" spans="3:7" x14ac:dyDescent="0.35">
      <c r="E38" s="4"/>
      <c r="F38" s="1"/>
      <c r="G38" s="1"/>
    </row>
    <row r="39" spans="3:7" x14ac:dyDescent="0.35">
      <c r="E39" s="4"/>
      <c r="F39" s="1"/>
      <c r="G39" s="1"/>
    </row>
    <row r="40" spans="3:7" x14ac:dyDescent="0.35">
      <c r="E40" s="4"/>
      <c r="F40" s="1"/>
      <c r="G40" s="1"/>
    </row>
    <row r="41" spans="3:7" x14ac:dyDescent="0.35">
      <c r="E41" s="4"/>
      <c r="F41" s="1"/>
      <c r="G41" s="1"/>
    </row>
    <row r="42" spans="3:7" x14ac:dyDescent="0.35">
      <c r="E42" s="4"/>
      <c r="F42" s="1"/>
      <c r="G42" s="1"/>
    </row>
    <row r="43" spans="3:7" x14ac:dyDescent="0.35">
      <c r="E43" s="4"/>
      <c r="F43" s="1"/>
      <c r="G43" s="1"/>
    </row>
    <row r="44" spans="3:7" x14ac:dyDescent="0.35">
      <c r="E44" s="4"/>
      <c r="F44" s="1"/>
      <c r="G44" s="1"/>
    </row>
    <row r="45" spans="3:7" x14ac:dyDescent="0.35">
      <c r="E45" s="4"/>
      <c r="F45" s="1"/>
      <c r="G45" s="1"/>
    </row>
    <row r="46" spans="3:7" x14ac:dyDescent="0.35">
      <c r="E46" s="4"/>
      <c r="F46" s="1"/>
      <c r="G46" s="1"/>
    </row>
    <row r="47" spans="3:7" x14ac:dyDescent="0.35">
      <c r="E47" s="4"/>
      <c r="F47" s="1"/>
      <c r="G47" s="1"/>
    </row>
    <row r="48" spans="3:7" x14ac:dyDescent="0.35">
      <c r="E48" s="4"/>
      <c r="F48" s="1"/>
      <c r="G48" s="1"/>
    </row>
    <row r="49" spans="5:7" x14ac:dyDescent="0.35">
      <c r="E49" s="4"/>
      <c r="F49" s="1"/>
      <c r="G49" s="1"/>
    </row>
    <row r="50" spans="5:7" x14ac:dyDescent="0.35">
      <c r="E50" s="4"/>
      <c r="F50" s="1"/>
      <c r="G50" s="1"/>
    </row>
    <row r="51" spans="5:7" x14ac:dyDescent="0.35">
      <c r="E51" s="4"/>
      <c r="F51" s="1"/>
      <c r="G51" s="1"/>
    </row>
    <row r="52" spans="5:7" x14ac:dyDescent="0.35">
      <c r="E52" s="4"/>
      <c r="F52" s="1"/>
      <c r="G52" s="1"/>
    </row>
    <row r="53" spans="5:7" x14ac:dyDescent="0.35">
      <c r="E53" s="4"/>
      <c r="F53" s="1"/>
      <c r="G53" s="1"/>
    </row>
    <row r="54" spans="5:7" x14ac:dyDescent="0.35">
      <c r="E54" s="4"/>
      <c r="F54" s="1"/>
      <c r="G54" s="1"/>
    </row>
    <row r="55" spans="5:7" x14ac:dyDescent="0.35">
      <c r="E55" s="4"/>
      <c r="F55" s="1"/>
      <c r="G55" s="1"/>
    </row>
    <row r="56" spans="5:7" x14ac:dyDescent="0.35">
      <c r="E56" s="4"/>
      <c r="F56" s="1"/>
      <c r="G56" s="1"/>
    </row>
    <row r="57" spans="5:7" x14ac:dyDescent="0.35">
      <c r="E57" s="4"/>
      <c r="F57" s="1"/>
      <c r="G57" s="1"/>
    </row>
    <row r="58" spans="5:7" x14ac:dyDescent="0.35">
      <c r="E58" s="4"/>
      <c r="F58" s="1"/>
      <c r="G58" s="1"/>
    </row>
    <row r="59" spans="5:7" x14ac:dyDescent="0.35">
      <c r="E59" s="4"/>
      <c r="F59" s="1"/>
      <c r="G59" s="1"/>
    </row>
    <row r="60" spans="5:7" x14ac:dyDescent="0.35">
      <c r="E60" s="4"/>
      <c r="F60" s="1"/>
      <c r="G60" s="1"/>
    </row>
    <row r="61" spans="5:7" x14ac:dyDescent="0.35">
      <c r="E61" s="4"/>
      <c r="F61" s="1"/>
      <c r="G61" s="1"/>
    </row>
  </sheetData>
  <dataConsolidate/>
  <printOptions horizontalCentered="1"/>
  <pageMargins left="0.7" right="0.7" top="0.75" bottom="0.7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03C546-68AB-4ED9-B5A1-199B61809DA3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89dec18-d0c2-45d2-8a15-31051f2519f8"/>
    <ds:schemaRef ds:uri="http://schemas.microsoft.com/office/2006/documentManagement/types"/>
    <ds:schemaRef ds:uri="http://schemas.openxmlformats.org/package/2006/metadata/core-properties"/>
    <ds:schemaRef ds:uri="1aae30ff-d7bc-47e3-882e-cd3423d00d6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06B5382-FDE5-4C3E-829A-150F9DC540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FEB998-BC3A-482D-AAB4-E869AE0B4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19-20 Title II, 14th - LEA</vt:lpstr>
      <vt:lpstr>19-20 Title II, 14th - Cty</vt:lpstr>
      <vt:lpstr>'19-20 Title II, 14th - Cty'!Print_Area</vt:lpstr>
      <vt:lpstr>'19-20 Title II, 14th - LEA'!Print_Area</vt:lpstr>
      <vt:lpstr>'19-20 Title II, 14th - Cty'!Print_Titles</vt:lpstr>
      <vt:lpstr>'19-20 Title II, 14th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Recip14-19: Title II, Part A (CA Dept of Education)</dc:title>
  <dc:subject>Title II, Part A, Supporting Effective Instruction Fund fourthteenth apportionment schedule for fiscal year 2019-20.</dc:subject>
  <dc:creator>Victoria Pluim</dc:creator>
  <cp:keywords/>
  <dc:description/>
  <cp:lastModifiedBy>Taylor Uda</cp:lastModifiedBy>
  <cp:revision/>
  <dcterms:created xsi:type="dcterms:W3CDTF">2017-07-27T21:24:34Z</dcterms:created>
  <dcterms:modified xsi:type="dcterms:W3CDTF">2022-12-06T19:45:34Z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