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ineda\AppData\Local\Adobe\Contribute 6.5\en_US\Sites\Site6\fg\fo\r8\documents\"/>
    </mc:Choice>
  </mc:AlternateContent>
  <bookViews>
    <workbookView xWindow="-210" yWindow="360" windowWidth="20385" windowHeight="11850"/>
  </bookViews>
  <sheets>
    <sheet name="Funding Results" sheetId="3" r:id="rId1"/>
    <sheet name="Reporting Data" sheetId="2" r:id="rId2"/>
  </sheets>
  <definedNames>
    <definedName name="CharterInfoReport">#REF!</definedName>
    <definedName name="Merged_CBEDS_Charter_Data">#REF!</definedName>
    <definedName name="Open_ClosedSchools">#REF!</definedName>
    <definedName name="_xlnm.Print_Area" localSheetId="0">'Funding Results'!$A$1:$G$61</definedName>
    <definedName name="_xlnm.Print_Area" localSheetId="1">'Reporting Data'!$A$1:$I$62</definedName>
    <definedName name="_xlnm.Print_Titles" localSheetId="1">'Reporting Data'!$6:$6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SchoolDetailExpanded">#REF!</definedName>
  </definedNames>
  <calcPr calcId="152511"/>
</workbook>
</file>

<file path=xl/calcChain.xml><?xml version="1.0" encoding="utf-8"?>
<calcChain xmlns="http://schemas.openxmlformats.org/spreadsheetml/2006/main">
  <c r="K63" i="2" l="1"/>
  <c r="K64" i="2"/>
  <c r="K61" i="2"/>
  <c r="K57" i="2"/>
  <c r="K58" i="2"/>
  <c r="K59" i="2"/>
  <c r="K51" i="2"/>
  <c r="K52" i="2"/>
  <c r="K53" i="2"/>
  <c r="K46" i="2"/>
  <c r="K41" i="2"/>
  <c r="K38" i="2"/>
  <c r="K34" i="2"/>
  <c r="K35" i="2"/>
  <c r="K31" i="2"/>
  <c r="K32" i="2"/>
  <c r="K27" i="2"/>
  <c r="K28" i="2"/>
  <c r="K29" i="2"/>
  <c r="K22" i="2"/>
  <c r="K23" i="2"/>
  <c r="K24" i="2"/>
  <c r="K17" i="2"/>
  <c r="K18" i="2"/>
  <c r="K19" i="2"/>
  <c r="K20" i="2"/>
  <c r="K14" i="2"/>
  <c r="K15" i="2"/>
  <c r="I62" i="3"/>
  <c r="I63" i="3"/>
  <c r="I60" i="3"/>
  <c r="I58" i="3"/>
  <c r="I56" i="3"/>
  <c r="I57" i="3"/>
  <c r="I50" i="3"/>
  <c r="I51" i="3"/>
  <c r="I52" i="3"/>
  <c r="I45" i="3"/>
  <c r="I40" i="3"/>
  <c r="I37" i="3"/>
  <c r="I33" i="3"/>
  <c r="I34" i="3"/>
  <c r="I30" i="3"/>
  <c r="I31" i="3"/>
  <c r="I26" i="3"/>
  <c r="I27" i="3"/>
  <c r="I28" i="3"/>
  <c r="I21" i="3"/>
  <c r="I22" i="3"/>
  <c r="I23" i="3"/>
  <c r="I18" i="3"/>
  <c r="I16" i="3"/>
  <c r="I17" i="3"/>
  <c r="I19" i="3"/>
  <c r="I13" i="3"/>
  <c r="I14" i="3"/>
  <c r="I7" i="3"/>
  <c r="I8" i="3"/>
  <c r="I9" i="3"/>
  <c r="I10" i="3"/>
  <c r="I11" i="3"/>
  <c r="K8" i="2"/>
  <c r="K9" i="2"/>
  <c r="K10" i="2"/>
  <c r="K11" i="2"/>
  <c r="K12" i="2"/>
  <c r="K7" i="2" l="1"/>
  <c r="K13" i="2"/>
  <c r="K16" i="2"/>
  <c r="K21" i="2"/>
  <c r="K25" i="2"/>
  <c r="K26" i="2"/>
  <c r="K30" i="2"/>
  <c r="K33" i="2"/>
  <c r="K36" i="2"/>
  <c r="K37" i="2"/>
  <c r="K39" i="2"/>
  <c r="K40" i="2"/>
  <c r="K42" i="2"/>
  <c r="K43" i="2"/>
  <c r="K44" i="2"/>
  <c r="K45" i="2"/>
  <c r="K47" i="2"/>
  <c r="K48" i="2"/>
  <c r="K49" i="2"/>
  <c r="K50" i="2"/>
  <c r="K54" i="2"/>
  <c r="K55" i="2"/>
  <c r="K56" i="2"/>
  <c r="K60" i="2"/>
  <c r="K62" i="2"/>
  <c r="I59" i="3" l="1"/>
  <c r="I61" i="3"/>
  <c r="I6" i="3"/>
  <c r="I12" i="3"/>
  <c r="I15" i="3"/>
  <c r="I20" i="3"/>
  <c r="I24" i="3"/>
  <c r="I25" i="3"/>
  <c r="I29" i="3"/>
  <c r="I32" i="3"/>
  <c r="I35" i="3"/>
  <c r="I36" i="3"/>
  <c r="I38" i="3"/>
  <c r="I39" i="3"/>
  <c r="I41" i="3"/>
  <c r="I42" i="3"/>
  <c r="I43" i="3"/>
  <c r="I44" i="3"/>
  <c r="I46" i="3"/>
  <c r="I47" i="3"/>
  <c r="I48" i="3"/>
  <c r="I49" i="3"/>
  <c r="I53" i="3"/>
  <c r="I54" i="3"/>
  <c r="I55" i="3"/>
</calcChain>
</file>

<file path=xl/sharedStrings.xml><?xml version="1.0" encoding="utf-8"?>
<sst xmlns="http://schemas.openxmlformats.org/spreadsheetml/2006/main" count="551" uniqueCount="197">
  <si>
    <t>Vendor #</t>
  </si>
  <si>
    <t>Suffix #</t>
  </si>
  <si>
    <t>School Name</t>
  </si>
  <si>
    <t>Charter #</t>
  </si>
  <si>
    <t>County</t>
  </si>
  <si>
    <t>Grantee Name</t>
  </si>
  <si>
    <t>Suffix#</t>
  </si>
  <si>
    <t>Contra Costa</t>
  </si>
  <si>
    <t>Contra Costa County Office of Education</t>
  </si>
  <si>
    <t>Sacramento</t>
  </si>
  <si>
    <t>San Mateo</t>
  </si>
  <si>
    <t>n/a</t>
  </si>
  <si>
    <t>00</t>
  </si>
  <si>
    <t>Fresno</t>
  </si>
  <si>
    <t>Madera</t>
  </si>
  <si>
    <t>Monterey</t>
  </si>
  <si>
    <t>Placer</t>
  </si>
  <si>
    <t>Placer County Office of Education</t>
  </si>
  <si>
    <t>Santa Clara</t>
  </si>
  <si>
    <t>Santa Clara County Office of Education</t>
  </si>
  <si>
    <t>These data are provided for use in databases. The same data are available in formatted manner elsewhere on the CDE Web Site.</t>
  </si>
  <si>
    <t xml:space="preserve">Name </t>
  </si>
  <si>
    <t>Alameda</t>
  </si>
  <si>
    <t>Kern</t>
  </si>
  <si>
    <t>Los Angeles</t>
  </si>
  <si>
    <t>Merced</t>
  </si>
  <si>
    <t>Orange</t>
  </si>
  <si>
    <t>Riverside</t>
  </si>
  <si>
    <t>San Bernardino</t>
  </si>
  <si>
    <t>San Diego</t>
  </si>
  <si>
    <t>San Francisco</t>
  </si>
  <si>
    <t>San Joaquin</t>
  </si>
  <si>
    <t>Santa Barbara</t>
  </si>
  <si>
    <t>Santa Cruz</t>
  </si>
  <si>
    <t>Solano</t>
  </si>
  <si>
    <t>Sonoma</t>
  </si>
  <si>
    <t>Stanislaus</t>
  </si>
  <si>
    <t>Ventura</t>
  </si>
  <si>
    <t>Tulare</t>
  </si>
  <si>
    <t>Alameda County Office of Education</t>
  </si>
  <si>
    <t>Fresno County Office of Education</t>
  </si>
  <si>
    <t>Los Angeles County Office of Education</t>
  </si>
  <si>
    <t>Madera County Office of Education</t>
  </si>
  <si>
    <t>Merced County Office of Education</t>
  </si>
  <si>
    <t>Monterey County Office of Education</t>
  </si>
  <si>
    <t>Riverside County Office of Education</t>
  </si>
  <si>
    <t>Sacramento County Office of Education</t>
  </si>
  <si>
    <t>San Diego County Office of Education</t>
  </si>
  <si>
    <t>San Joaquin County Office of Education</t>
  </si>
  <si>
    <t>San Mateo County Office of Education</t>
  </si>
  <si>
    <t>Santa Cruz County Office of Education</t>
  </si>
  <si>
    <t>Solano County Office of Education</t>
  </si>
  <si>
    <t>Sonoma County Office of Education</t>
  </si>
  <si>
    <t>Stanislaus County Office of Education</t>
  </si>
  <si>
    <t>Tulare County Office of Education</t>
  </si>
  <si>
    <t>Ventura County Office of Education</t>
  </si>
  <si>
    <t>Kern County Superintendent of Schools</t>
  </si>
  <si>
    <t>Orange County Department of Education</t>
  </si>
  <si>
    <t>San Bernardino County Superintendent of Schools</t>
  </si>
  <si>
    <t>San Francisco County Superintendent of Schools</t>
  </si>
  <si>
    <t>Santa Barbara County Education Office</t>
  </si>
  <si>
    <t>01100170000000</t>
  </si>
  <si>
    <t>07100740000000</t>
  </si>
  <si>
    <t>10101080000000</t>
  </si>
  <si>
    <t>15101570000000</t>
  </si>
  <si>
    <t>19101990000000</t>
  </si>
  <si>
    <t>20102070000000</t>
  </si>
  <si>
    <t>24102490000000</t>
  </si>
  <si>
    <t>27102720000000</t>
  </si>
  <si>
    <t>30103060000000</t>
  </si>
  <si>
    <t>31103140000000</t>
  </si>
  <si>
    <t>33103300000000</t>
  </si>
  <si>
    <t>34103480000000</t>
  </si>
  <si>
    <t>36103630000000</t>
  </si>
  <si>
    <t>37103710000000</t>
  </si>
  <si>
    <t>38103890000000</t>
  </si>
  <si>
    <t>39103970000000</t>
  </si>
  <si>
    <t>41104130000000</t>
  </si>
  <si>
    <t>42104210000000</t>
  </si>
  <si>
    <t>43104390000000</t>
  </si>
  <si>
    <t>44104470000000</t>
  </si>
  <si>
    <t>48104880000000</t>
  </si>
  <si>
    <t>49104960000000</t>
  </si>
  <si>
    <t>50105040000000</t>
  </si>
  <si>
    <t>54105460000000</t>
  </si>
  <si>
    <t>56105610000000</t>
  </si>
  <si>
    <t>2020-21</t>
  </si>
  <si>
    <t>Original Amount</t>
  </si>
  <si>
    <t>Amendment #1</t>
  </si>
  <si>
    <t>Amended Amount</t>
  </si>
  <si>
    <t>Amended by the California Department of Education October 7, 2020</t>
  </si>
  <si>
    <t>Alpine</t>
  </si>
  <si>
    <t>Alpine County Office of Education</t>
  </si>
  <si>
    <t>Amador</t>
  </si>
  <si>
    <t>Amador County Office of Education</t>
  </si>
  <si>
    <t>Butte</t>
  </si>
  <si>
    <t>Butte County Office of Education</t>
  </si>
  <si>
    <t>Calaveras</t>
  </si>
  <si>
    <t>Calaveras County Office of Education</t>
  </si>
  <si>
    <t>Colusa</t>
  </si>
  <si>
    <t>Colusa County Office of Education</t>
  </si>
  <si>
    <t>Del Norte</t>
  </si>
  <si>
    <t>Del Norte County Office of Education</t>
  </si>
  <si>
    <t>El Dorado</t>
  </si>
  <si>
    <t>El Dorado County Office of Education</t>
  </si>
  <si>
    <t>Glenn</t>
  </si>
  <si>
    <t>Glenn County Office of Education</t>
  </si>
  <si>
    <t>Humboldt</t>
  </si>
  <si>
    <t>Humboldt County Office of Education</t>
  </si>
  <si>
    <t>Imperial</t>
  </si>
  <si>
    <t>Imperial County Office of Education</t>
  </si>
  <si>
    <t>Inyo</t>
  </si>
  <si>
    <t>Inyo County Office of Education</t>
  </si>
  <si>
    <t>Kings</t>
  </si>
  <si>
    <t>Kings County Office of Education</t>
  </si>
  <si>
    <t>Lake</t>
  </si>
  <si>
    <t>Lake County Office of Education</t>
  </si>
  <si>
    <t>Lassen</t>
  </si>
  <si>
    <t>Lassen County Office of Education</t>
  </si>
  <si>
    <t>Marin</t>
  </si>
  <si>
    <t>Marin County Office of Education</t>
  </si>
  <si>
    <t>Mariposa</t>
  </si>
  <si>
    <t>Mariposa County Superintendent of Schools</t>
  </si>
  <si>
    <t>Mendocino</t>
  </si>
  <si>
    <t>Mendocino County Office of Education</t>
  </si>
  <si>
    <t>Modoc</t>
  </si>
  <si>
    <t>Modoc County Office of Education</t>
  </si>
  <si>
    <t>Mono</t>
  </si>
  <si>
    <t>Mono County Office of Education</t>
  </si>
  <si>
    <t>Napa</t>
  </si>
  <si>
    <t>Napa County Office of Education</t>
  </si>
  <si>
    <t>Nevada</t>
  </si>
  <si>
    <t>Nevada County Superintendent of Schools</t>
  </si>
  <si>
    <t>Plumas</t>
  </si>
  <si>
    <t>Plumas County Office of Education</t>
  </si>
  <si>
    <t>San Benito</t>
  </si>
  <si>
    <t>San Benito County Office of Education</t>
  </si>
  <si>
    <t>San Luis Obispo</t>
  </si>
  <si>
    <t>San Luis Obispo County Office of Education</t>
  </si>
  <si>
    <t>Shasta</t>
  </si>
  <si>
    <t>Shasta County Office of Education</t>
  </si>
  <si>
    <t>Sierra</t>
  </si>
  <si>
    <t>Sierra County Office of Education</t>
  </si>
  <si>
    <t>Siskiyou</t>
  </si>
  <si>
    <t>Siskiyou County Office of Education</t>
  </si>
  <si>
    <t>Sutter</t>
  </si>
  <si>
    <t>Sutter County Superintendent of Schools</t>
  </si>
  <si>
    <t>Tehama</t>
  </si>
  <si>
    <t>Tehama County Department of Education</t>
  </si>
  <si>
    <t>Trinity</t>
  </si>
  <si>
    <t>Trinity County Office of Education</t>
  </si>
  <si>
    <t>Tuolumne</t>
  </si>
  <si>
    <t>Tuolumne County Superintendent of Schools</t>
  </si>
  <si>
    <t>Yolo</t>
  </si>
  <si>
    <t>Yolo County Office of Education</t>
  </si>
  <si>
    <t>Yuba</t>
  </si>
  <si>
    <t>Yuba County Office of Education</t>
  </si>
  <si>
    <t>02100250000000</t>
  </si>
  <si>
    <t>03100330000000</t>
  </si>
  <si>
    <t>04100410000000</t>
  </si>
  <si>
    <t>05100580000000</t>
  </si>
  <si>
    <t>06100660000000</t>
  </si>
  <si>
    <t>08100820000000</t>
  </si>
  <si>
    <t>09100900000000</t>
  </si>
  <si>
    <t>11101160000000</t>
  </si>
  <si>
    <t>12101240000000</t>
  </si>
  <si>
    <t>13101320000000</t>
  </si>
  <si>
    <t>14101400000000</t>
  </si>
  <si>
    <t>16101650000000</t>
  </si>
  <si>
    <t>17101730000000</t>
  </si>
  <si>
    <t>18101810000000</t>
  </si>
  <si>
    <t>21102150000000</t>
  </si>
  <si>
    <t>22102230000000</t>
  </si>
  <si>
    <t>23102310000000</t>
  </si>
  <si>
    <t>25102560000000</t>
  </si>
  <si>
    <t>26102640000000</t>
  </si>
  <si>
    <t>28102800000000</t>
  </si>
  <si>
    <t>29102980000000</t>
  </si>
  <si>
    <t>32103220000000</t>
  </si>
  <si>
    <t>35103550000000</t>
  </si>
  <si>
    <t>40104050000000</t>
  </si>
  <si>
    <t>45104540000000</t>
  </si>
  <si>
    <t>46104620000000</t>
  </si>
  <si>
    <t>47104700000000</t>
  </si>
  <si>
    <t>51105120000000</t>
  </si>
  <si>
    <t>52105200000000</t>
  </si>
  <si>
    <t>53105380000000</t>
  </si>
  <si>
    <t>55105530000000</t>
  </si>
  <si>
    <t>57105790000000</t>
  </si>
  <si>
    <t>58105870000000</t>
  </si>
  <si>
    <t>Tobacco-Use Prevention Education</t>
  </si>
  <si>
    <t>County Technical Assistance (Proposition 99) Funding Results</t>
  </si>
  <si>
    <t>Fiscal Year 2020–21</t>
  </si>
  <si>
    <t>Fiscal Year</t>
  </si>
  <si>
    <t>Program Cost Account</t>
  </si>
  <si>
    <t xml:space="preserve">County Technical Assistance (Proposition 99) Funding Results </t>
  </si>
  <si>
    <t>County-District-School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</si>
</sst>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</numFmts>
  <fonts count="49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theme="1"/>
      <name val="Arial"/>
    </font>
    <font>
      <sz val="12"/>
      <color theme="0"/>
      <name val="Arial"/>
      <family val="2"/>
    </font>
    <font>
      <b/>
      <sz val="15"/>
      <name val="Arial"/>
      <family val="2"/>
    </font>
    <font>
      <sz val="12"/>
      <color rgb="FFC00000"/>
      <name val="Arial"/>
      <family val="2"/>
    </font>
    <font>
      <b/>
      <sz val="16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8">
    <xf numFmtId="0" fontId="0" fillId="0" borderId="0"/>
    <xf numFmtId="0" fontId="22" fillId="24" borderId="0" applyNumberFormat="0" applyBorder="0" applyAlignment="0" applyProtection="0"/>
    <xf numFmtId="0" fontId="4" fillId="2" borderId="0" applyNumberFormat="0" applyBorder="0" applyAlignment="0" applyProtection="0"/>
    <xf numFmtId="0" fontId="22" fillId="25" borderId="0" applyNumberFormat="0" applyBorder="0" applyAlignment="0" applyProtection="0"/>
    <xf numFmtId="0" fontId="4" fillId="3" borderId="0" applyNumberFormat="0" applyBorder="0" applyAlignment="0" applyProtection="0"/>
    <xf numFmtId="0" fontId="22" fillId="26" borderId="0" applyNumberFormat="0" applyBorder="0" applyAlignment="0" applyProtection="0"/>
    <xf numFmtId="0" fontId="4" fillId="4" borderId="0" applyNumberFormat="0" applyBorder="0" applyAlignment="0" applyProtection="0"/>
    <xf numFmtId="0" fontId="22" fillId="27" borderId="0" applyNumberFormat="0" applyBorder="0" applyAlignment="0" applyProtection="0"/>
    <xf numFmtId="0" fontId="4" fillId="5" borderId="0" applyNumberFormat="0" applyBorder="0" applyAlignment="0" applyProtection="0"/>
    <xf numFmtId="0" fontId="22" fillId="28" borderId="0" applyNumberFormat="0" applyBorder="0" applyAlignment="0" applyProtection="0"/>
    <xf numFmtId="0" fontId="4" fillId="6" borderId="0" applyNumberFormat="0" applyBorder="0" applyAlignment="0" applyProtection="0"/>
    <xf numFmtId="0" fontId="22" fillId="29" borderId="0" applyNumberFormat="0" applyBorder="0" applyAlignment="0" applyProtection="0"/>
    <xf numFmtId="0" fontId="4" fillId="7" borderId="0" applyNumberFormat="0" applyBorder="0" applyAlignment="0" applyProtection="0"/>
    <xf numFmtId="0" fontId="22" fillId="30" borderId="0" applyNumberFormat="0" applyBorder="0" applyAlignment="0" applyProtection="0"/>
    <xf numFmtId="0" fontId="4" fillId="8" borderId="0" applyNumberFormat="0" applyBorder="0" applyAlignment="0" applyProtection="0"/>
    <xf numFmtId="0" fontId="22" fillId="31" borderId="0" applyNumberFormat="0" applyBorder="0" applyAlignment="0" applyProtection="0"/>
    <xf numFmtId="0" fontId="4" fillId="9" borderId="0" applyNumberFormat="0" applyBorder="0" applyAlignment="0" applyProtection="0"/>
    <xf numFmtId="0" fontId="22" fillId="32" borderId="0" applyNumberFormat="0" applyBorder="0" applyAlignment="0" applyProtection="0"/>
    <xf numFmtId="0" fontId="4" fillId="10" borderId="0" applyNumberFormat="0" applyBorder="0" applyAlignment="0" applyProtection="0"/>
    <xf numFmtId="0" fontId="22" fillId="33" borderId="0" applyNumberFormat="0" applyBorder="0" applyAlignment="0" applyProtection="0"/>
    <xf numFmtId="0" fontId="4" fillId="5" borderId="0" applyNumberFormat="0" applyBorder="0" applyAlignment="0" applyProtection="0"/>
    <xf numFmtId="0" fontId="22" fillId="34" borderId="0" applyNumberFormat="0" applyBorder="0" applyAlignment="0" applyProtection="0"/>
    <xf numFmtId="0" fontId="4" fillId="8" borderId="0" applyNumberFormat="0" applyBorder="0" applyAlignment="0" applyProtection="0"/>
    <xf numFmtId="0" fontId="22" fillId="35" borderId="0" applyNumberFormat="0" applyBorder="0" applyAlignment="0" applyProtection="0"/>
    <xf numFmtId="0" fontId="4" fillId="11" borderId="0" applyNumberFormat="0" applyBorder="0" applyAlignment="0" applyProtection="0"/>
    <xf numFmtId="0" fontId="23" fillId="36" borderId="0" applyNumberFormat="0" applyBorder="0" applyAlignment="0" applyProtection="0"/>
    <xf numFmtId="0" fontId="5" fillId="12" borderId="0" applyNumberFormat="0" applyBorder="0" applyAlignment="0" applyProtection="0"/>
    <xf numFmtId="0" fontId="23" fillId="37" borderId="0" applyNumberFormat="0" applyBorder="0" applyAlignment="0" applyProtection="0"/>
    <xf numFmtId="0" fontId="5" fillId="9" borderId="0" applyNumberFormat="0" applyBorder="0" applyAlignment="0" applyProtection="0"/>
    <xf numFmtId="0" fontId="23" fillId="38" borderId="0" applyNumberFormat="0" applyBorder="0" applyAlignment="0" applyProtection="0"/>
    <xf numFmtId="0" fontId="5" fillId="10" borderId="0" applyNumberFormat="0" applyBorder="0" applyAlignment="0" applyProtection="0"/>
    <xf numFmtId="0" fontId="23" fillId="39" borderId="0" applyNumberFormat="0" applyBorder="0" applyAlignment="0" applyProtection="0"/>
    <xf numFmtId="0" fontId="5" fillId="13" borderId="0" applyNumberFormat="0" applyBorder="0" applyAlignment="0" applyProtection="0"/>
    <xf numFmtId="0" fontId="23" fillId="40" borderId="0" applyNumberFormat="0" applyBorder="0" applyAlignment="0" applyProtection="0"/>
    <xf numFmtId="0" fontId="5" fillId="14" borderId="0" applyNumberFormat="0" applyBorder="0" applyAlignment="0" applyProtection="0"/>
    <xf numFmtId="0" fontId="23" fillId="41" borderId="0" applyNumberFormat="0" applyBorder="0" applyAlignment="0" applyProtection="0"/>
    <xf numFmtId="0" fontId="5" fillId="15" borderId="0" applyNumberFormat="0" applyBorder="0" applyAlignment="0" applyProtection="0"/>
    <xf numFmtId="0" fontId="23" fillId="42" borderId="0" applyNumberFormat="0" applyBorder="0" applyAlignment="0" applyProtection="0"/>
    <xf numFmtId="0" fontId="5" fillId="16" borderId="0" applyNumberFormat="0" applyBorder="0" applyAlignment="0" applyProtection="0"/>
    <xf numFmtId="0" fontId="23" fillId="43" borderId="0" applyNumberFormat="0" applyBorder="0" applyAlignment="0" applyProtection="0"/>
    <xf numFmtId="0" fontId="5" fillId="17" borderId="0" applyNumberFormat="0" applyBorder="0" applyAlignment="0" applyProtection="0"/>
    <xf numFmtId="0" fontId="23" fillId="44" borderId="0" applyNumberFormat="0" applyBorder="0" applyAlignment="0" applyProtection="0"/>
    <xf numFmtId="0" fontId="5" fillId="18" borderId="0" applyNumberFormat="0" applyBorder="0" applyAlignment="0" applyProtection="0"/>
    <xf numFmtId="0" fontId="23" fillId="45" borderId="0" applyNumberFormat="0" applyBorder="0" applyAlignment="0" applyProtection="0"/>
    <xf numFmtId="0" fontId="5" fillId="13" borderId="0" applyNumberFormat="0" applyBorder="0" applyAlignment="0" applyProtection="0"/>
    <xf numFmtId="0" fontId="23" fillId="46" borderId="0" applyNumberFormat="0" applyBorder="0" applyAlignment="0" applyProtection="0"/>
    <xf numFmtId="0" fontId="5" fillId="14" borderId="0" applyNumberFormat="0" applyBorder="0" applyAlignment="0" applyProtection="0"/>
    <xf numFmtId="0" fontId="23" fillId="47" borderId="0" applyNumberFormat="0" applyBorder="0" applyAlignment="0" applyProtection="0"/>
    <xf numFmtId="0" fontId="5" fillId="19" borderId="0" applyNumberFormat="0" applyBorder="0" applyAlignment="0" applyProtection="0"/>
    <xf numFmtId="0" fontId="24" fillId="48" borderId="0" applyNumberFormat="0" applyBorder="0" applyAlignment="0" applyProtection="0"/>
    <xf numFmtId="0" fontId="6" fillId="3" borderId="0" applyNumberFormat="0" applyBorder="0" applyAlignment="0" applyProtection="0"/>
    <xf numFmtId="0" fontId="25" fillId="49" borderId="10" applyNumberFormat="0" applyAlignment="0" applyProtection="0"/>
    <xf numFmtId="0" fontId="7" fillId="20" borderId="1" applyNumberFormat="0" applyAlignment="0" applyProtection="0"/>
    <xf numFmtId="0" fontId="26" fillId="50" borderId="11" applyNumberFormat="0" applyAlignment="0" applyProtection="0"/>
    <xf numFmtId="0" fontId="8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51" borderId="0" applyNumberFormat="0" applyBorder="0" applyAlignment="0" applyProtection="0"/>
    <xf numFmtId="0" fontId="10" fillId="4" borderId="0" applyNumberFormat="0" applyBorder="0" applyAlignment="0" applyProtection="0"/>
    <xf numFmtId="0" fontId="29" fillId="0" borderId="12" applyNumberFormat="0" applyFill="0" applyAlignment="0" applyProtection="0"/>
    <xf numFmtId="0" fontId="11" fillId="0" borderId="3" applyNumberFormat="0" applyFill="0" applyAlignment="0" applyProtection="0"/>
    <xf numFmtId="0" fontId="30" fillId="0" borderId="13" applyNumberFormat="0" applyFill="0" applyAlignment="0" applyProtection="0"/>
    <xf numFmtId="0" fontId="40" fillId="0" borderId="4" applyNumberFormat="0" applyFill="0" applyBorder="0" applyAlignment="0" applyProtection="0"/>
    <xf numFmtId="0" fontId="41" fillId="0" borderId="14" applyNumberFormat="0" applyFill="0" applyBorder="0" applyAlignment="0" applyProtection="0"/>
    <xf numFmtId="0" fontId="12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52" borderId="10" applyNumberFormat="0" applyAlignment="0" applyProtection="0"/>
    <xf numFmtId="0" fontId="13" fillId="7" borderId="1" applyNumberFormat="0" applyAlignment="0" applyProtection="0"/>
    <xf numFmtId="0" fontId="33" fillId="0" borderId="15" applyNumberFormat="0" applyFill="0" applyAlignment="0" applyProtection="0"/>
    <xf numFmtId="0" fontId="14" fillId="0" borderId="6" applyNumberFormat="0" applyFill="0" applyAlignment="0" applyProtection="0"/>
    <xf numFmtId="0" fontId="34" fillId="53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22" fillId="0" borderId="0"/>
    <xf numFmtId="49" fontId="16" fillId="0" borderId="0"/>
    <xf numFmtId="0" fontId="3" fillId="0" borderId="0">
      <alignment wrapText="1"/>
    </xf>
    <xf numFmtId="0" fontId="2" fillId="0" borderId="0"/>
    <xf numFmtId="0" fontId="3" fillId="0" borderId="0"/>
    <xf numFmtId="0" fontId="17" fillId="54" borderId="16" applyNumberFormat="0" applyFont="0" applyAlignment="0" applyProtection="0"/>
    <xf numFmtId="0" fontId="4" fillId="23" borderId="7" applyNumberFormat="0" applyFont="0" applyAlignment="0" applyProtection="0"/>
    <xf numFmtId="0" fontId="35" fillId="49" borderId="17" applyNumberFormat="0" applyAlignment="0" applyProtection="0"/>
    <xf numFmtId="0" fontId="18" fillId="20" borderId="8" applyNumberFormat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0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Border="1"/>
    <xf numFmtId="0" fontId="43" fillId="0" borderId="0" xfId="68" applyFont="1" applyBorder="1" applyAlignment="1"/>
    <xf numFmtId="0" fontId="42" fillId="0" borderId="0" xfId="67" applyFont="1" applyBorder="1" applyAlignment="1"/>
    <xf numFmtId="0" fontId="43" fillId="0" borderId="0" xfId="68" applyFont="1" applyBorder="1"/>
    <xf numFmtId="0" fontId="43" fillId="0" borderId="0" xfId="68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164" fontId="39" fillId="0" borderId="0" xfId="0" quotePrefix="1" applyNumberFormat="1" applyFont="1" applyBorder="1" applyAlignment="1">
      <alignment vertical="center"/>
    </xf>
    <xf numFmtId="0" fontId="44" fillId="0" borderId="0" xfId="0" applyNumberFormat="1" applyFont="1" applyBorder="1" applyAlignment="1">
      <alignment horizontal="center"/>
    </xf>
    <xf numFmtId="0" fontId="44" fillId="0" borderId="0" xfId="0" quotePrefix="1" applyFont="1" applyBorder="1" applyAlignment="1">
      <alignment horizontal="center"/>
    </xf>
    <xf numFmtId="164" fontId="44" fillId="0" borderId="0" xfId="0" quotePrefix="1" applyNumberFormat="1" applyFont="1" applyBorder="1" applyAlignment="1">
      <alignment vertical="center"/>
    </xf>
    <xf numFmtId="164" fontId="44" fillId="0" borderId="0" xfId="0" applyNumberFormat="1" applyFont="1" applyBorder="1" applyAlignment="1">
      <alignment vertical="center"/>
    </xf>
    <xf numFmtId="0" fontId="1" fillId="0" borderId="0" xfId="0" quotePrefix="1" applyFont="1" applyBorder="1" applyAlignment="1">
      <alignment horizontal="left" vertical="center"/>
    </xf>
    <xf numFmtId="0" fontId="44" fillId="0" borderId="0" xfId="0" quotePrefix="1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0" fillId="0" borderId="0" xfId="96" applyFont="1" applyBorder="1" applyAlignment="1"/>
    <xf numFmtId="0" fontId="41" fillId="0" borderId="0" xfId="97" applyFont="1" applyBorder="1" applyAlignment="1"/>
    <xf numFmtId="164" fontId="0" fillId="0" borderId="0" xfId="0" applyNumberFormat="1"/>
    <xf numFmtId="0" fontId="45" fillId="55" borderId="0" xfId="0" applyFont="1" applyFill="1" applyBorder="1" applyAlignment="1">
      <alignment horizontal="center" vertical="center" wrapText="1"/>
    </xf>
    <xf numFmtId="2" fontId="45" fillId="55" borderId="0" xfId="0" applyNumberFormat="1" applyFont="1" applyFill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 wrapText="1"/>
    </xf>
    <xf numFmtId="164" fontId="44" fillId="0" borderId="0" xfId="0" applyNumberFormat="1" applyFont="1" applyAlignment="1">
      <alignment horizontal="right"/>
    </xf>
    <xf numFmtId="164" fontId="44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/>
    <xf numFmtId="49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NumberFormat="1" applyFont="1" applyBorder="1" applyAlignment="1">
      <alignment horizontal="center" vertical="center"/>
    </xf>
    <xf numFmtId="49" fontId="44" fillId="0" borderId="0" xfId="0" quotePrefix="1" applyNumberFormat="1" applyFont="1" applyBorder="1" applyAlignment="1">
      <alignment horizontal="center"/>
    </xf>
    <xf numFmtId="2" fontId="44" fillId="0" borderId="0" xfId="0" applyNumberFormat="1" applyFont="1"/>
    <xf numFmtId="0" fontId="1" fillId="0" borderId="0" xfId="0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6" fillId="0" borderId="0" xfId="95" applyFont="1" applyBorder="1" applyAlignment="1"/>
    <xf numFmtId="8" fontId="47" fillId="0" borderId="0" xfId="0" applyNumberFormat="1" applyFont="1" applyBorder="1" applyAlignment="1">
      <alignment horizontal="right"/>
    </xf>
    <xf numFmtId="0" fontId="1" fillId="0" borderId="0" xfId="0" applyFont="1"/>
    <xf numFmtId="0" fontId="48" fillId="0" borderId="0" xfId="95" applyFont="1" applyBorder="1" applyAlignment="1"/>
    <xf numFmtId="165" fontId="47" fillId="0" borderId="0" xfId="0" applyNumberFormat="1" applyFont="1"/>
    <xf numFmtId="0" fontId="45" fillId="5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98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 2" xfId="55"/>
    <cellStyle name="Comma 3" xfId="56"/>
    <cellStyle name="Currency 2" xfId="57"/>
    <cellStyle name="Currency 3" xfId="58"/>
    <cellStyle name="Currency 4" xfId="59"/>
    <cellStyle name="Explanatory Text 2" xfId="60"/>
    <cellStyle name="Explanatory Text 3" xfId="61"/>
    <cellStyle name="Good 2" xfId="62"/>
    <cellStyle name="Good 3" xfId="63"/>
    <cellStyle name="Heading 1" xfId="95" builtinId="16"/>
    <cellStyle name="Heading 1 2" xfId="64"/>
    <cellStyle name="Heading 1 3" xfId="65"/>
    <cellStyle name="Heading 2" xfId="96" builtinId="17"/>
    <cellStyle name="Heading 2 2" xfId="66"/>
    <cellStyle name="Heading 2 3" xfId="67"/>
    <cellStyle name="Heading 3" xfId="97" builtinId="18"/>
    <cellStyle name="Heading 3 2" xfId="68"/>
    <cellStyle name="Heading 3 3" xfId="69"/>
    <cellStyle name="Heading 4 2" xfId="70"/>
    <cellStyle name="Heading 4 3" xfId="71"/>
    <cellStyle name="Input 2" xfId="72"/>
    <cellStyle name="Input 3" xfId="73"/>
    <cellStyle name="Linked Cell 2" xfId="74"/>
    <cellStyle name="Linked Cell 3" xfId="75"/>
    <cellStyle name="Neutral 2" xfId="76"/>
    <cellStyle name="Neutral 3" xfId="77"/>
    <cellStyle name="Normal" xfId="0" builtinId="0"/>
    <cellStyle name="Normal 2" xfId="78"/>
    <cellStyle name="Normal 3" xfId="79"/>
    <cellStyle name="Normal 4" xfId="80"/>
    <cellStyle name="Normal 5" xfId="81"/>
    <cellStyle name="Normal 6" xfId="82"/>
    <cellStyle name="Normal 7" xfId="83"/>
    <cellStyle name="Note 2" xfId="84"/>
    <cellStyle name="Note 3" xfId="85"/>
    <cellStyle name="Output 2" xfId="86"/>
    <cellStyle name="Output 3" xfId="87"/>
    <cellStyle name="Percent 2" xfId="88"/>
    <cellStyle name="Title 2" xfId="89"/>
    <cellStyle name="Title 3" xfId="90"/>
    <cellStyle name="Total 2" xfId="91"/>
    <cellStyle name="Total 3" xfId="92"/>
    <cellStyle name="Warning Text 2" xfId="93"/>
    <cellStyle name="Warning Text 3" xfId="94"/>
  </cellStyles>
  <dxfs count="23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1"/>
        </patternFill>
      </fill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5:I63" totalsRowShown="0" headerRowDxfId="22">
  <autoFilter ref="A5:I63"/>
  <tableColumns count="9">
    <tableColumn id="1" name="County" dataDxfId="21"/>
    <tableColumn id="2" name="Grantee Name" dataDxfId="20"/>
    <tableColumn id="3" name="Fiscal Year" dataDxfId="19"/>
    <tableColumn id="4" name="Program Cost Account" dataDxfId="18"/>
    <tableColumn id="5" name="Vendor #" dataDxfId="17"/>
    <tableColumn id="6" name="Suffix#" dataDxfId="16"/>
    <tableColumn id="8" name="Original Amount" dataDxfId="15"/>
    <tableColumn id="7" name="Amendment #1" dataDxfId="14"/>
    <tableColumn id="9" name="Amended Amount" dataDxfId="13">
      <calculatedColumnFormula>SUM(Table2[[#This Row],[Original Amount]:[Amendment '#1]])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Funding Results Table is used to fund grant applicants."/>
    </ext>
  </extLst>
</table>
</file>

<file path=xl/tables/table2.xml><?xml version="1.0" encoding="utf-8"?>
<table xmlns="http://schemas.openxmlformats.org/spreadsheetml/2006/main" id="1" name="Table1" displayName="Table1" ref="A6:K64" totalsRowShown="0" headerRowDxfId="12" dataDxfId="11">
  <autoFilter ref="A6:K64"/>
  <tableColumns count="11">
    <tableColumn id="1" name="County-District-School Code" dataDxfId="10"/>
    <tableColumn id="2" name="Name " dataDxfId="9"/>
    <tableColumn id="3" name="School Name" dataDxfId="8"/>
    <tableColumn id="4" name="Charter #" dataDxfId="7"/>
    <tableColumn id="5" name="Fiscal Year" dataDxfId="6"/>
    <tableColumn id="6" name="Program Cost Account" dataDxfId="5"/>
    <tableColumn id="7" name="Vendor #" dataDxfId="4"/>
    <tableColumn id="8" name="Suffix #" dataDxfId="3"/>
    <tableColumn id="10" name="Original Amount" dataDxfId="2"/>
    <tableColumn id="9" name="Amendment #1" dataDxfId="1"/>
    <tableColumn id="11" name="Amended Amount" dataDxfId="0">
      <calculatedColumnFormula>SUM(Table1[[#This Row],[Original Amount]:[Amendment '#1]])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Report table is used to list the grant applica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zoomScaleNormal="100" workbookViewId="0"/>
  </sheetViews>
  <sheetFormatPr defaultRowHeight="12.75" x14ac:dyDescent="0.2"/>
  <cols>
    <col min="1" max="1" width="20.28515625" customWidth="1"/>
    <col min="2" max="2" width="52.28515625" bestFit="1" customWidth="1"/>
    <col min="3" max="3" width="8.7109375" bestFit="1" customWidth="1"/>
    <col min="4" max="4" width="15.5703125" customWidth="1"/>
    <col min="5" max="5" width="16.42578125" customWidth="1"/>
    <col min="6" max="6" width="13.5703125" customWidth="1"/>
    <col min="7" max="7" width="25" customWidth="1"/>
    <col min="8" max="8" width="20.7109375" customWidth="1"/>
    <col min="9" max="9" width="24.140625" customWidth="1"/>
  </cols>
  <sheetData>
    <row r="1" spans="1:9" ht="20.25" x14ac:dyDescent="0.3">
      <c r="A1" s="50" t="s">
        <v>190</v>
      </c>
      <c r="B1" s="5"/>
      <c r="C1" s="5"/>
      <c r="D1" s="5"/>
      <c r="E1" s="5"/>
      <c r="F1" s="5"/>
      <c r="G1" s="5"/>
    </row>
    <row r="2" spans="1:9" ht="18" x14ac:dyDescent="0.25">
      <c r="A2" s="29" t="s">
        <v>191</v>
      </c>
      <c r="B2" s="4"/>
      <c r="C2" s="4"/>
      <c r="D2" s="4"/>
      <c r="E2" s="4"/>
      <c r="F2" s="4"/>
      <c r="G2" s="4"/>
    </row>
    <row r="3" spans="1:9" ht="15" x14ac:dyDescent="0.2">
      <c r="A3" s="49" t="s">
        <v>192</v>
      </c>
      <c r="B3" s="4"/>
      <c r="C3" s="4"/>
      <c r="D3" s="4"/>
      <c r="E3" s="4"/>
      <c r="F3" s="4"/>
      <c r="G3" s="4"/>
    </row>
    <row r="4" spans="1:9" ht="15" x14ac:dyDescent="0.2">
      <c r="A4" s="49" t="s">
        <v>90</v>
      </c>
      <c r="B4" s="4"/>
      <c r="C4" s="4"/>
      <c r="D4" s="4"/>
      <c r="E4" s="4"/>
      <c r="F4" s="4"/>
      <c r="G4" s="4"/>
    </row>
    <row r="5" spans="1:9" s="53" customFormat="1" ht="30" x14ac:dyDescent="0.2">
      <c r="A5" s="32" t="s">
        <v>4</v>
      </c>
      <c r="B5" s="32" t="s">
        <v>5</v>
      </c>
      <c r="C5" s="32" t="s">
        <v>193</v>
      </c>
      <c r="D5" s="32" t="s">
        <v>194</v>
      </c>
      <c r="E5" s="32" t="s">
        <v>0</v>
      </c>
      <c r="F5" s="32" t="s">
        <v>6</v>
      </c>
      <c r="G5" s="32" t="s">
        <v>87</v>
      </c>
      <c r="H5" s="52" t="s">
        <v>88</v>
      </c>
      <c r="I5" s="52" t="s">
        <v>89</v>
      </c>
    </row>
    <row r="6" spans="1:9" ht="16.149999999999999" customHeight="1" x14ac:dyDescent="0.2">
      <c r="A6" s="26" t="s">
        <v>22</v>
      </c>
      <c r="B6" s="10" t="s">
        <v>39</v>
      </c>
      <c r="C6" s="19">
        <v>20</v>
      </c>
      <c r="D6" s="19">
        <v>23289</v>
      </c>
      <c r="E6" s="20">
        <v>1001</v>
      </c>
      <c r="F6" s="14" t="s">
        <v>12</v>
      </c>
      <c r="G6" s="21">
        <v>93853</v>
      </c>
      <c r="H6" s="35">
        <v>1385</v>
      </c>
      <c r="I6" s="35">
        <f>SUM(Table2[[#This Row],[Original Amount]:[Amendment '#1]])</f>
        <v>95238</v>
      </c>
    </row>
    <row r="7" spans="1:9" ht="16.149999999999999" customHeight="1" x14ac:dyDescent="0.2">
      <c r="A7" s="26" t="s">
        <v>91</v>
      </c>
      <c r="B7" s="10" t="s">
        <v>92</v>
      </c>
      <c r="C7" s="11">
        <v>20</v>
      </c>
      <c r="D7" s="11">
        <v>23289</v>
      </c>
      <c r="E7" s="44">
        <v>1002</v>
      </c>
      <c r="F7" s="14" t="s">
        <v>12</v>
      </c>
      <c r="G7" s="45">
        <v>37500</v>
      </c>
      <c r="H7" s="35">
        <v>0</v>
      </c>
      <c r="I7" s="35">
        <f>SUM(Table2[[#This Row],[Original Amount]:[Amendment '#1]])</f>
        <v>37500</v>
      </c>
    </row>
    <row r="8" spans="1:9" ht="16.149999999999999" customHeight="1" x14ac:dyDescent="0.2">
      <c r="A8" s="26" t="s">
        <v>93</v>
      </c>
      <c r="B8" s="10" t="s">
        <v>94</v>
      </c>
      <c r="C8" s="11">
        <v>20</v>
      </c>
      <c r="D8" s="11">
        <v>23289</v>
      </c>
      <c r="E8" s="44">
        <v>1003</v>
      </c>
      <c r="F8" s="14" t="s">
        <v>12</v>
      </c>
      <c r="G8" s="45">
        <v>37500</v>
      </c>
      <c r="H8" s="35">
        <v>0</v>
      </c>
      <c r="I8" s="35">
        <f>SUM(Table2[[#This Row],[Original Amount]:[Amendment '#1]])</f>
        <v>37500</v>
      </c>
    </row>
    <row r="9" spans="1:9" ht="16.149999999999999" customHeight="1" x14ac:dyDescent="0.2">
      <c r="A9" s="26" t="s">
        <v>95</v>
      </c>
      <c r="B9" s="10" t="s">
        <v>96</v>
      </c>
      <c r="C9" s="11">
        <v>20</v>
      </c>
      <c r="D9" s="11">
        <v>23289</v>
      </c>
      <c r="E9" s="44">
        <v>1004</v>
      </c>
      <c r="F9" s="14" t="s">
        <v>12</v>
      </c>
      <c r="G9" s="45">
        <v>37500</v>
      </c>
      <c r="H9" s="35">
        <v>0</v>
      </c>
      <c r="I9" s="35">
        <f>SUM(Table2[[#This Row],[Original Amount]:[Amendment '#1]])</f>
        <v>37500</v>
      </c>
    </row>
    <row r="10" spans="1:9" ht="16.149999999999999" customHeight="1" x14ac:dyDescent="0.2">
      <c r="A10" s="26" t="s">
        <v>97</v>
      </c>
      <c r="B10" s="10" t="s">
        <v>98</v>
      </c>
      <c r="C10" s="11">
        <v>20</v>
      </c>
      <c r="D10" s="11">
        <v>23289</v>
      </c>
      <c r="E10" s="44">
        <v>1005</v>
      </c>
      <c r="F10" s="14" t="s">
        <v>12</v>
      </c>
      <c r="G10" s="45">
        <v>37500</v>
      </c>
      <c r="H10" s="35">
        <v>0</v>
      </c>
      <c r="I10" s="35">
        <f>SUM(Table2[[#This Row],[Original Amount]:[Amendment '#1]])</f>
        <v>37500</v>
      </c>
    </row>
    <row r="11" spans="1:9" ht="16.149999999999999" customHeight="1" x14ac:dyDescent="0.2">
      <c r="A11" s="26" t="s">
        <v>99</v>
      </c>
      <c r="B11" s="10" t="s">
        <v>100</v>
      </c>
      <c r="C11" s="11">
        <v>20</v>
      </c>
      <c r="D11" s="11">
        <v>23289</v>
      </c>
      <c r="E11" s="44">
        <v>1006</v>
      </c>
      <c r="F11" s="14" t="s">
        <v>12</v>
      </c>
      <c r="G11" s="45">
        <v>37500</v>
      </c>
      <c r="H11" s="35">
        <v>0</v>
      </c>
      <c r="I11" s="35">
        <f>SUM(Table2[[#This Row],[Original Amount]:[Amendment '#1]])</f>
        <v>37500</v>
      </c>
    </row>
    <row r="12" spans="1:9" ht="15" x14ac:dyDescent="0.2">
      <c r="A12" s="26" t="s">
        <v>7</v>
      </c>
      <c r="B12" s="10" t="s">
        <v>8</v>
      </c>
      <c r="C12" s="19">
        <v>20</v>
      </c>
      <c r="D12" s="19">
        <v>23289</v>
      </c>
      <c r="E12" s="20">
        <v>1007</v>
      </c>
      <c r="F12" s="14" t="s">
        <v>12</v>
      </c>
      <c r="G12" s="21">
        <v>81670</v>
      </c>
      <c r="H12" s="35">
        <v>1385</v>
      </c>
      <c r="I12" s="35">
        <f>SUM(Table2[[#This Row],[Original Amount]:[Amendment '#1]])</f>
        <v>83055</v>
      </c>
    </row>
    <row r="13" spans="1:9" ht="15" x14ac:dyDescent="0.2">
      <c r="A13" s="26" t="s">
        <v>101</v>
      </c>
      <c r="B13" s="10" t="s">
        <v>102</v>
      </c>
      <c r="C13" s="11">
        <v>20</v>
      </c>
      <c r="D13" s="11">
        <v>23289</v>
      </c>
      <c r="E13" s="44">
        <v>1008</v>
      </c>
      <c r="F13" s="14" t="s">
        <v>12</v>
      </c>
      <c r="G13" s="45">
        <v>37500</v>
      </c>
      <c r="H13" s="35">
        <v>0</v>
      </c>
      <c r="I13" s="35">
        <f>SUM(Table2[[#This Row],[Original Amount]:[Amendment '#1]])</f>
        <v>37500</v>
      </c>
    </row>
    <row r="14" spans="1:9" ht="15" x14ac:dyDescent="0.2">
      <c r="A14" s="26" t="s">
        <v>103</v>
      </c>
      <c r="B14" s="10" t="s">
        <v>104</v>
      </c>
      <c r="C14" s="11">
        <v>20</v>
      </c>
      <c r="D14" s="11">
        <v>23289</v>
      </c>
      <c r="E14" s="44">
        <v>1009</v>
      </c>
      <c r="F14" s="14" t="s">
        <v>12</v>
      </c>
      <c r="G14" s="45">
        <v>37500</v>
      </c>
      <c r="H14" s="35">
        <v>0</v>
      </c>
      <c r="I14" s="35">
        <f>SUM(Table2[[#This Row],[Original Amount]:[Amendment '#1]])</f>
        <v>37500</v>
      </c>
    </row>
    <row r="15" spans="1:9" ht="15" x14ac:dyDescent="0.2">
      <c r="A15" s="26" t="s">
        <v>13</v>
      </c>
      <c r="B15" s="10" t="s">
        <v>40</v>
      </c>
      <c r="C15" s="19">
        <v>20</v>
      </c>
      <c r="D15" s="19">
        <v>23289</v>
      </c>
      <c r="E15" s="20">
        <v>1010</v>
      </c>
      <c r="F15" s="14" t="s">
        <v>12</v>
      </c>
      <c r="G15" s="21">
        <v>89132</v>
      </c>
      <c r="H15" s="35">
        <v>1385</v>
      </c>
      <c r="I15" s="35">
        <f>SUM(Table2[[#This Row],[Original Amount]:[Amendment '#1]])</f>
        <v>90517</v>
      </c>
    </row>
    <row r="16" spans="1:9" ht="15" x14ac:dyDescent="0.2">
      <c r="A16" s="26" t="s">
        <v>105</v>
      </c>
      <c r="B16" s="10" t="s">
        <v>106</v>
      </c>
      <c r="C16" s="11">
        <v>20</v>
      </c>
      <c r="D16" s="11">
        <v>23289</v>
      </c>
      <c r="E16" s="44">
        <v>1011</v>
      </c>
      <c r="F16" s="14" t="s">
        <v>12</v>
      </c>
      <c r="G16" s="45">
        <v>37500</v>
      </c>
      <c r="H16" s="35">
        <v>0</v>
      </c>
      <c r="I16" s="35">
        <f>SUM(Table2[[#This Row],[Original Amount]:[Amendment '#1]])</f>
        <v>37500</v>
      </c>
    </row>
    <row r="17" spans="1:9" ht="15" x14ac:dyDescent="0.2">
      <c r="A17" s="26" t="s">
        <v>107</v>
      </c>
      <c r="B17" s="10" t="s">
        <v>108</v>
      </c>
      <c r="C17" s="11">
        <v>20</v>
      </c>
      <c r="D17" s="11">
        <v>23289</v>
      </c>
      <c r="E17" s="44">
        <v>1012</v>
      </c>
      <c r="F17" s="14" t="s">
        <v>12</v>
      </c>
      <c r="G17" s="45">
        <v>37500</v>
      </c>
      <c r="H17" s="35">
        <v>0</v>
      </c>
      <c r="I17" s="35">
        <f>SUM(Table2[[#This Row],[Original Amount]:[Amendment '#1]])</f>
        <v>37500</v>
      </c>
    </row>
    <row r="18" spans="1:9" ht="15" x14ac:dyDescent="0.2">
      <c r="A18" s="26" t="s">
        <v>109</v>
      </c>
      <c r="B18" s="10" t="s">
        <v>110</v>
      </c>
      <c r="C18" s="11">
        <v>20</v>
      </c>
      <c r="D18" s="11">
        <v>23289</v>
      </c>
      <c r="E18" s="44">
        <v>1013</v>
      </c>
      <c r="F18" s="14" t="s">
        <v>12</v>
      </c>
      <c r="G18" s="45">
        <v>37500</v>
      </c>
      <c r="H18" s="35">
        <v>0</v>
      </c>
      <c r="I18" s="35">
        <f>SUM(Table2[[#This Row],[Original Amount]:[Amendment '#1]])</f>
        <v>37500</v>
      </c>
    </row>
    <row r="19" spans="1:9" ht="15" x14ac:dyDescent="0.2">
      <c r="A19" s="26" t="s">
        <v>111</v>
      </c>
      <c r="B19" s="10" t="s">
        <v>112</v>
      </c>
      <c r="C19" s="11">
        <v>20</v>
      </c>
      <c r="D19" s="11">
        <v>23289</v>
      </c>
      <c r="E19" s="44">
        <v>1014</v>
      </c>
      <c r="F19" s="14" t="s">
        <v>12</v>
      </c>
      <c r="G19" s="45">
        <v>37500</v>
      </c>
      <c r="H19" s="35">
        <v>0</v>
      </c>
      <c r="I19" s="35">
        <f>SUM(Table2[[#This Row],[Original Amount]:[Amendment '#1]])</f>
        <v>37500</v>
      </c>
    </row>
    <row r="20" spans="1:9" ht="15" x14ac:dyDescent="0.2">
      <c r="A20" s="26" t="s">
        <v>23</v>
      </c>
      <c r="B20" s="10" t="s">
        <v>56</v>
      </c>
      <c r="C20" s="19">
        <v>20</v>
      </c>
      <c r="D20" s="19">
        <v>23289</v>
      </c>
      <c r="E20" s="20">
        <v>1015</v>
      </c>
      <c r="F20" s="14" t="s">
        <v>12</v>
      </c>
      <c r="G20" s="21">
        <v>86820</v>
      </c>
      <c r="H20" s="35">
        <v>1385</v>
      </c>
      <c r="I20" s="35">
        <f>SUM(Table2[[#This Row],[Original Amount]:[Amendment '#1]])</f>
        <v>88205</v>
      </c>
    </row>
    <row r="21" spans="1:9" ht="15" x14ac:dyDescent="0.2">
      <c r="A21" s="26" t="s">
        <v>113</v>
      </c>
      <c r="B21" s="10" t="s">
        <v>114</v>
      </c>
      <c r="C21" s="11">
        <v>20</v>
      </c>
      <c r="D21" s="11">
        <v>23289</v>
      </c>
      <c r="E21" s="44">
        <v>1016</v>
      </c>
      <c r="F21" s="14" t="s">
        <v>12</v>
      </c>
      <c r="G21" s="45">
        <v>37500</v>
      </c>
      <c r="H21" s="35">
        <v>0</v>
      </c>
      <c r="I21" s="35">
        <f>SUM(Table2[[#This Row],[Original Amount]:[Amendment '#1]])</f>
        <v>37500</v>
      </c>
    </row>
    <row r="22" spans="1:9" ht="15" x14ac:dyDescent="0.2">
      <c r="A22" s="26" t="s">
        <v>115</v>
      </c>
      <c r="B22" s="10" t="s">
        <v>116</v>
      </c>
      <c r="C22" s="11">
        <v>20</v>
      </c>
      <c r="D22" s="11">
        <v>23289</v>
      </c>
      <c r="E22" s="44">
        <v>1017</v>
      </c>
      <c r="F22" s="14" t="s">
        <v>12</v>
      </c>
      <c r="G22" s="45">
        <v>37500</v>
      </c>
      <c r="H22" s="35">
        <v>0</v>
      </c>
      <c r="I22" s="35">
        <f>SUM(Table2[[#This Row],[Original Amount]:[Amendment '#1]])</f>
        <v>37500</v>
      </c>
    </row>
    <row r="23" spans="1:9" ht="15" x14ac:dyDescent="0.2">
      <c r="A23" s="26" t="s">
        <v>117</v>
      </c>
      <c r="B23" s="10" t="s">
        <v>118</v>
      </c>
      <c r="C23" s="11">
        <v>20</v>
      </c>
      <c r="D23" s="11">
        <v>23289</v>
      </c>
      <c r="E23" s="44">
        <v>1018</v>
      </c>
      <c r="F23" s="14" t="s">
        <v>12</v>
      </c>
      <c r="G23" s="45">
        <v>37500</v>
      </c>
      <c r="H23" s="35">
        <v>0</v>
      </c>
      <c r="I23" s="35">
        <f>SUM(Table2[[#This Row],[Original Amount]:[Amendment '#1]])</f>
        <v>37500</v>
      </c>
    </row>
    <row r="24" spans="1:9" s="3" customFormat="1" ht="15" x14ac:dyDescent="0.2">
      <c r="A24" s="27" t="s">
        <v>24</v>
      </c>
      <c r="B24" s="10" t="s">
        <v>41</v>
      </c>
      <c r="C24" s="19">
        <v>20</v>
      </c>
      <c r="D24" s="19">
        <v>23289</v>
      </c>
      <c r="E24" s="22">
        <v>1019</v>
      </c>
      <c r="F24" s="23" t="s">
        <v>12</v>
      </c>
      <c r="G24" s="24">
        <v>202448</v>
      </c>
      <c r="H24" s="36">
        <v>639</v>
      </c>
      <c r="I24" s="36">
        <f>SUM(Table2[[#This Row],[Original Amount]:[Amendment '#1]])</f>
        <v>203087</v>
      </c>
    </row>
    <row r="25" spans="1:9" s="3" customFormat="1" ht="15" x14ac:dyDescent="0.2">
      <c r="A25" s="27" t="s">
        <v>14</v>
      </c>
      <c r="B25" s="10" t="s">
        <v>42</v>
      </c>
      <c r="C25" s="19">
        <v>20</v>
      </c>
      <c r="D25" s="19">
        <v>23289</v>
      </c>
      <c r="E25" s="22">
        <v>1020</v>
      </c>
      <c r="F25" s="23" t="s">
        <v>12</v>
      </c>
      <c r="G25" s="24">
        <v>37500</v>
      </c>
      <c r="H25" s="48">
        <v>-37500</v>
      </c>
      <c r="I25" s="36">
        <f>SUM(Table2[[#This Row],[Original Amount]:[Amendment '#1]])</f>
        <v>0</v>
      </c>
    </row>
    <row r="26" spans="1:9" s="3" customFormat="1" ht="15" x14ac:dyDescent="0.2">
      <c r="A26" s="27" t="s">
        <v>119</v>
      </c>
      <c r="B26" s="10" t="s">
        <v>120</v>
      </c>
      <c r="C26" s="11">
        <v>20</v>
      </c>
      <c r="D26" s="11">
        <v>23289</v>
      </c>
      <c r="E26" s="22">
        <v>1021</v>
      </c>
      <c r="F26" s="23" t="s">
        <v>12</v>
      </c>
      <c r="G26" s="24">
        <v>37500</v>
      </c>
      <c r="H26" s="36">
        <v>0</v>
      </c>
      <c r="I26" s="36">
        <f>SUM(Table2[[#This Row],[Original Amount]:[Amendment '#1]])</f>
        <v>37500</v>
      </c>
    </row>
    <row r="27" spans="1:9" s="3" customFormat="1" ht="15" x14ac:dyDescent="0.2">
      <c r="A27" s="28" t="s">
        <v>121</v>
      </c>
      <c r="B27" s="10" t="s">
        <v>122</v>
      </c>
      <c r="C27" s="11">
        <v>20</v>
      </c>
      <c r="D27" s="11">
        <v>23289</v>
      </c>
      <c r="E27" s="22">
        <v>1022</v>
      </c>
      <c r="F27" s="23" t="s">
        <v>12</v>
      </c>
      <c r="G27" s="25">
        <v>37500</v>
      </c>
      <c r="H27" s="36">
        <v>0</v>
      </c>
      <c r="I27" s="36">
        <f>SUM(Table2[[#This Row],[Original Amount]:[Amendment '#1]])</f>
        <v>37500</v>
      </c>
    </row>
    <row r="28" spans="1:9" s="3" customFormat="1" ht="15" x14ac:dyDescent="0.2">
      <c r="A28" s="28" t="s">
        <v>123</v>
      </c>
      <c r="B28" s="10" t="s">
        <v>124</v>
      </c>
      <c r="C28" s="11">
        <v>20</v>
      </c>
      <c r="D28" s="11">
        <v>23289</v>
      </c>
      <c r="E28" s="22">
        <v>1023</v>
      </c>
      <c r="F28" s="23" t="s">
        <v>12</v>
      </c>
      <c r="G28" s="25">
        <v>37500</v>
      </c>
      <c r="H28" s="36">
        <v>0</v>
      </c>
      <c r="I28" s="36">
        <f>SUM(Table2[[#This Row],[Original Amount]:[Amendment '#1]])</f>
        <v>37500</v>
      </c>
    </row>
    <row r="29" spans="1:9" ht="15" x14ac:dyDescent="0.2">
      <c r="A29" s="28" t="s">
        <v>25</v>
      </c>
      <c r="B29" s="10" t="s">
        <v>43</v>
      </c>
      <c r="C29" s="19">
        <v>20</v>
      </c>
      <c r="D29" s="19">
        <v>23289</v>
      </c>
      <c r="E29" s="22">
        <v>1024</v>
      </c>
      <c r="F29" s="23" t="s">
        <v>12</v>
      </c>
      <c r="G29" s="25">
        <v>57867</v>
      </c>
      <c r="H29" s="35">
        <v>1918</v>
      </c>
      <c r="I29" s="35">
        <f>SUM(Table2[[#This Row],[Original Amount]:[Amendment '#1]])</f>
        <v>59785</v>
      </c>
    </row>
    <row r="30" spans="1:9" ht="15" x14ac:dyDescent="0.2">
      <c r="A30" s="28" t="s">
        <v>125</v>
      </c>
      <c r="B30" s="10" t="s">
        <v>126</v>
      </c>
      <c r="C30" s="11">
        <v>20</v>
      </c>
      <c r="D30" s="11">
        <v>23289</v>
      </c>
      <c r="E30" s="22">
        <v>1025</v>
      </c>
      <c r="F30" s="23" t="s">
        <v>12</v>
      </c>
      <c r="G30" s="25">
        <v>37500</v>
      </c>
      <c r="H30" s="35">
        <v>0</v>
      </c>
      <c r="I30" s="35">
        <f>SUM(Table2[[#This Row],[Original Amount]:[Amendment '#1]])</f>
        <v>37500</v>
      </c>
    </row>
    <row r="31" spans="1:9" ht="15" x14ac:dyDescent="0.2">
      <c r="A31" s="28" t="s">
        <v>127</v>
      </c>
      <c r="B31" s="10" t="s">
        <v>128</v>
      </c>
      <c r="C31" s="11">
        <v>20</v>
      </c>
      <c r="D31" s="11">
        <v>23289</v>
      </c>
      <c r="E31" s="22">
        <v>1026</v>
      </c>
      <c r="F31" s="23" t="s">
        <v>12</v>
      </c>
      <c r="G31" s="25">
        <v>37500</v>
      </c>
      <c r="H31" s="35">
        <v>0</v>
      </c>
      <c r="I31" s="35">
        <f>SUM(Table2[[#This Row],[Original Amount]:[Amendment '#1]])</f>
        <v>37500</v>
      </c>
    </row>
    <row r="32" spans="1:9" ht="15" x14ac:dyDescent="0.2">
      <c r="A32" s="28" t="s">
        <v>15</v>
      </c>
      <c r="B32" s="10" t="s">
        <v>44</v>
      </c>
      <c r="C32" s="19">
        <v>20</v>
      </c>
      <c r="D32" s="19">
        <v>23289</v>
      </c>
      <c r="E32" s="22">
        <v>1027</v>
      </c>
      <c r="F32" s="23" t="s">
        <v>12</v>
      </c>
      <c r="G32" s="25">
        <v>63976</v>
      </c>
      <c r="H32" s="35">
        <v>1918</v>
      </c>
      <c r="I32" s="35">
        <f>SUM(Table2[[#This Row],[Original Amount]:[Amendment '#1]])</f>
        <v>65894</v>
      </c>
    </row>
    <row r="33" spans="1:9" ht="15" x14ac:dyDescent="0.2">
      <c r="A33" s="28" t="s">
        <v>129</v>
      </c>
      <c r="B33" s="10" t="s">
        <v>130</v>
      </c>
      <c r="C33" s="11">
        <v>20</v>
      </c>
      <c r="D33" s="11">
        <v>23289</v>
      </c>
      <c r="E33" s="22">
        <v>1028</v>
      </c>
      <c r="F33" s="23" t="s">
        <v>12</v>
      </c>
      <c r="G33" s="25">
        <v>37500</v>
      </c>
      <c r="H33" s="35">
        <v>0</v>
      </c>
      <c r="I33" s="35">
        <f>SUM(Table2[[#This Row],[Original Amount]:[Amendment '#1]])</f>
        <v>37500</v>
      </c>
    </row>
    <row r="34" spans="1:9" ht="15" x14ac:dyDescent="0.2">
      <c r="A34" s="28" t="s">
        <v>131</v>
      </c>
      <c r="B34" s="10" t="s">
        <v>132</v>
      </c>
      <c r="C34" s="11">
        <v>20</v>
      </c>
      <c r="D34" s="11">
        <v>23289</v>
      </c>
      <c r="E34" s="22">
        <v>1029</v>
      </c>
      <c r="F34" s="23" t="s">
        <v>12</v>
      </c>
      <c r="G34" s="25">
        <v>37500</v>
      </c>
      <c r="H34" s="35">
        <v>0</v>
      </c>
      <c r="I34" s="35">
        <f>SUM(Table2[[#This Row],[Original Amount]:[Amendment '#1]])</f>
        <v>37500</v>
      </c>
    </row>
    <row r="35" spans="1:9" ht="15" x14ac:dyDescent="0.2">
      <c r="A35" s="28" t="s">
        <v>26</v>
      </c>
      <c r="B35" s="10" t="s">
        <v>57</v>
      </c>
      <c r="C35" s="19">
        <v>20</v>
      </c>
      <c r="D35" s="19">
        <v>23289</v>
      </c>
      <c r="E35" s="22">
        <v>1030</v>
      </c>
      <c r="F35" s="23" t="s">
        <v>12</v>
      </c>
      <c r="G35" s="25">
        <v>156713</v>
      </c>
      <c r="H35" s="35">
        <v>1385</v>
      </c>
      <c r="I35" s="35">
        <f>SUM(Table2[[#This Row],[Original Amount]:[Amendment '#1]])</f>
        <v>158098</v>
      </c>
    </row>
    <row r="36" spans="1:9" ht="15" x14ac:dyDescent="0.2">
      <c r="A36" s="28" t="s">
        <v>16</v>
      </c>
      <c r="B36" s="10" t="s">
        <v>17</v>
      </c>
      <c r="C36" s="19">
        <v>20</v>
      </c>
      <c r="D36" s="19">
        <v>23289</v>
      </c>
      <c r="E36" s="22">
        <v>1031</v>
      </c>
      <c r="F36" s="23" t="s">
        <v>12</v>
      </c>
      <c r="G36" s="25">
        <v>63435</v>
      </c>
      <c r="H36" s="35">
        <v>1918</v>
      </c>
      <c r="I36" s="35">
        <f>SUM(Table2[[#This Row],[Original Amount]:[Amendment '#1]])</f>
        <v>65353</v>
      </c>
    </row>
    <row r="37" spans="1:9" ht="15" x14ac:dyDescent="0.2">
      <c r="A37" s="28" t="s">
        <v>133</v>
      </c>
      <c r="B37" s="10" t="s">
        <v>134</v>
      </c>
      <c r="C37" s="11">
        <v>20</v>
      </c>
      <c r="D37" s="11">
        <v>23289</v>
      </c>
      <c r="E37" s="22">
        <v>1032</v>
      </c>
      <c r="F37" s="23" t="s">
        <v>12</v>
      </c>
      <c r="G37" s="25">
        <v>37500</v>
      </c>
      <c r="H37" s="35">
        <v>0</v>
      </c>
      <c r="I37" s="35">
        <f>SUM(Table2[[#This Row],[Original Amount]:[Amendment '#1]])</f>
        <v>37500</v>
      </c>
    </row>
    <row r="38" spans="1:9" ht="15" x14ac:dyDescent="0.2">
      <c r="A38" s="28" t="s">
        <v>27</v>
      </c>
      <c r="B38" s="10" t="s">
        <v>45</v>
      </c>
      <c r="C38" s="19">
        <v>20</v>
      </c>
      <c r="D38" s="19">
        <v>23289</v>
      </c>
      <c r="E38" s="22">
        <v>1033</v>
      </c>
      <c r="F38" s="23" t="s">
        <v>12</v>
      </c>
      <c r="G38" s="25">
        <v>144298</v>
      </c>
      <c r="H38" s="35">
        <v>1385</v>
      </c>
      <c r="I38" s="35">
        <f>SUM(Table2[[#This Row],[Original Amount]:[Amendment '#1]])</f>
        <v>145683</v>
      </c>
    </row>
    <row r="39" spans="1:9" ht="15" x14ac:dyDescent="0.2">
      <c r="A39" s="28" t="s">
        <v>9</v>
      </c>
      <c r="B39" s="10" t="s">
        <v>46</v>
      </c>
      <c r="C39" s="19">
        <v>20</v>
      </c>
      <c r="D39" s="19">
        <v>23289</v>
      </c>
      <c r="E39" s="22">
        <v>1034</v>
      </c>
      <c r="F39" s="23" t="s">
        <v>12</v>
      </c>
      <c r="G39" s="25">
        <v>98971</v>
      </c>
      <c r="H39" s="35">
        <v>1385</v>
      </c>
      <c r="I39" s="35">
        <f>SUM(Table2[[#This Row],[Original Amount]:[Amendment '#1]])</f>
        <v>100356</v>
      </c>
    </row>
    <row r="40" spans="1:9" ht="15" x14ac:dyDescent="0.2">
      <c r="A40" s="46" t="s">
        <v>135</v>
      </c>
      <c r="B40" s="10" t="s">
        <v>136</v>
      </c>
      <c r="C40" s="11">
        <v>20</v>
      </c>
      <c r="D40" s="11">
        <v>23289</v>
      </c>
      <c r="E40" s="22">
        <v>1035</v>
      </c>
      <c r="F40" s="23" t="s">
        <v>12</v>
      </c>
      <c r="G40" s="25">
        <v>37500</v>
      </c>
      <c r="H40" s="35">
        <v>0</v>
      </c>
      <c r="I40" s="35">
        <f>SUM(Table2[[#This Row],[Original Amount]:[Amendment '#1]])</f>
        <v>37500</v>
      </c>
    </row>
    <row r="41" spans="1:9" ht="15" x14ac:dyDescent="0.2">
      <c r="A41" s="28" t="s">
        <v>28</v>
      </c>
      <c r="B41" s="10" t="s">
        <v>58</v>
      </c>
      <c r="C41" s="19">
        <v>20</v>
      </c>
      <c r="D41" s="19">
        <v>23289</v>
      </c>
      <c r="E41" s="22">
        <v>1036</v>
      </c>
      <c r="F41" s="23" t="s">
        <v>12</v>
      </c>
      <c r="G41" s="25">
        <v>138888</v>
      </c>
      <c r="H41" s="35">
        <v>1385</v>
      </c>
      <c r="I41" s="35">
        <f>SUM(Table2[[#This Row],[Original Amount]:[Amendment '#1]])</f>
        <v>140273</v>
      </c>
    </row>
    <row r="42" spans="1:9" ht="15" x14ac:dyDescent="0.2">
      <c r="A42" s="28" t="s">
        <v>29</v>
      </c>
      <c r="B42" s="10" t="s">
        <v>47</v>
      </c>
      <c r="C42" s="19">
        <v>20</v>
      </c>
      <c r="D42" s="19">
        <v>23289</v>
      </c>
      <c r="E42" s="22">
        <v>1037</v>
      </c>
      <c r="F42" s="23" t="s">
        <v>12</v>
      </c>
      <c r="G42" s="25">
        <v>162940</v>
      </c>
      <c r="H42" s="35">
        <v>1385</v>
      </c>
      <c r="I42" s="35">
        <f>SUM(Table2[[#This Row],[Original Amount]:[Amendment '#1]])</f>
        <v>164325</v>
      </c>
    </row>
    <row r="43" spans="1:9" ht="15" x14ac:dyDescent="0.2">
      <c r="A43" s="28" t="s">
        <v>30</v>
      </c>
      <c r="B43" s="10" t="s">
        <v>59</v>
      </c>
      <c r="C43" s="19">
        <v>20</v>
      </c>
      <c r="D43" s="19">
        <v>23289</v>
      </c>
      <c r="E43" s="22">
        <v>1038</v>
      </c>
      <c r="F43" s="23" t="s">
        <v>12</v>
      </c>
      <c r="G43" s="25">
        <v>58317</v>
      </c>
      <c r="H43" s="35">
        <v>1918</v>
      </c>
      <c r="I43" s="35">
        <f>SUM(Table2[[#This Row],[Original Amount]:[Amendment '#1]])</f>
        <v>60235</v>
      </c>
    </row>
    <row r="44" spans="1:9" ht="15" x14ac:dyDescent="0.2">
      <c r="A44" s="28" t="s">
        <v>31</v>
      </c>
      <c r="B44" s="10" t="s">
        <v>48</v>
      </c>
      <c r="C44" s="19">
        <v>20</v>
      </c>
      <c r="D44" s="19">
        <v>23289</v>
      </c>
      <c r="E44" s="22">
        <v>1039</v>
      </c>
      <c r="F44" s="23" t="s">
        <v>12</v>
      </c>
      <c r="G44" s="25">
        <v>75220</v>
      </c>
      <c r="H44" s="35">
        <v>1385</v>
      </c>
      <c r="I44" s="35">
        <f>SUM(Table2[[#This Row],[Original Amount]:[Amendment '#1]])</f>
        <v>76605</v>
      </c>
    </row>
    <row r="45" spans="1:9" ht="15" x14ac:dyDescent="0.2">
      <c r="A45" s="28" t="s">
        <v>137</v>
      </c>
      <c r="B45" s="10" t="s">
        <v>138</v>
      </c>
      <c r="C45" s="11">
        <v>20</v>
      </c>
      <c r="D45" s="11">
        <v>23289</v>
      </c>
      <c r="E45" s="22">
        <v>1040</v>
      </c>
      <c r="F45" s="23" t="s">
        <v>12</v>
      </c>
      <c r="G45" s="25">
        <v>37500</v>
      </c>
      <c r="H45" s="35">
        <v>0</v>
      </c>
      <c r="I45" s="35">
        <f>SUM(Table2[[#This Row],[Original Amount]:[Amendment '#1]])</f>
        <v>37500</v>
      </c>
    </row>
    <row r="46" spans="1:9" ht="15" x14ac:dyDescent="0.2">
      <c r="A46" s="28" t="s">
        <v>10</v>
      </c>
      <c r="B46" s="10" t="s">
        <v>49</v>
      </c>
      <c r="C46" s="19">
        <v>20</v>
      </c>
      <c r="D46" s="19">
        <v>23289</v>
      </c>
      <c r="E46" s="22">
        <v>1041</v>
      </c>
      <c r="F46" s="23" t="s">
        <v>12</v>
      </c>
      <c r="G46" s="25">
        <v>69504</v>
      </c>
      <c r="H46" s="35">
        <v>1918</v>
      </c>
      <c r="I46" s="35">
        <f>SUM(Table2[[#This Row],[Original Amount]:[Amendment '#1]])</f>
        <v>71422</v>
      </c>
    </row>
    <row r="47" spans="1:9" ht="15" x14ac:dyDescent="0.2">
      <c r="A47" s="28" t="s">
        <v>32</v>
      </c>
      <c r="B47" s="10" t="s">
        <v>60</v>
      </c>
      <c r="C47" s="19">
        <v>20</v>
      </c>
      <c r="D47" s="19">
        <v>23289</v>
      </c>
      <c r="E47" s="22">
        <v>1042</v>
      </c>
      <c r="F47" s="23" t="s">
        <v>12</v>
      </c>
      <c r="G47" s="25">
        <v>61214</v>
      </c>
      <c r="H47" s="35">
        <v>1918</v>
      </c>
      <c r="I47" s="35">
        <f>SUM(Table2[[#This Row],[Original Amount]:[Amendment '#1]])</f>
        <v>63132</v>
      </c>
    </row>
    <row r="48" spans="1:9" ht="15" x14ac:dyDescent="0.2">
      <c r="A48" s="28" t="s">
        <v>18</v>
      </c>
      <c r="B48" s="10" t="s">
        <v>19</v>
      </c>
      <c r="C48" s="19">
        <v>20</v>
      </c>
      <c r="D48" s="19">
        <v>23289</v>
      </c>
      <c r="E48" s="22">
        <v>1043</v>
      </c>
      <c r="F48" s="23" t="s">
        <v>12</v>
      </c>
      <c r="G48" s="25">
        <v>103207</v>
      </c>
      <c r="H48" s="35">
        <v>1385</v>
      </c>
      <c r="I48" s="35">
        <f>SUM(Table2[[#This Row],[Original Amount]:[Amendment '#1]])</f>
        <v>104592</v>
      </c>
    </row>
    <row r="49" spans="1:9" ht="15" x14ac:dyDescent="0.2">
      <c r="A49" s="28" t="s">
        <v>33</v>
      </c>
      <c r="B49" s="10" t="s">
        <v>50</v>
      </c>
      <c r="C49" s="19">
        <v>20</v>
      </c>
      <c r="D49" s="19">
        <v>23289</v>
      </c>
      <c r="E49" s="22">
        <v>1044</v>
      </c>
      <c r="F49" s="23" t="s">
        <v>12</v>
      </c>
      <c r="G49" s="25">
        <v>52949</v>
      </c>
      <c r="H49" s="35">
        <v>2127</v>
      </c>
      <c r="I49" s="35">
        <f>SUM(Table2[[#This Row],[Original Amount]:[Amendment '#1]])</f>
        <v>55076</v>
      </c>
    </row>
    <row r="50" spans="1:9" ht="15" x14ac:dyDescent="0.2">
      <c r="A50" s="28" t="s">
        <v>139</v>
      </c>
      <c r="B50" s="10" t="s">
        <v>140</v>
      </c>
      <c r="C50" s="11">
        <v>20</v>
      </c>
      <c r="D50" s="11">
        <v>23289</v>
      </c>
      <c r="E50" s="22">
        <v>1045</v>
      </c>
      <c r="F50" s="23" t="s">
        <v>12</v>
      </c>
      <c r="G50" s="25">
        <v>37500</v>
      </c>
      <c r="H50" s="35">
        <v>0</v>
      </c>
      <c r="I50" s="35">
        <f>SUM(Table2[[#This Row],[Original Amount]:[Amendment '#1]])</f>
        <v>37500</v>
      </c>
    </row>
    <row r="51" spans="1:9" ht="15" x14ac:dyDescent="0.2">
      <c r="A51" s="28" t="s">
        <v>141</v>
      </c>
      <c r="B51" s="10" t="s">
        <v>142</v>
      </c>
      <c r="C51" s="11">
        <v>20</v>
      </c>
      <c r="D51" s="11">
        <v>23289</v>
      </c>
      <c r="E51" s="22">
        <v>1046</v>
      </c>
      <c r="F51" s="23" t="s">
        <v>12</v>
      </c>
      <c r="G51" s="25">
        <v>37500</v>
      </c>
      <c r="H51" s="35">
        <v>0</v>
      </c>
      <c r="I51" s="35">
        <f>SUM(Table2[[#This Row],[Original Amount]:[Amendment '#1]])</f>
        <v>37500</v>
      </c>
    </row>
    <row r="52" spans="1:9" ht="15" x14ac:dyDescent="0.2">
      <c r="A52" s="28" t="s">
        <v>143</v>
      </c>
      <c r="B52" s="10" t="s">
        <v>144</v>
      </c>
      <c r="C52" s="11">
        <v>20</v>
      </c>
      <c r="D52" s="11">
        <v>23289</v>
      </c>
      <c r="E52" s="22">
        <v>1047</v>
      </c>
      <c r="F52" s="23" t="s">
        <v>12</v>
      </c>
      <c r="G52" s="25">
        <v>37500</v>
      </c>
      <c r="H52" s="35">
        <v>0</v>
      </c>
      <c r="I52" s="35">
        <f>SUM(Table2[[#This Row],[Original Amount]:[Amendment '#1]])</f>
        <v>37500</v>
      </c>
    </row>
    <row r="53" spans="1:9" ht="15" x14ac:dyDescent="0.2">
      <c r="A53" s="28" t="s">
        <v>34</v>
      </c>
      <c r="B53" s="10" t="s">
        <v>51</v>
      </c>
      <c r="C53" s="19">
        <v>20</v>
      </c>
      <c r="D53" s="19">
        <v>23289</v>
      </c>
      <c r="E53" s="22">
        <v>1048</v>
      </c>
      <c r="F53" s="23" t="s">
        <v>12</v>
      </c>
      <c r="G53" s="25">
        <v>58905</v>
      </c>
      <c r="H53" s="37">
        <v>1918</v>
      </c>
      <c r="I53" s="35">
        <f>SUM(Table2[[#This Row],[Original Amount]:[Amendment '#1]])</f>
        <v>60823</v>
      </c>
    </row>
    <row r="54" spans="1:9" ht="15" x14ac:dyDescent="0.2">
      <c r="A54" s="28" t="s">
        <v>35</v>
      </c>
      <c r="B54" s="10" t="s">
        <v>52</v>
      </c>
      <c r="C54" s="19">
        <v>20</v>
      </c>
      <c r="D54" s="19">
        <v>23289</v>
      </c>
      <c r="E54" s="22">
        <v>1049</v>
      </c>
      <c r="F54" s="23" t="s">
        <v>12</v>
      </c>
      <c r="G54" s="25">
        <v>60665</v>
      </c>
      <c r="H54" s="35">
        <v>1918</v>
      </c>
      <c r="I54" s="35">
        <f>SUM(Table2[[#This Row],[Original Amount]:[Amendment '#1]])</f>
        <v>62583</v>
      </c>
    </row>
    <row r="55" spans="1:9" ht="15" x14ac:dyDescent="0.2">
      <c r="A55" s="28" t="s">
        <v>36</v>
      </c>
      <c r="B55" s="10" t="s">
        <v>53</v>
      </c>
      <c r="C55" s="19">
        <v>20</v>
      </c>
      <c r="D55" s="19">
        <v>23289</v>
      </c>
      <c r="E55" s="22">
        <v>1050</v>
      </c>
      <c r="F55" s="23" t="s">
        <v>12</v>
      </c>
      <c r="G55" s="25">
        <v>64919</v>
      </c>
      <c r="H55" s="35">
        <v>1385</v>
      </c>
      <c r="I55" s="35">
        <f>SUM(Table2[[#This Row],[Original Amount]:[Amendment '#1]])</f>
        <v>66304</v>
      </c>
    </row>
    <row r="56" spans="1:9" ht="15" x14ac:dyDescent="0.2">
      <c r="A56" s="28" t="s">
        <v>145</v>
      </c>
      <c r="B56" s="10" t="s">
        <v>146</v>
      </c>
      <c r="C56" s="11">
        <v>20</v>
      </c>
      <c r="D56" s="11">
        <v>23289</v>
      </c>
      <c r="E56" s="22">
        <v>1051</v>
      </c>
      <c r="F56" s="23" t="s">
        <v>12</v>
      </c>
      <c r="G56" s="25">
        <v>37500</v>
      </c>
      <c r="H56" s="35">
        <v>0</v>
      </c>
      <c r="I56" s="35">
        <f>SUM(Table2[[#This Row],[Original Amount]:[Amendment '#1]])</f>
        <v>37500</v>
      </c>
    </row>
    <row r="57" spans="1:9" ht="15" x14ac:dyDescent="0.2">
      <c r="A57" s="28" t="s">
        <v>147</v>
      </c>
      <c r="B57" s="10" t="s">
        <v>148</v>
      </c>
      <c r="C57" s="11">
        <v>20</v>
      </c>
      <c r="D57" s="11">
        <v>23289</v>
      </c>
      <c r="E57" s="22">
        <v>1052</v>
      </c>
      <c r="F57" s="23" t="s">
        <v>12</v>
      </c>
      <c r="G57" s="25">
        <v>37500</v>
      </c>
      <c r="H57" s="35">
        <v>0</v>
      </c>
      <c r="I57" s="35">
        <f>SUM(Table2[[#This Row],[Original Amount]:[Amendment '#1]])</f>
        <v>37500</v>
      </c>
    </row>
    <row r="58" spans="1:9" ht="15" x14ac:dyDescent="0.2">
      <c r="A58" s="28" t="s">
        <v>149</v>
      </c>
      <c r="B58" s="10" t="s">
        <v>150</v>
      </c>
      <c r="C58" s="11">
        <v>20</v>
      </c>
      <c r="D58" s="11">
        <v>23289</v>
      </c>
      <c r="E58" s="22">
        <v>1053</v>
      </c>
      <c r="F58" s="23" t="s">
        <v>12</v>
      </c>
      <c r="G58" s="25">
        <v>37500</v>
      </c>
      <c r="H58" s="35">
        <v>0</v>
      </c>
      <c r="I58" s="35">
        <f>SUM(Table2[[#This Row],[Original Amount]:[Amendment '#1]])</f>
        <v>37500</v>
      </c>
    </row>
    <row r="59" spans="1:9" ht="15" x14ac:dyDescent="0.2">
      <c r="A59" s="28" t="s">
        <v>38</v>
      </c>
      <c r="B59" s="10" t="s">
        <v>54</v>
      </c>
      <c r="C59" s="19">
        <v>20</v>
      </c>
      <c r="D59" s="19">
        <v>23289</v>
      </c>
      <c r="E59" s="22">
        <v>1054</v>
      </c>
      <c r="F59" s="23" t="s">
        <v>12</v>
      </c>
      <c r="G59" s="25">
        <v>63590</v>
      </c>
      <c r="H59" s="35">
        <v>1385</v>
      </c>
      <c r="I59" s="35">
        <f>SUM(Table2[[#This Row],[Original Amount]:[Amendment '#1]])</f>
        <v>64975</v>
      </c>
    </row>
    <row r="60" spans="1:9" ht="15" x14ac:dyDescent="0.2">
      <c r="A60" s="28" t="s">
        <v>151</v>
      </c>
      <c r="B60" s="10" t="s">
        <v>152</v>
      </c>
      <c r="C60" s="11">
        <v>20</v>
      </c>
      <c r="D60" s="11">
        <v>23289</v>
      </c>
      <c r="E60" s="22">
        <v>1055</v>
      </c>
      <c r="F60" s="23" t="s">
        <v>12</v>
      </c>
      <c r="G60" s="25">
        <v>37500</v>
      </c>
      <c r="H60" s="35">
        <v>0</v>
      </c>
      <c r="I60" s="35">
        <f>SUM(Table2[[#This Row],[Original Amount]:[Amendment '#1]])</f>
        <v>37500</v>
      </c>
    </row>
    <row r="61" spans="1:9" ht="15" x14ac:dyDescent="0.2">
      <c r="A61" s="28" t="s">
        <v>37</v>
      </c>
      <c r="B61" s="10" t="s">
        <v>55</v>
      </c>
      <c r="C61" s="19">
        <v>20</v>
      </c>
      <c r="D61" s="19">
        <v>23289</v>
      </c>
      <c r="E61" s="22">
        <v>1056</v>
      </c>
      <c r="F61" s="23" t="s">
        <v>12</v>
      </c>
      <c r="G61" s="25">
        <v>71499</v>
      </c>
      <c r="H61" s="35">
        <v>1385</v>
      </c>
      <c r="I61" s="35">
        <f>SUM(Table2[[#This Row],[Original Amount]:[Amendment '#1]])</f>
        <v>72884</v>
      </c>
    </row>
    <row r="62" spans="1:9" ht="15" x14ac:dyDescent="0.2">
      <c r="A62" s="28" t="s">
        <v>153</v>
      </c>
      <c r="B62" s="40" t="s">
        <v>154</v>
      </c>
      <c r="C62" s="16">
        <v>20</v>
      </c>
      <c r="D62" s="16">
        <v>23289</v>
      </c>
      <c r="E62" s="22">
        <v>1057</v>
      </c>
      <c r="F62" s="23" t="s">
        <v>12</v>
      </c>
      <c r="G62" s="25">
        <v>37500</v>
      </c>
      <c r="H62" s="35">
        <v>0</v>
      </c>
      <c r="I62" s="35">
        <f>SUM(Table2[[#This Row],[Original Amount]:[Amendment '#1]])</f>
        <v>37500</v>
      </c>
    </row>
    <row r="63" spans="1:9" ht="15" x14ac:dyDescent="0.2">
      <c r="A63" s="28" t="s">
        <v>155</v>
      </c>
      <c r="B63" s="40" t="s">
        <v>156</v>
      </c>
      <c r="C63" s="16">
        <v>20</v>
      </c>
      <c r="D63" s="16">
        <v>23289</v>
      </c>
      <c r="E63" s="22">
        <v>1058</v>
      </c>
      <c r="F63" s="23" t="s">
        <v>12</v>
      </c>
      <c r="G63" s="25">
        <v>37500</v>
      </c>
      <c r="H63" s="35">
        <v>0</v>
      </c>
      <c r="I63" s="35">
        <f>SUM(Table2[[#This Row],[Original Amount]:[Amendment '#1]])</f>
        <v>37500</v>
      </c>
    </row>
    <row r="64" spans="1:9" x14ac:dyDescent="0.2">
      <c r="G64" s="31"/>
    </row>
  </sheetData>
  <printOptions gridLines="1"/>
  <pageMargins left="0.7" right="0.7" top="0.75" bottom="0.75" header="0.3" footer="0.3"/>
  <pageSetup scale="9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Normal="100" workbookViewId="0"/>
  </sheetViews>
  <sheetFormatPr defaultRowHeight="12.75" x14ac:dyDescent="0.2"/>
  <cols>
    <col min="1" max="1" width="19.85546875" customWidth="1"/>
    <col min="2" max="2" width="50.5703125" customWidth="1"/>
    <col min="3" max="3" width="16.28515625" customWidth="1"/>
    <col min="4" max="4" width="12.7109375" style="1" customWidth="1"/>
    <col min="5" max="5" width="9.7109375" style="1" bestFit="1" customWidth="1"/>
    <col min="6" max="6" width="14.7109375" customWidth="1"/>
    <col min="7" max="7" width="11.85546875" customWidth="1"/>
    <col min="8" max="8" width="9.5703125" customWidth="1"/>
    <col min="9" max="9" width="14.5703125" style="2" customWidth="1"/>
    <col min="10" max="10" width="14.28515625" customWidth="1"/>
    <col min="11" max="11" width="15.7109375" customWidth="1"/>
  </cols>
  <sheetData>
    <row r="1" spans="1:11" ht="19.5" x14ac:dyDescent="0.3">
      <c r="A1" s="47" t="s">
        <v>190</v>
      </c>
      <c r="B1" s="5"/>
      <c r="C1" s="5"/>
      <c r="D1" s="5"/>
      <c r="E1" s="5"/>
      <c r="F1" s="5"/>
      <c r="G1" s="5"/>
      <c r="H1" s="5"/>
      <c r="I1" s="5"/>
    </row>
    <row r="2" spans="1:11" ht="18" x14ac:dyDescent="0.25">
      <c r="A2" s="29" t="s">
        <v>195</v>
      </c>
      <c r="B2" s="4"/>
      <c r="C2" s="4"/>
      <c r="D2" s="4"/>
      <c r="E2" s="4"/>
      <c r="F2" s="4"/>
      <c r="G2" s="4"/>
      <c r="H2" s="4"/>
      <c r="I2" s="4"/>
    </row>
    <row r="3" spans="1:11" ht="15.75" x14ac:dyDescent="0.25">
      <c r="A3" s="30" t="s">
        <v>192</v>
      </c>
      <c r="B3" s="4"/>
      <c r="C3" s="4"/>
      <c r="D3" s="4"/>
      <c r="E3" s="4"/>
      <c r="F3" s="4"/>
      <c r="G3" s="4"/>
      <c r="H3" s="4"/>
      <c r="I3" s="4"/>
    </row>
    <row r="4" spans="1:11" ht="15" x14ac:dyDescent="0.2">
      <c r="A4" s="4" t="s">
        <v>90</v>
      </c>
      <c r="B4" s="4"/>
      <c r="C4" s="4"/>
      <c r="D4" s="4"/>
      <c r="E4" s="4"/>
      <c r="F4" s="4"/>
      <c r="G4" s="4"/>
      <c r="H4" s="4"/>
      <c r="I4" s="4"/>
    </row>
    <row r="5" spans="1:11" ht="15" x14ac:dyDescent="0.2">
      <c r="A5" s="6" t="s">
        <v>20</v>
      </c>
      <c r="B5" s="6"/>
      <c r="C5" s="6"/>
      <c r="D5" s="7"/>
      <c r="E5" s="7"/>
      <c r="F5" s="6"/>
      <c r="G5" s="6"/>
      <c r="H5" s="6"/>
      <c r="I5" s="8"/>
    </row>
    <row r="6" spans="1:11" ht="30" x14ac:dyDescent="0.2">
      <c r="A6" s="32" t="s">
        <v>196</v>
      </c>
      <c r="B6" s="32" t="s">
        <v>21</v>
      </c>
      <c r="C6" s="32" t="s">
        <v>2</v>
      </c>
      <c r="D6" s="32" t="s">
        <v>3</v>
      </c>
      <c r="E6" s="32" t="s">
        <v>193</v>
      </c>
      <c r="F6" s="32" t="s">
        <v>194</v>
      </c>
      <c r="G6" s="32" t="s">
        <v>0</v>
      </c>
      <c r="H6" s="32" t="s">
        <v>1</v>
      </c>
      <c r="I6" s="33" t="s">
        <v>87</v>
      </c>
      <c r="J6" s="34" t="s">
        <v>88</v>
      </c>
      <c r="K6" s="34" t="s">
        <v>89</v>
      </c>
    </row>
    <row r="7" spans="1:11" ht="15" x14ac:dyDescent="0.2">
      <c r="A7" s="9" t="s">
        <v>61</v>
      </c>
      <c r="B7" s="10" t="s">
        <v>39</v>
      </c>
      <c r="C7" s="11" t="s">
        <v>11</v>
      </c>
      <c r="D7" s="11" t="s">
        <v>11</v>
      </c>
      <c r="E7" s="11" t="s">
        <v>86</v>
      </c>
      <c r="F7" s="12">
        <v>23289</v>
      </c>
      <c r="G7" s="13">
        <v>1001</v>
      </c>
      <c r="H7" s="14" t="s">
        <v>12</v>
      </c>
      <c r="I7" s="15">
        <v>93853</v>
      </c>
      <c r="J7" s="38">
        <v>1385</v>
      </c>
      <c r="K7" s="38">
        <f>SUM(Table1[[#This Row],[Original Amount]:[Amendment '#1]])</f>
        <v>95238</v>
      </c>
    </row>
    <row r="8" spans="1:11" ht="15" x14ac:dyDescent="0.2">
      <c r="A8" s="9" t="s">
        <v>157</v>
      </c>
      <c r="B8" s="10" t="s">
        <v>92</v>
      </c>
      <c r="C8" s="11" t="s">
        <v>11</v>
      </c>
      <c r="D8" s="11" t="s">
        <v>11</v>
      </c>
      <c r="E8" s="11" t="s">
        <v>86</v>
      </c>
      <c r="F8" s="12">
        <v>23289</v>
      </c>
      <c r="G8" s="13">
        <v>1002</v>
      </c>
      <c r="H8" s="14" t="s">
        <v>12</v>
      </c>
      <c r="I8" s="15">
        <v>37500</v>
      </c>
      <c r="J8" s="43">
        <v>0</v>
      </c>
      <c r="K8" s="43">
        <f>SUM(Table1[[#This Row],[Original Amount]:[Amendment '#1]])</f>
        <v>37500</v>
      </c>
    </row>
    <row r="9" spans="1:11" ht="15" x14ac:dyDescent="0.2">
      <c r="A9" s="9" t="s">
        <v>158</v>
      </c>
      <c r="B9" s="10" t="s">
        <v>94</v>
      </c>
      <c r="C9" s="11" t="s">
        <v>11</v>
      </c>
      <c r="D9" s="11" t="s">
        <v>11</v>
      </c>
      <c r="E9" s="11" t="s">
        <v>86</v>
      </c>
      <c r="F9" s="12">
        <v>23289</v>
      </c>
      <c r="G9" s="13">
        <v>1003</v>
      </c>
      <c r="H9" s="14" t="s">
        <v>12</v>
      </c>
      <c r="I9" s="15">
        <v>37500</v>
      </c>
      <c r="J9" s="43">
        <v>0</v>
      </c>
      <c r="K9" s="43">
        <f>SUM(Table1[[#This Row],[Original Amount]:[Amendment '#1]])</f>
        <v>37500</v>
      </c>
    </row>
    <row r="10" spans="1:11" ht="15" x14ac:dyDescent="0.2">
      <c r="A10" s="9" t="s">
        <v>159</v>
      </c>
      <c r="B10" s="10" t="s">
        <v>96</v>
      </c>
      <c r="C10" s="11" t="s">
        <v>11</v>
      </c>
      <c r="D10" s="11" t="s">
        <v>11</v>
      </c>
      <c r="E10" s="11" t="s">
        <v>86</v>
      </c>
      <c r="F10" s="12">
        <v>23289</v>
      </c>
      <c r="G10" s="13">
        <v>1004</v>
      </c>
      <c r="H10" s="14" t="s">
        <v>12</v>
      </c>
      <c r="I10" s="15">
        <v>37500</v>
      </c>
      <c r="J10" s="43">
        <v>0</v>
      </c>
      <c r="K10" s="43">
        <f>SUM(Table1[[#This Row],[Original Amount]:[Amendment '#1]])</f>
        <v>37500</v>
      </c>
    </row>
    <row r="11" spans="1:11" ht="15" x14ac:dyDescent="0.2">
      <c r="A11" s="9" t="s">
        <v>160</v>
      </c>
      <c r="B11" s="10" t="s">
        <v>98</v>
      </c>
      <c r="C11" s="11" t="s">
        <v>11</v>
      </c>
      <c r="D11" s="11" t="s">
        <v>11</v>
      </c>
      <c r="E11" s="11" t="s">
        <v>86</v>
      </c>
      <c r="F11" s="12">
        <v>23289</v>
      </c>
      <c r="G11" s="13">
        <v>1005</v>
      </c>
      <c r="H11" s="14" t="s">
        <v>12</v>
      </c>
      <c r="I11" s="15">
        <v>37500</v>
      </c>
      <c r="J11" s="43">
        <v>0</v>
      </c>
      <c r="K11" s="43">
        <f>SUM(Table1[[#This Row],[Original Amount]:[Amendment '#1]])</f>
        <v>37500</v>
      </c>
    </row>
    <row r="12" spans="1:11" ht="15" x14ac:dyDescent="0.2">
      <c r="A12" s="9" t="s">
        <v>161</v>
      </c>
      <c r="B12" s="10" t="s">
        <v>100</v>
      </c>
      <c r="C12" s="11" t="s">
        <v>11</v>
      </c>
      <c r="D12" s="11" t="s">
        <v>11</v>
      </c>
      <c r="E12" s="11" t="s">
        <v>86</v>
      </c>
      <c r="F12" s="12">
        <v>23289</v>
      </c>
      <c r="G12" s="13">
        <v>1006</v>
      </c>
      <c r="H12" s="14" t="s">
        <v>12</v>
      </c>
      <c r="I12" s="15">
        <v>37500</v>
      </c>
      <c r="J12" s="43">
        <v>0</v>
      </c>
      <c r="K12" s="43">
        <f>SUM(Table1[[#This Row],[Original Amount]:[Amendment '#1]])</f>
        <v>37500</v>
      </c>
    </row>
    <row r="13" spans="1:11" ht="15" x14ac:dyDescent="0.2">
      <c r="A13" s="9" t="s">
        <v>62</v>
      </c>
      <c r="B13" s="10" t="s">
        <v>8</v>
      </c>
      <c r="C13" s="11" t="s">
        <v>11</v>
      </c>
      <c r="D13" s="11" t="s">
        <v>11</v>
      </c>
      <c r="E13" s="11" t="s">
        <v>86</v>
      </c>
      <c r="F13" s="12">
        <v>23289</v>
      </c>
      <c r="G13" s="13">
        <v>1007</v>
      </c>
      <c r="H13" s="14" t="s">
        <v>12</v>
      </c>
      <c r="I13" s="15">
        <v>81670</v>
      </c>
      <c r="J13" s="38">
        <v>1385</v>
      </c>
      <c r="K13" s="38">
        <f>SUM(Table1[[#This Row],[Original Amount]:[Amendment '#1]])</f>
        <v>83055</v>
      </c>
    </row>
    <row r="14" spans="1:11" ht="15" x14ac:dyDescent="0.2">
      <c r="A14" s="9" t="s">
        <v>162</v>
      </c>
      <c r="B14" s="10" t="s">
        <v>102</v>
      </c>
      <c r="C14" s="11" t="s">
        <v>11</v>
      </c>
      <c r="D14" s="11" t="s">
        <v>11</v>
      </c>
      <c r="E14" s="11" t="s">
        <v>86</v>
      </c>
      <c r="F14" s="12">
        <v>23289</v>
      </c>
      <c r="G14" s="13">
        <v>1008</v>
      </c>
      <c r="H14" s="14" t="s">
        <v>12</v>
      </c>
      <c r="I14" s="15">
        <v>37500</v>
      </c>
      <c r="J14" s="43">
        <v>0</v>
      </c>
      <c r="K14" s="43">
        <f>SUM(Table1[[#This Row],[Original Amount]:[Amendment '#1]])</f>
        <v>37500</v>
      </c>
    </row>
    <row r="15" spans="1:11" ht="15" x14ac:dyDescent="0.2">
      <c r="A15" s="9" t="s">
        <v>163</v>
      </c>
      <c r="B15" s="10" t="s">
        <v>104</v>
      </c>
      <c r="C15" s="11" t="s">
        <v>11</v>
      </c>
      <c r="D15" s="11" t="s">
        <v>11</v>
      </c>
      <c r="E15" s="11" t="s">
        <v>86</v>
      </c>
      <c r="F15" s="12">
        <v>23289</v>
      </c>
      <c r="G15" s="13">
        <v>1009</v>
      </c>
      <c r="H15" s="14" t="s">
        <v>12</v>
      </c>
      <c r="I15" s="15">
        <v>37500</v>
      </c>
      <c r="J15" s="43">
        <v>0</v>
      </c>
      <c r="K15" s="43">
        <f>SUM(Table1[[#This Row],[Original Amount]:[Amendment '#1]])</f>
        <v>37500</v>
      </c>
    </row>
    <row r="16" spans="1:11" ht="15" x14ac:dyDescent="0.2">
      <c r="A16" s="9" t="s">
        <v>63</v>
      </c>
      <c r="B16" s="10" t="s">
        <v>40</v>
      </c>
      <c r="C16" s="11" t="s">
        <v>11</v>
      </c>
      <c r="D16" s="11" t="s">
        <v>11</v>
      </c>
      <c r="E16" s="11" t="s">
        <v>86</v>
      </c>
      <c r="F16" s="12">
        <v>23289</v>
      </c>
      <c r="G16" s="13">
        <v>1010</v>
      </c>
      <c r="H16" s="14" t="s">
        <v>12</v>
      </c>
      <c r="I16" s="15">
        <v>89132</v>
      </c>
      <c r="J16" s="38">
        <v>1385</v>
      </c>
      <c r="K16" s="38">
        <f>SUM(Table1[[#This Row],[Original Amount]:[Amendment '#1]])</f>
        <v>90517</v>
      </c>
    </row>
    <row r="17" spans="1:11" ht="15" x14ac:dyDescent="0.2">
      <c r="A17" s="9" t="s">
        <v>164</v>
      </c>
      <c r="B17" s="10" t="s">
        <v>106</v>
      </c>
      <c r="C17" s="11" t="s">
        <v>11</v>
      </c>
      <c r="D17" s="11" t="s">
        <v>11</v>
      </c>
      <c r="E17" s="11" t="s">
        <v>86</v>
      </c>
      <c r="F17" s="12">
        <v>23289</v>
      </c>
      <c r="G17" s="13">
        <v>1011</v>
      </c>
      <c r="H17" s="14" t="s">
        <v>12</v>
      </c>
      <c r="I17" s="15">
        <v>37500</v>
      </c>
      <c r="J17" s="43">
        <v>0</v>
      </c>
      <c r="K17" s="43">
        <f>SUM(Table1[[#This Row],[Original Amount]:[Amendment '#1]])</f>
        <v>37500</v>
      </c>
    </row>
    <row r="18" spans="1:11" ht="15" x14ac:dyDescent="0.2">
      <c r="A18" s="9" t="s">
        <v>165</v>
      </c>
      <c r="B18" s="10" t="s">
        <v>108</v>
      </c>
      <c r="C18" s="11" t="s">
        <v>11</v>
      </c>
      <c r="D18" s="11" t="s">
        <v>11</v>
      </c>
      <c r="E18" s="11" t="s">
        <v>86</v>
      </c>
      <c r="F18" s="12">
        <v>23289</v>
      </c>
      <c r="G18" s="13">
        <v>1012</v>
      </c>
      <c r="H18" s="14" t="s">
        <v>12</v>
      </c>
      <c r="I18" s="15">
        <v>37500</v>
      </c>
      <c r="J18" s="43">
        <v>0</v>
      </c>
      <c r="K18" s="43">
        <f>SUM(Table1[[#This Row],[Original Amount]:[Amendment '#1]])</f>
        <v>37500</v>
      </c>
    </row>
    <row r="19" spans="1:11" ht="15" x14ac:dyDescent="0.2">
      <c r="A19" s="9" t="s">
        <v>166</v>
      </c>
      <c r="B19" s="10" t="s">
        <v>110</v>
      </c>
      <c r="C19" s="16" t="s">
        <v>11</v>
      </c>
      <c r="D19" s="16" t="s">
        <v>11</v>
      </c>
      <c r="E19" s="11" t="s">
        <v>86</v>
      </c>
      <c r="F19" s="12">
        <v>23289</v>
      </c>
      <c r="G19" s="17">
        <v>1013</v>
      </c>
      <c r="H19" s="14" t="s">
        <v>12</v>
      </c>
      <c r="I19" s="18">
        <v>37500</v>
      </c>
      <c r="J19" s="43">
        <v>0</v>
      </c>
      <c r="K19" s="43">
        <f>SUM(Table1[[#This Row],[Original Amount]:[Amendment '#1]])</f>
        <v>37500</v>
      </c>
    </row>
    <row r="20" spans="1:11" ht="15" x14ac:dyDescent="0.2">
      <c r="A20" s="9" t="s">
        <v>167</v>
      </c>
      <c r="B20" s="10" t="s">
        <v>112</v>
      </c>
      <c r="C20" s="16" t="s">
        <v>11</v>
      </c>
      <c r="D20" s="16" t="s">
        <v>11</v>
      </c>
      <c r="E20" s="11" t="s">
        <v>86</v>
      </c>
      <c r="F20" s="12">
        <v>23289</v>
      </c>
      <c r="G20" s="17">
        <v>1014</v>
      </c>
      <c r="H20" s="14" t="s">
        <v>12</v>
      </c>
      <c r="I20" s="18">
        <v>37500</v>
      </c>
      <c r="J20" s="43">
        <v>0</v>
      </c>
      <c r="K20" s="43">
        <f>SUM(Table1[[#This Row],[Original Amount]:[Amendment '#1]])</f>
        <v>37500</v>
      </c>
    </row>
    <row r="21" spans="1:11" ht="15" x14ac:dyDescent="0.2">
      <c r="A21" s="9" t="s">
        <v>64</v>
      </c>
      <c r="B21" s="10" t="s">
        <v>56</v>
      </c>
      <c r="C21" s="16" t="s">
        <v>11</v>
      </c>
      <c r="D21" s="16" t="s">
        <v>11</v>
      </c>
      <c r="E21" s="11" t="s">
        <v>86</v>
      </c>
      <c r="F21" s="12">
        <v>23289</v>
      </c>
      <c r="G21" s="17">
        <v>1015</v>
      </c>
      <c r="H21" s="14" t="s">
        <v>12</v>
      </c>
      <c r="I21" s="18">
        <v>86820</v>
      </c>
      <c r="J21" s="38">
        <v>1385</v>
      </c>
      <c r="K21" s="38">
        <f>SUM(Table1[[#This Row],[Original Amount]:[Amendment '#1]])</f>
        <v>88205</v>
      </c>
    </row>
    <row r="22" spans="1:11" ht="15" x14ac:dyDescent="0.2">
      <c r="A22" s="9" t="s">
        <v>168</v>
      </c>
      <c r="B22" s="10" t="s">
        <v>114</v>
      </c>
      <c r="C22" s="16" t="s">
        <v>11</v>
      </c>
      <c r="D22" s="16" t="s">
        <v>11</v>
      </c>
      <c r="E22" s="11" t="s">
        <v>86</v>
      </c>
      <c r="F22" s="12">
        <v>23289</v>
      </c>
      <c r="G22" s="17">
        <v>1016</v>
      </c>
      <c r="H22" s="14" t="s">
        <v>12</v>
      </c>
      <c r="I22" s="18">
        <v>37500</v>
      </c>
      <c r="J22" s="43">
        <v>0</v>
      </c>
      <c r="K22" s="43">
        <f>SUM(Table1[[#This Row],[Original Amount]:[Amendment '#1]])</f>
        <v>37500</v>
      </c>
    </row>
    <row r="23" spans="1:11" ht="15" x14ac:dyDescent="0.2">
      <c r="A23" s="9" t="s">
        <v>169</v>
      </c>
      <c r="B23" s="10" t="s">
        <v>116</v>
      </c>
      <c r="C23" s="16" t="s">
        <v>11</v>
      </c>
      <c r="D23" s="16" t="s">
        <v>11</v>
      </c>
      <c r="E23" s="11" t="s">
        <v>86</v>
      </c>
      <c r="F23" s="12">
        <v>23289</v>
      </c>
      <c r="G23" s="17">
        <v>1017</v>
      </c>
      <c r="H23" s="14" t="s">
        <v>12</v>
      </c>
      <c r="I23" s="18">
        <v>37500</v>
      </c>
      <c r="J23" s="43">
        <v>0</v>
      </c>
      <c r="K23" s="43">
        <f>SUM(Table1[[#This Row],[Original Amount]:[Amendment '#1]])</f>
        <v>37500</v>
      </c>
    </row>
    <row r="24" spans="1:11" ht="15" x14ac:dyDescent="0.2">
      <c r="A24" s="9" t="s">
        <v>170</v>
      </c>
      <c r="B24" s="10" t="s">
        <v>118</v>
      </c>
      <c r="C24" s="16" t="s">
        <v>11</v>
      </c>
      <c r="D24" s="16" t="s">
        <v>11</v>
      </c>
      <c r="E24" s="11" t="s">
        <v>86</v>
      </c>
      <c r="F24" s="12">
        <v>23289</v>
      </c>
      <c r="G24" s="17">
        <v>1018</v>
      </c>
      <c r="H24" s="14" t="s">
        <v>12</v>
      </c>
      <c r="I24" s="18">
        <v>37500</v>
      </c>
      <c r="J24" s="43">
        <v>0</v>
      </c>
      <c r="K24" s="43">
        <f>SUM(Table1[[#This Row],[Original Amount]:[Amendment '#1]])</f>
        <v>37500</v>
      </c>
    </row>
    <row r="25" spans="1:11" ht="15" x14ac:dyDescent="0.2">
      <c r="A25" s="9" t="s">
        <v>65</v>
      </c>
      <c r="B25" s="10" t="s">
        <v>41</v>
      </c>
      <c r="C25" s="16" t="s">
        <v>11</v>
      </c>
      <c r="D25" s="16" t="s">
        <v>11</v>
      </c>
      <c r="E25" s="11" t="s">
        <v>86</v>
      </c>
      <c r="F25" s="12">
        <v>23289</v>
      </c>
      <c r="G25" s="17">
        <v>1019</v>
      </c>
      <c r="H25" s="14" t="s">
        <v>12</v>
      </c>
      <c r="I25" s="18">
        <v>202448</v>
      </c>
      <c r="J25" s="38">
        <v>639</v>
      </c>
      <c r="K25" s="38">
        <f>SUM(Table1[[#This Row],[Original Amount]:[Amendment '#1]])</f>
        <v>203087</v>
      </c>
    </row>
    <row r="26" spans="1:11" ht="15" x14ac:dyDescent="0.2">
      <c r="A26" s="9" t="s">
        <v>66</v>
      </c>
      <c r="B26" s="10" t="s">
        <v>42</v>
      </c>
      <c r="C26" s="16" t="s">
        <v>11</v>
      </c>
      <c r="D26" s="16" t="s">
        <v>11</v>
      </c>
      <c r="E26" s="11" t="s">
        <v>86</v>
      </c>
      <c r="F26" s="12">
        <v>23289</v>
      </c>
      <c r="G26" s="17">
        <v>1020</v>
      </c>
      <c r="H26" s="14" t="s">
        <v>12</v>
      </c>
      <c r="I26" s="18">
        <v>37500</v>
      </c>
      <c r="J26" s="51">
        <v>-37500</v>
      </c>
      <c r="K26" s="38">
        <f>SUM(Table1[[#This Row],[Original Amount]:[Amendment '#1]])</f>
        <v>0</v>
      </c>
    </row>
    <row r="27" spans="1:11" ht="15" x14ac:dyDescent="0.2">
      <c r="A27" s="9" t="s">
        <v>171</v>
      </c>
      <c r="B27" s="10" t="s">
        <v>120</v>
      </c>
      <c r="C27" s="16" t="s">
        <v>11</v>
      </c>
      <c r="D27" s="16" t="s">
        <v>11</v>
      </c>
      <c r="E27" s="11" t="s">
        <v>86</v>
      </c>
      <c r="F27" s="12">
        <v>23289</v>
      </c>
      <c r="G27" s="17">
        <v>1021</v>
      </c>
      <c r="H27" s="14" t="s">
        <v>12</v>
      </c>
      <c r="I27" s="18">
        <v>37500</v>
      </c>
      <c r="J27" s="43">
        <v>0</v>
      </c>
      <c r="K27" s="43">
        <f>SUM(Table1[[#This Row],[Original Amount]:[Amendment '#1]])</f>
        <v>37500</v>
      </c>
    </row>
    <row r="28" spans="1:11" ht="15" x14ac:dyDescent="0.2">
      <c r="A28" s="9" t="s">
        <v>172</v>
      </c>
      <c r="B28" s="10" t="s">
        <v>122</v>
      </c>
      <c r="C28" s="16" t="s">
        <v>11</v>
      </c>
      <c r="D28" s="16" t="s">
        <v>11</v>
      </c>
      <c r="E28" s="11" t="s">
        <v>86</v>
      </c>
      <c r="F28" s="12">
        <v>23289</v>
      </c>
      <c r="G28" s="17">
        <v>1022</v>
      </c>
      <c r="H28" s="14" t="s">
        <v>12</v>
      </c>
      <c r="I28" s="18">
        <v>37500</v>
      </c>
      <c r="J28" s="43">
        <v>0</v>
      </c>
      <c r="K28" s="43">
        <f>SUM(Table1[[#This Row],[Original Amount]:[Amendment '#1]])</f>
        <v>37500</v>
      </c>
    </row>
    <row r="29" spans="1:11" ht="15" x14ac:dyDescent="0.2">
      <c r="A29" s="9" t="s">
        <v>173</v>
      </c>
      <c r="B29" s="10" t="s">
        <v>124</v>
      </c>
      <c r="C29" s="16" t="s">
        <v>11</v>
      </c>
      <c r="D29" s="16" t="s">
        <v>11</v>
      </c>
      <c r="E29" s="11" t="s">
        <v>86</v>
      </c>
      <c r="F29" s="12">
        <v>23289</v>
      </c>
      <c r="G29" s="17">
        <v>1023</v>
      </c>
      <c r="H29" s="14" t="s">
        <v>12</v>
      </c>
      <c r="I29" s="18">
        <v>37500</v>
      </c>
      <c r="J29" s="43">
        <v>0</v>
      </c>
      <c r="K29" s="43">
        <f>SUM(Table1[[#This Row],[Original Amount]:[Amendment '#1]])</f>
        <v>37500</v>
      </c>
    </row>
    <row r="30" spans="1:11" ht="15" x14ac:dyDescent="0.2">
      <c r="A30" s="9" t="s">
        <v>67</v>
      </c>
      <c r="B30" s="10" t="s">
        <v>43</v>
      </c>
      <c r="C30" s="16" t="s">
        <v>11</v>
      </c>
      <c r="D30" s="16" t="s">
        <v>11</v>
      </c>
      <c r="E30" s="11" t="s">
        <v>86</v>
      </c>
      <c r="F30" s="12">
        <v>23289</v>
      </c>
      <c r="G30" s="17">
        <v>1024</v>
      </c>
      <c r="H30" s="14" t="s">
        <v>12</v>
      </c>
      <c r="I30" s="18">
        <v>57867</v>
      </c>
      <c r="J30" s="38">
        <v>1918</v>
      </c>
      <c r="K30" s="38">
        <f>SUM(Table1[[#This Row],[Original Amount]:[Amendment '#1]])</f>
        <v>59785</v>
      </c>
    </row>
    <row r="31" spans="1:11" ht="15" x14ac:dyDescent="0.2">
      <c r="A31" s="9" t="s">
        <v>174</v>
      </c>
      <c r="B31" s="10" t="s">
        <v>126</v>
      </c>
      <c r="C31" s="16" t="s">
        <v>11</v>
      </c>
      <c r="D31" s="16" t="s">
        <v>11</v>
      </c>
      <c r="E31" s="11" t="s">
        <v>86</v>
      </c>
      <c r="F31" s="12">
        <v>23289</v>
      </c>
      <c r="G31" s="17">
        <v>1025</v>
      </c>
      <c r="H31" s="14" t="s">
        <v>12</v>
      </c>
      <c r="I31" s="18">
        <v>37500</v>
      </c>
      <c r="J31" s="43">
        <v>0</v>
      </c>
      <c r="K31" s="43">
        <f>SUM(Table1[[#This Row],[Original Amount]:[Amendment '#1]])</f>
        <v>37500</v>
      </c>
    </row>
    <row r="32" spans="1:11" ht="15" x14ac:dyDescent="0.2">
      <c r="A32" s="9" t="s">
        <v>175</v>
      </c>
      <c r="B32" s="10" t="s">
        <v>128</v>
      </c>
      <c r="C32" s="16" t="s">
        <v>11</v>
      </c>
      <c r="D32" s="16" t="s">
        <v>11</v>
      </c>
      <c r="E32" s="11" t="s">
        <v>86</v>
      </c>
      <c r="F32" s="12">
        <v>23289</v>
      </c>
      <c r="G32" s="17">
        <v>1026</v>
      </c>
      <c r="H32" s="14" t="s">
        <v>12</v>
      </c>
      <c r="I32" s="18">
        <v>37500</v>
      </c>
      <c r="J32" s="43">
        <v>0</v>
      </c>
      <c r="K32" s="43">
        <f>SUM(Table1[[#This Row],[Original Amount]:[Amendment '#1]])</f>
        <v>37500</v>
      </c>
    </row>
    <row r="33" spans="1:11" ht="15" x14ac:dyDescent="0.2">
      <c r="A33" s="9" t="s">
        <v>68</v>
      </c>
      <c r="B33" s="10" t="s">
        <v>44</v>
      </c>
      <c r="C33" s="16" t="s">
        <v>11</v>
      </c>
      <c r="D33" s="16" t="s">
        <v>11</v>
      </c>
      <c r="E33" s="11" t="s">
        <v>86</v>
      </c>
      <c r="F33" s="12">
        <v>23289</v>
      </c>
      <c r="G33" s="17">
        <v>1027</v>
      </c>
      <c r="H33" s="14" t="s">
        <v>12</v>
      </c>
      <c r="I33" s="18">
        <v>63976</v>
      </c>
      <c r="J33" s="38">
        <v>1918</v>
      </c>
      <c r="K33" s="38">
        <f>SUM(Table1[[#This Row],[Original Amount]:[Amendment '#1]])</f>
        <v>65894</v>
      </c>
    </row>
    <row r="34" spans="1:11" ht="15" x14ac:dyDescent="0.2">
      <c r="A34" s="9" t="s">
        <v>176</v>
      </c>
      <c r="B34" s="10" t="s">
        <v>130</v>
      </c>
      <c r="C34" s="16" t="s">
        <v>11</v>
      </c>
      <c r="D34" s="16" t="s">
        <v>11</v>
      </c>
      <c r="E34" s="11" t="s">
        <v>86</v>
      </c>
      <c r="F34" s="12">
        <v>23289</v>
      </c>
      <c r="G34" s="17">
        <v>1028</v>
      </c>
      <c r="H34" s="14" t="s">
        <v>12</v>
      </c>
      <c r="I34" s="18">
        <v>37500</v>
      </c>
      <c r="J34" s="43">
        <v>0</v>
      </c>
      <c r="K34" s="43">
        <f>SUM(Table1[[#This Row],[Original Amount]:[Amendment '#1]])</f>
        <v>37500</v>
      </c>
    </row>
    <row r="35" spans="1:11" ht="15" x14ac:dyDescent="0.2">
      <c r="A35" s="9" t="s">
        <v>177</v>
      </c>
      <c r="B35" s="10" t="s">
        <v>132</v>
      </c>
      <c r="C35" s="16" t="s">
        <v>11</v>
      </c>
      <c r="D35" s="16" t="s">
        <v>11</v>
      </c>
      <c r="E35" s="11" t="s">
        <v>86</v>
      </c>
      <c r="F35" s="12">
        <v>23289</v>
      </c>
      <c r="G35" s="17">
        <v>1029</v>
      </c>
      <c r="H35" s="14" t="s">
        <v>12</v>
      </c>
      <c r="I35" s="18">
        <v>37500</v>
      </c>
      <c r="J35" s="43">
        <v>0</v>
      </c>
      <c r="K35" s="43">
        <f>SUM(Table1[[#This Row],[Original Amount]:[Amendment '#1]])</f>
        <v>37500</v>
      </c>
    </row>
    <row r="36" spans="1:11" ht="15" x14ac:dyDescent="0.2">
      <c r="A36" s="9" t="s">
        <v>69</v>
      </c>
      <c r="B36" s="10" t="s">
        <v>57</v>
      </c>
      <c r="C36" s="16" t="s">
        <v>11</v>
      </c>
      <c r="D36" s="16" t="s">
        <v>11</v>
      </c>
      <c r="E36" s="11" t="s">
        <v>86</v>
      </c>
      <c r="F36" s="12">
        <v>23289</v>
      </c>
      <c r="G36" s="17">
        <v>1030</v>
      </c>
      <c r="H36" s="14" t="s">
        <v>12</v>
      </c>
      <c r="I36" s="18">
        <v>156713</v>
      </c>
      <c r="J36" s="38">
        <v>1385</v>
      </c>
      <c r="K36" s="38">
        <f>SUM(Table1[[#This Row],[Original Amount]:[Amendment '#1]])</f>
        <v>158098</v>
      </c>
    </row>
    <row r="37" spans="1:11" ht="15" x14ac:dyDescent="0.2">
      <c r="A37" s="9" t="s">
        <v>70</v>
      </c>
      <c r="B37" s="10" t="s">
        <v>17</v>
      </c>
      <c r="C37" s="16" t="s">
        <v>11</v>
      </c>
      <c r="D37" s="16" t="s">
        <v>11</v>
      </c>
      <c r="E37" s="11" t="s">
        <v>86</v>
      </c>
      <c r="F37" s="12">
        <v>23289</v>
      </c>
      <c r="G37" s="17">
        <v>1031</v>
      </c>
      <c r="H37" s="14" t="s">
        <v>12</v>
      </c>
      <c r="I37" s="18">
        <v>63435</v>
      </c>
      <c r="J37" s="38">
        <v>1918</v>
      </c>
      <c r="K37" s="38">
        <f>SUM(Table1[[#This Row],[Original Amount]:[Amendment '#1]])</f>
        <v>65353</v>
      </c>
    </row>
    <row r="38" spans="1:11" ht="15" x14ac:dyDescent="0.2">
      <c r="A38" s="9" t="s">
        <v>178</v>
      </c>
      <c r="B38" s="10" t="s">
        <v>134</v>
      </c>
      <c r="C38" s="16" t="s">
        <v>11</v>
      </c>
      <c r="D38" s="16" t="s">
        <v>11</v>
      </c>
      <c r="E38" s="11" t="s">
        <v>86</v>
      </c>
      <c r="F38" s="12">
        <v>23289</v>
      </c>
      <c r="G38" s="17">
        <v>1032</v>
      </c>
      <c r="H38" s="14" t="s">
        <v>12</v>
      </c>
      <c r="I38" s="18">
        <v>37500</v>
      </c>
      <c r="J38" s="43">
        <v>0</v>
      </c>
      <c r="K38" s="43">
        <f>SUM(Table1[[#This Row],[Original Amount]:[Amendment '#1]])</f>
        <v>37500</v>
      </c>
    </row>
    <row r="39" spans="1:11" ht="15" x14ac:dyDescent="0.2">
      <c r="A39" s="9" t="s">
        <v>71</v>
      </c>
      <c r="B39" s="10" t="s">
        <v>45</v>
      </c>
      <c r="C39" s="16" t="s">
        <v>11</v>
      </c>
      <c r="D39" s="16" t="s">
        <v>11</v>
      </c>
      <c r="E39" s="11" t="s">
        <v>86</v>
      </c>
      <c r="F39" s="12">
        <v>23289</v>
      </c>
      <c r="G39" s="17">
        <v>1033</v>
      </c>
      <c r="H39" s="14" t="s">
        <v>12</v>
      </c>
      <c r="I39" s="18">
        <v>144298</v>
      </c>
      <c r="J39" s="38">
        <v>1385</v>
      </c>
      <c r="K39" s="38">
        <f>SUM(Table1[[#This Row],[Original Amount]:[Amendment '#1]])</f>
        <v>145683</v>
      </c>
    </row>
    <row r="40" spans="1:11" ht="15" x14ac:dyDescent="0.2">
      <c r="A40" s="9" t="s">
        <v>72</v>
      </c>
      <c r="B40" s="10" t="s">
        <v>46</v>
      </c>
      <c r="C40" s="16" t="s">
        <v>11</v>
      </c>
      <c r="D40" s="16" t="s">
        <v>11</v>
      </c>
      <c r="E40" s="11" t="s">
        <v>86</v>
      </c>
      <c r="F40" s="12">
        <v>23289</v>
      </c>
      <c r="G40" s="17">
        <v>1034</v>
      </c>
      <c r="H40" s="14" t="s">
        <v>12</v>
      </c>
      <c r="I40" s="18">
        <v>98971</v>
      </c>
      <c r="J40" s="38">
        <v>1385</v>
      </c>
      <c r="K40" s="38">
        <f>SUM(Table1[[#This Row],[Original Amount]:[Amendment '#1]])</f>
        <v>100356</v>
      </c>
    </row>
    <row r="41" spans="1:11" ht="15" x14ac:dyDescent="0.2">
      <c r="A41" s="9" t="s">
        <v>179</v>
      </c>
      <c r="B41" s="10" t="s">
        <v>136</v>
      </c>
      <c r="C41" s="16" t="s">
        <v>11</v>
      </c>
      <c r="D41" s="16" t="s">
        <v>11</v>
      </c>
      <c r="E41" s="11" t="s">
        <v>86</v>
      </c>
      <c r="F41" s="12">
        <v>23289</v>
      </c>
      <c r="G41" s="17">
        <v>1035</v>
      </c>
      <c r="H41" s="14" t="s">
        <v>12</v>
      </c>
      <c r="I41" s="18">
        <v>37500</v>
      </c>
      <c r="J41" s="43">
        <v>0</v>
      </c>
      <c r="K41" s="43">
        <f>SUM(Table1[[#This Row],[Original Amount]:[Amendment '#1]])</f>
        <v>37500</v>
      </c>
    </row>
    <row r="42" spans="1:11" ht="15" x14ac:dyDescent="0.2">
      <c r="A42" s="9" t="s">
        <v>73</v>
      </c>
      <c r="B42" s="10" t="s">
        <v>58</v>
      </c>
      <c r="C42" s="16" t="s">
        <v>11</v>
      </c>
      <c r="D42" s="16" t="s">
        <v>11</v>
      </c>
      <c r="E42" s="11" t="s">
        <v>86</v>
      </c>
      <c r="F42" s="12">
        <v>23289</v>
      </c>
      <c r="G42" s="17">
        <v>1036</v>
      </c>
      <c r="H42" s="14" t="s">
        <v>12</v>
      </c>
      <c r="I42" s="18">
        <v>138888</v>
      </c>
      <c r="J42" s="38">
        <v>1385</v>
      </c>
      <c r="K42" s="38">
        <f>SUM(Table1[[#This Row],[Original Amount]:[Amendment '#1]])</f>
        <v>140273</v>
      </c>
    </row>
    <row r="43" spans="1:11" ht="15" x14ac:dyDescent="0.2">
      <c r="A43" s="9" t="s">
        <v>74</v>
      </c>
      <c r="B43" s="10" t="s">
        <v>47</v>
      </c>
      <c r="C43" s="16" t="s">
        <v>11</v>
      </c>
      <c r="D43" s="16" t="s">
        <v>11</v>
      </c>
      <c r="E43" s="11" t="s">
        <v>86</v>
      </c>
      <c r="F43" s="12">
        <v>23289</v>
      </c>
      <c r="G43" s="17">
        <v>1037</v>
      </c>
      <c r="H43" s="14" t="s">
        <v>12</v>
      </c>
      <c r="I43" s="18">
        <v>162940</v>
      </c>
      <c r="J43" s="38">
        <v>1385</v>
      </c>
      <c r="K43" s="38">
        <f>SUM(Table1[[#This Row],[Original Amount]:[Amendment '#1]])</f>
        <v>164325</v>
      </c>
    </row>
    <row r="44" spans="1:11" ht="15" x14ac:dyDescent="0.2">
      <c r="A44" s="9" t="s">
        <v>75</v>
      </c>
      <c r="B44" s="10" t="s">
        <v>59</v>
      </c>
      <c r="C44" s="16" t="s">
        <v>11</v>
      </c>
      <c r="D44" s="16" t="s">
        <v>11</v>
      </c>
      <c r="E44" s="11" t="s">
        <v>86</v>
      </c>
      <c r="F44" s="12">
        <v>23289</v>
      </c>
      <c r="G44" s="17">
        <v>1038</v>
      </c>
      <c r="H44" s="14" t="s">
        <v>12</v>
      </c>
      <c r="I44" s="18">
        <v>58317</v>
      </c>
      <c r="J44" s="38">
        <v>1918</v>
      </c>
      <c r="K44" s="38">
        <f>SUM(Table1[[#This Row],[Original Amount]:[Amendment '#1]])</f>
        <v>60235</v>
      </c>
    </row>
    <row r="45" spans="1:11" ht="15" x14ac:dyDescent="0.2">
      <c r="A45" s="9" t="s">
        <v>76</v>
      </c>
      <c r="B45" s="10" t="s">
        <v>48</v>
      </c>
      <c r="C45" s="16" t="s">
        <v>11</v>
      </c>
      <c r="D45" s="16" t="s">
        <v>11</v>
      </c>
      <c r="E45" s="11" t="s">
        <v>86</v>
      </c>
      <c r="F45" s="12">
        <v>23289</v>
      </c>
      <c r="G45" s="17">
        <v>1039</v>
      </c>
      <c r="H45" s="14" t="s">
        <v>12</v>
      </c>
      <c r="I45" s="18">
        <v>75220</v>
      </c>
      <c r="J45" s="38">
        <v>1385</v>
      </c>
      <c r="K45" s="38">
        <f>SUM(Table1[[#This Row],[Original Amount]:[Amendment '#1]])</f>
        <v>76605</v>
      </c>
    </row>
    <row r="46" spans="1:11" ht="15" x14ac:dyDescent="0.2">
      <c r="A46" s="9" t="s">
        <v>180</v>
      </c>
      <c r="B46" s="10" t="s">
        <v>138</v>
      </c>
      <c r="C46" s="16" t="s">
        <v>11</v>
      </c>
      <c r="D46" s="16" t="s">
        <v>11</v>
      </c>
      <c r="E46" s="11" t="s">
        <v>86</v>
      </c>
      <c r="F46" s="12">
        <v>23289</v>
      </c>
      <c r="G46" s="17">
        <v>1040</v>
      </c>
      <c r="H46" s="14" t="s">
        <v>12</v>
      </c>
      <c r="I46" s="18">
        <v>37500</v>
      </c>
      <c r="J46" s="43">
        <v>0</v>
      </c>
      <c r="K46" s="43">
        <f>SUM(Table1[[#This Row],[Original Amount]:[Amendment '#1]])</f>
        <v>37500</v>
      </c>
    </row>
    <row r="47" spans="1:11" ht="15" x14ac:dyDescent="0.2">
      <c r="A47" s="9" t="s">
        <v>77</v>
      </c>
      <c r="B47" s="10" t="s">
        <v>49</v>
      </c>
      <c r="C47" s="16" t="s">
        <v>11</v>
      </c>
      <c r="D47" s="16" t="s">
        <v>11</v>
      </c>
      <c r="E47" s="11" t="s">
        <v>86</v>
      </c>
      <c r="F47" s="12">
        <v>23289</v>
      </c>
      <c r="G47" s="17">
        <v>1041</v>
      </c>
      <c r="H47" s="14" t="s">
        <v>12</v>
      </c>
      <c r="I47" s="18">
        <v>69504</v>
      </c>
      <c r="J47" s="38">
        <v>1918</v>
      </c>
      <c r="K47" s="38">
        <f>SUM(Table1[[#This Row],[Original Amount]:[Amendment '#1]])</f>
        <v>71422</v>
      </c>
    </row>
    <row r="48" spans="1:11" ht="15" x14ac:dyDescent="0.2">
      <c r="A48" s="9" t="s">
        <v>78</v>
      </c>
      <c r="B48" s="10" t="s">
        <v>60</v>
      </c>
      <c r="C48" s="16" t="s">
        <v>11</v>
      </c>
      <c r="D48" s="16" t="s">
        <v>11</v>
      </c>
      <c r="E48" s="11" t="s">
        <v>86</v>
      </c>
      <c r="F48" s="12">
        <v>23289</v>
      </c>
      <c r="G48" s="17">
        <v>1042</v>
      </c>
      <c r="H48" s="14" t="s">
        <v>12</v>
      </c>
      <c r="I48" s="18">
        <v>61214</v>
      </c>
      <c r="J48" s="38">
        <v>1918</v>
      </c>
      <c r="K48" s="38">
        <f>SUM(Table1[[#This Row],[Original Amount]:[Amendment '#1]])</f>
        <v>63132</v>
      </c>
    </row>
    <row r="49" spans="1:11" ht="15" x14ac:dyDescent="0.2">
      <c r="A49" s="9" t="s">
        <v>79</v>
      </c>
      <c r="B49" s="10" t="s">
        <v>19</v>
      </c>
      <c r="C49" s="16" t="s">
        <v>11</v>
      </c>
      <c r="D49" s="16" t="s">
        <v>11</v>
      </c>
      <c r="E49" s="11" t="s">
        <v>86</v>
      </c>
      <c r="F49" s="12">
        <v>23289</v>
      </c>
      <c r="G49" s="17">
        <v>1043</v>
      </c>
      <c r="H49" s="14" t="s">
        <v>12</v>
      </c>
      <c r="I49" s="18">
        <v>103207</v>
      </c>
      <c r="J49" s="38">
        <v>1385</v>
      </c>
      <c r="K49" s="38">
        <f>SUM(Table1[[#This Row],[Original Amount]:[Amendment '#1]])</f>
        <v>104592</v>
      </c>
    </row>
    <row r="50" spans="1:11" ht="15" x14ac:dyDescent="0.2">
      <c r="A50" s="9" t="s">
        <v>80</v>
      </c>
      <c r="B50" s="10" t="s">
        <v>50</v>
      </c>
      <c r="C50" s="16" t="s">
        <v>11</v>
      </c>
      <c r="D50" s="16" t="s">
        <v>11</v>
      </c>
      <c r="E50" s="11" t="s">
        <v>86</v>
      </c>
      <c r="F50" s="12">
        <v>23289</v>
      </c>
      <c r="G50" s="17">
        <v>1044</v>
      </c>
      <c r="H50" s="14" t="s">
        <v>12</v>
      </c>
      <c r="I50" s="18">
        <v>52949</v>
      </c>
      <c r="J50" s="38">
        <v>2127</v>
      </c>
      <c r="K50" s="38">
        <f>SUM(Table1[[#This Row],[Original Amount]:[Amendment '#1]])</f>
        <v>55076</v>
      </c>
    </row>
    <row r="51" spans="1:11" ht="15" x14ac:dyDescent="0.2">
      <c r="A51" s="9" t="s">
        <v>181</v>
      </c>
      <c r="B51" s="10" t="s">
        <v>140</v>
      </c>
      <c r="C51" s="16" t="s">
        <v>11</v>
      </c>
      <c r="D51" s="16" t="s">
        <v>11</v>
      </c>
      <c r="E51" s="11" t="s">
        <v>86</v>
      </c>
      <c r="F51" s="12">
        <v>23289</v>
      </c>
      <c r="G51" s="17">
        <v>1045</v>
      </c>
      <c r="H51" s="14" t="s">
        <v>12</v>
      </c>
      <c r="I51" s="18">
        <v>37500</v>
      </c>
      <c r="J51" s="43">
        <v>0</v>
      </c>
      <c r="K51" s="43">
        <f>SUM(Table1[[#This Row],[Original Amount]:[Amendment '#1]])</f>
        <v>37500</v>
      </c>
    </row>
    <row r="52" spans="1:11" ht="15" x14ac:dyDescent="0.2">
      <c r="A52" s="9" t="s">
        <v>182</v>
      </c>
      <c r="B52" s="10" t="s">
        <v>142</v>
      </c>
      <c r="C52" s="16" t="s">
        <v>11</v>
      </c>
      <c r="D52" s="16" t="s">
        <v>11</v>
      </c>
      <c r="E52" s="11" t="s">
        <v>86</v>
      </c>
      <c r="F52" s="12">
        <v>23289</v>
      </c>
      <c r="G52" s="17">
        <v>1046</v>
      </c>
      <c r="H52" s="14" t="s">
        <v>12</v>
      </c>
      <c r="I52" s="18">
        <v>37500</v>
      </c>
      <c r="J52" s="43">
        <v>0</v>
      </c>
      <c r="K52" s="43">
        <f>SUM(Table1[[#This Row],[Original Amount]:[Amendment '#1]])</f>
        <v>37500</v>
      </c>
    </row>
    <row r="53" spans="1:11" ht="15" x14ac:dyDescent="0.2">
      <c r="A53" s="9" t="s">
        <v>183</v>
      </c>
      <c r="B53" s="10" t="s">
        <v>144</v>
      </c>
      <c r="C53" s="16" t="s">
        <v>11</v>
      </c>
      <c r="D53" s="16" t="s">
        <v>11</v>
      </c>
      <c r="E53" s="11" t="s">
        <v>86</v>
      </c>
      <c r="F53" s="12">
        <v>23289</v>
      </c>
      <c r="G53" s="17">
        <v>1047</v>
      </c>
      <c r="H53" s="14" t="s">
        <v>12</v>
      </c>
      <c r="I53" s="18">
        <v>37500</v>
      </c>
      <c r="J53" s="43">
        <v>0</v>
      </c>
      <c r="K53" s="43">
        <f>SUM(Table1[[#This Row],[Original Amount]:[Amendment '#1]])</f>
        <v>37500</v>
      </c>
    </row>
    <row r="54" spans="1:11" ht="15" x14ac:dyDescent="0.2">
      <c r="A54" s="9" t="s">
        <v>81</v>
      </c>
      <c r="B54" s="10" t="s">
        <v>51</v>
      </c>
      <c r="C54" s="16" t="s">
        <v>11</v>
      </c>
      <c r="D54" s="16" t="s">
        <v>11</v>
      </c>
      <c r="E54" s="11" t="s">
        <v>86</v>
      </c>
      <c r="F54" s="12">
        <v>23289</v>
      </c>
      <c r="G54" s="17">
        <v>1048</v>
      </c>
      <c r="H54" s="14" t="s">
        <v>12</v>
      </c>
      <c r="I54" s="18">
        <v>58905</v>
      </c>
      <c r="J54" s="38">
        <v>1918</v>
      </c>
      <c r="K54" s="38">
        <f>SUM(Table1[[#This Row],[Original Amount]:[Amendment '#1]])</f>
        <v>60823</v>
      </c>
    </row>
    <row r="55" spans="1:11" ht="15" x14ac:dyDescent="0.2">
      <c r="A55" s="9" t="s">
        <v>82</v>
      </c>
      <c r="B55" s="10" t="s">
        <v>52</v>
      </c>
      <c r="C55" s="16" t="s">
        <v>11</v>
      </c>
      <c r="D55" s="16" t="s">
        <v>11</v>
      </c>
      <c r="E55" s="11" t="s">
        <v>86</v>
      </c>
      <c r="F55" s="12">
        <v>23289</v>
      </c>
      <c r="G55" s="17">
        <v>1049</v>
      </c>
      <c r="H55" s="14" t="s">
        <v>12</v>
      </c>
      <c r="I55" s="18">
        <v>60665</v>
      </c>
      <c r="J55" s="38">
        <v>1918</v>
      </c>
      <c r="K55" s="38">
        <f>SUM(Table1[[#This Row],[Original Amount]:[Amendment '#1]])</f>
        <v>62583</v>
      </c>
    </row>
    <row r="56" spans="1:11" ht="15" x14ac:dyDescent="0.2">
      <c r="A56" s="9" t="s">
        <v>83</v>
      </c>
      <c r="B56" s="10" t="s">
        <v>53</v>
      </c>
      <c r="C56" s="16" t="s">
        <v>11</v>
      </c>
      <c r="D56" s="16" t="s">
        <v>11</v>
      </c>
      <c r="E56" s="11" t="s">
        <v>86</v>
      </c>
      <c r="F56" s="12">
        <v>23289</v>
      </c>
      <c r="G56" s="17">
        <v>1050</v>
      </c>
      <c r="H56" s="14" t="s">
        <v>12</v>
      </c>
      <c r="I56" s="18">
        <v>64919</v>
      </c>
      <c r="J56" s="38">
        <v>1385</v>
      </c>
      <c r="K56" s="38">
        <f>SUM(Table1[[#This Row],[Original Amount]:[Amendment '#1]])</f>
        <v>66304</v>
      </c>
    </row>
    <row r="57" spans="1:11" ht="15" x14ac:dyDescent="0.2">
      <c r="A57" s="9" t="s">
        <v>184</v>
      </c>
      <c r="B57" s="10" t="s">
        <v>146</v>
      </c>
      <c r="C57" s="16" t="s">
        <v>11</v>
      </c>
      <c r="D57" s="16" t="s">
        <v>11</v>
      </c>
      <c r="E57" s="11" t="s">
        <v>86</v>
      </c>
      <c r="F57" s="12">
        <v>23289</v>
      </c>
      <c r="G57" s="17">
        <v>1051</v>
      </c>
      <c r="H57" s="14" t="s">
        <v>12</v>
      </c>
      <c r="I57" s="18">
        <v>37500</v>
      </c>
      <c r="J57" s="43">
        <v>0</v>
      </c>
      <c r="K57" s="43">
        <f>SUM(Table1[[#This Row],[Original Amount]:[Amendment '#1]])</f>
        <v>37500</v>
      </c>
    </row>
    <row r="58" spans="1:11" ht="15" x14ac:dyDescent="0.2">
      <c r="A58" s="9" t="s">
        <v>185</v>
      </c>
      <c r="B58" s="10" t="s">
        <v>148</v>
      </c>
      <c r="C58" s="16" t="s">
        <v>11</v>
      </c>
      <c r="D58" s="16" t="s">
        <v>11</v>
      </c>
      <c r="E58" s="11" t="s">
        <v>86</v>
      </c>
      <c r="F58" s="12">
        <v>23289</v>
      </c>
      <c r="G58" s="17">
        <v>1052</v>
      </c>
      <c r="H58" s="14" t="s">
        <v>12</v>
      </c>
      <c r="I58" s="18">
        <v>37500</v>
      </c>
      <c r="J58" s="43">
        <v>0</v>
      </c>
      <c r="K58" s="43">
        <f>SUM(Table1[[#This Row],[Original Amount]:[Amendment '#1]])</f>
        <v>37500</v>
      </c>
    </row>
    <row r="59" spans="1:11" ht="15" x14ac:dyDescent="0.2">
      <c r="A59" s="9" t="s">
        <v>186</v>
      </c>
      <c r="B59" s="10" t="s">
        <v>150</v>
      </c>
      <c r="C59" s="16" t="s">
        <v>11</v>
      </c>
      <c r="D59" s="16" t="s">
        <v>11</v>
      </c>
      <c r="E59" s="11" t="s">
        <v>86</v>
      </c>
      <c r="F59" s="12">
        <v>23289</v>
      </c>
      <c r="G59" s="17">
        <v>1053</v>
      </c>
      <c r="H59" s="14" t="s">
        <v>12</v>
      </c>
      <c r="I59" s="18">
        <v>37500</v>
      </c>
      <c r="J59" s="43">
        <v>0</v>
      </c>
      <c r="K59" s="43">
        <f>SUM(Table1[[#This Row],[Original Amount]:[Amendment '#1]])</f>
        <v>37500</v>
      </c>
    </row>
    <row r="60" spans="1:11" ht="15" x14ac:dyDescent="0.2">
      <c r="A60" s="9" t="s">
        <v>84</v>
      </c>
      <c r="B60" s="10" t="s">
        <v>54</v>
      </c>
      <c r="C60" s="16" t="s">
        <v>11</v>
      </c>
      <c r="D60" s="16" t="s">
        <v>11</v>
      </c>
      <c r="E60" s="11" t="s">
        <v>86</v>
      </c>
      <c r="F60" s="12">
        <v>23289</v>
      </c>
      <c r="G60" s="17">
        <v>1054</v>
      </c>
      <c r="H60" s="14" t="s">
        <v>12</v>
      </c>
      <c r="I60" s="18">
        <v>63590</v>
      </c>
      <c r="J60" s="38">
        <v>1385</v>
      </c>
      <c r="K60" s="38">
        <f>SUM(Table1[[#This Row],[Original Amount]:[Amendment '#1]])</f>
        <v>64975</v>
      </c>
    </row>
    <row r="61" spans="1:11" ht="15" x14ac:dyDescent="0.2">
      <c r="A61" s="9" t="s">
        <v>187</v>
      </c>
      <c r="B61" s="10" t="s">
        <v>152</v>
      </c>
      <c r="C61" s="16" t="s">
        <v>11</v>
      </c>
      <c r="D61" s="16" t="s">
        <v>11</v>
      </c>
      <c r="E61" s="11" t="s">
        <v>86</v>
      </c>
      <c r="F61" s="12">
        <v>23289</v>
      </c>
      <c r="G61" s="17">
        <v>1055</v>
      </c>
      <c r="H61" s="14" t="s">
        <v>12</v>
      </c>
      <c r="I61" s="18">
        <v>37500</v>
      </c>
      <c r="J61" s="43">
        <v>0</v>
      </c>
      <c r="K61" s="43">
        <f>SUM(Table1[[#This Row],[Original Amount]:[Amendment '#1]])</f>
        <v>37500</v>
      </c>
    </row>
    <row r="62" spans="1:11" ht="15" x14ac:dyDescent="0.2">
      <c r="A62" s="9" t="s">
        <v>85</v>
      </c>
      <c r="B62" s="10" t="s">
        <v>55</v>
      </c>
      <c r="C62" s="16" t="s">
        <v>11</v>
      </c>
      <c r="D62" s="16" t="s">
        <v>11</v>
      </c>
      <c r="E62" s="11" t="s">
        <v>86</v>
      </c>
      <c r="F62" s="12">
        <v>23289</v>
      </c>
      <c r="G62" s="17">
        <v>1056</v>
      </c>
      <c r="H62" s="14" t="s">
        <v>12</v>
      </c>
      <c r="I62" s="18">
        <v>71499</v>
      </c>
      <c r="J62" s="38">
        <v>1385</v>
      </c>
      <c r="K62" s="38">
        <f>SUM(Table1[[#This Row],[Original Amount]:[Amendment '#1]])</f>
        <v>72884</v>
      </c>
    </row>
    <row r="63" spans="1:11" ht="15" x14ac:dyDescent="0.2">
      <c r="A63" s="39" t="s">
        <v>188</v>
      </c>
      <c r="B63" s="40" t="s">
        <v>154</v>
      </c>
      <c r="C63" s="16" t="s">
        <v>11</v>
      </c>
      <c r="D63" s="16" t="s">
        <v>11</v>
      </c>
      <c r="E63" s="16" t="s">
        <v>86</v>
      </c>
      <c r="F63" s="41">
        <v>23289</v>
      </c>
      <c r="G63" s="17">
        <v>1057</v>
      </c>
      <c r="H63" s="42" t="s">
        <v>12</v>
      </c>
      <c r="I63" s="18">
        <v>37500</v>
      </c>
      <c r="J63" s="43">
        <v>0</v>
      </c>
      <c r="K63" s="43">
        <f>SUM(Table1[[#This Row],[Original Amount]:[Amendment '#1]])</f>
        <v>37500</v>
      </c>
    </row>
    <row r="64" spans="1:11" ht="15" x14ac:dyDescent="0.2">
      <c r="A64" s="39" t="s">
        <v>189</v>
      </c>
      <c r="B64" s="40" t="s">
        <v>156</v>
      </c>
      <c r="C64" s="16" t="s">
        <v>11</v>
      </c>
      <c r="D64" s="16" t="s">
        <v>11</v>
      </c>
      <c r="E64" s="16" t="s">
        <v>86</v>
      </c>
      <c r="F64" s="41">
        <v>23289</v>
      </c>
      <c r="G64" s="17">
        <v>1058</v>
      </c>
      <c r="H64" s="42" t="s">
        <v>12</v>
      </c>
      <c r="I64" s="18">
        <v>37500</v>
      </c>
      <c r="J64" s="43">
        <v>0</v>
      </c>
      <c r="K64" s="43">
        <f>SUM(Table1[[#This Row],[Original Amount]:[Amendment '#1]])</f>
        <v>37500</v>
      </c>
    </row>
  </sheetData>
  <printOptions gridLines="1"/>
  <pageMargins left="0.25" right="0.25" top="0.75" bottom="0.75" header="0.3" footer="0.3"/>
  <pageSetup scale="8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Funding Results</vt:lpstr>
      <vt:lpstr>Reporting Data</vt:lpstr>
      <vt:lpstr>'Funding Results'!Print_Area</vt:lpstr>
      <vt:lpstr>'Reporting Data'!Print_Area</vt:lpstr>
      <vt:lpstr>'Reporting Data'!Print_Titles</vt:lpstr>
    </vt:vector>
  </TitlesOfParts>
  <Company>California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Recip20: TUPE CTA 99 (CA Dept of Education)</dc:title>
  <dc:subject>Tobacco-Use Prevention Education County Technical Assistance Proposition 99 Amended Funding Results Fiscal Year 2020-21.</dc:subject>
  <dc:creator>Rachael Gutierrez</dc:creator>
  <cp:keywords>Prop 99, CTA, TUPE, FY 2020-21.</cp:keywords>
  <cp:lastModifiedBy>Windows User</cp:lastModifiedBy>
  <cp:lastPrinted>2019-10-08T19:42:35Z</cp:lastPrinted>
  <dcterms:created xsi:type="dcterms:W3CDTF">2012-09-27T18:00:58Z</dcterms:created>
  <dcterms:modified xsi:type="dcterms:W3CDTF">2021-12-21T00:34:31Z</dcterms:modified>
</cp:coreProperties>
</file>